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imary/Desktop/BootcampRutgers/Homework/Week1_Excel/"/>
    </mc:Choice>
  </mc:AlternateContent>
  <xr:revisionPtr revIDLastSave="0" documentId="13_ncr:1_{3D68A95C-DF9F-FE40-993E-8585518FEE1A}" xr6:coauthVersionLast="46" xr6:coauthVersionMax="46" xr10:uidLastSave="{00000000-0000-0000-0000-000000000000}"/>
  <bookViews>
    <workbookView xWindow="860" yWindow="500" windowWidth="27680" windowHeight="16080" activeTab="6" xr2:uid="{00000000-000D-0000-FFFF-FFFF00000000}"/>
  </bookViews>
  <sheets>
    <sheet name="Raw_Data" sheetId="1" r:id="rId1"/>
    <sheet name="Formatted" sheetId="2" r:id="rId2"/>
    <sheet name="Pivot_SubCategory" sheetId="5" r:id="rId3"/>
    <sheet name="Pivot_Category" sheetId="3" r:id="rId4"/>
    <sheet name="Pivot_Outcomes_LaunchDate" sheetId="6" r:id="rId5"/>
    <sheet name="Bonus" sheetId="7" r:id="rId6"/>
    <sheet name="Bonus_StatAnalysis" sheetId="8" r:id="rId7"/>
  </sheets>
  <definedNames>
    <definedName name="_xlnm._FilterDatabase" localSheetId="1" hidden="1">Formatted!$A$1:$T$4115</definedName>
    <definedName name="_xlchart.v1.0" hidden="1">Bonus_StatAnalysis!$A$2:$A$2186</definedName>
    <definedName name="_xlchart.v1.1" hidden="1">Bonus_StatAnalysis!$B$1</definedName>
    <definedName name="_xlchart.v1.10" hidden="1">Bonus_StatAnalysis!$C$1</definedName>
    <definedName name="_xlchart.v1.11" hidden="1">Bonus_StatAnalysis!$C$2:$C$2186</definedName>
    <definedName name="_xlchart.v1.12" hidden="1">Bonus_StatAnalysis!$D$1</definedName>
    <definedName name="_xlchart.v1.13" hidden="1">Bonus_StatAnalysis!$D$2:$D$2186</definedName>
    <definedName name="_xlchart.v1.14" hidden="1">Bonus_StatAnalysis!$F$2</definedName>
    <definedName name="_xlchart.v1.15" hidden="1">Bonus_StatAnalysis!$F$3</definedName>
    <definedName name="_xlchart.v1.16" hidden="1">Bonus_StatAnalysis!$F$4</definedName>
    <definedName name="_xlchart.v1.17" hidden="1">Bonus_StatAnalysis!$F$5</definedName>
    <definedName name="_xlchart.v1.18" hidden="1">Bonus_StatAnalysis!$F$6</definedName>
    <definedName name="_xlchart.v1.19" hidden="1">Bonus_StatAnalysis!$F$7</definedName>
    <definedName name="_xlchart.v1.2" hidden="1">Bonus_StatAnalysis!$B$2:$B$2186</definedName>
    <definedName name="_xlchart.v1.20" hidden="1">Bonus_StatAnalysis!$G$1:$H$1</definedName>
    <definedName name="_xlchart.v1.21" hidden="1">Bonus_StatAnalysis!$G$2:$H$2</definedName>
    <definedName name="_xlchart.v1.22" hidden="1">Bonus_StatAnalysis!$G$3:$H$3</definedName>
    <definedName name="_xlchart.v1.23" hidden="1">Bonus_StatAnalysis!$G$4:$H$4</definedName>
    <definedName name="_xlchart.v1.24" hidden="1">Bonus_StatAnalysis!$G$5:$H$5</definedName>
    <definedName name="_xlchart.v1.25" hidden="1">Bonus_StatAnalysis!$G$6:$H$6</definedName>
    <definedName name="_xlchart.v1.26" hidden="1">Bonus_StatAnalysis!$G$7:$H$7</definedName>
    <definedName name="_xlchart.v1.27" hidden="1">Bonus_StatAnalysis!$A$2:$A$2186</definedName>
    <definedName name="_xlchart.v1.28" hidden="1">Bonus_StatAnalysis!$B$1</definedName>
    <definedName name="_xlchart.v1.29" hidden="1">Bonus_StatAnalysis!$B$2:$B$2186</definedName>
    <definedName name="_xlchart.v1.3" hidden="1">Bonus_StatAnalysis!$C$1</definedName>
    <definedName name="_xlchart.v1.30" hidden="1">Bonus_StatAnalysis!$C$1</definedName>
    <definedName name="_xlchart.v1.31" hidden="1">Bonus_StatAnalysis!$C$2:$C$2186</definedName>
    <definedName name="_xlchart.v1.32" hidden="1">Bonus_StatAnalysis!$D$1</definedName>
    <definedName name="_xlchart.v1.33" hidden="1">Bonus_StatAnalysis!$D$2:$D$2186</definedName>
    <definedName name="_xlchart.v1.34" hidden="1">Bonus_StatAnalysis!$A$2:$A$2186</definedName>
    <definedName name="_xlchart.v1.35" hidden="1">Bonus_StatAnalysis!$B$1</definedName>
    <definedName name="_xlchart.v1.36" hidden="1">Bonus_StatAnalysis!$B$2:$B$2186</definedName>
    <definedName name="_xlchart.v1.37" hidden="1">Bonus_StatAnalysis!$C$1</definedName>
    <definedName name="_xlchart.v1.38" hidden="1">Bonus_StatAnalysis!$C$2:$C$2186</definedName>
    <definedName name="_xlchart.v1.39" hidden="1">Bonus_StatAnalysis!$D$1</definedName>
    <definedName name="_xlchart.v1.4" hidden="1">Bonus_StatAnalysis!$C$2:$C$2186</definedName>
    <definedName name="_xlchart.v1.40" hidden="1">Bonus_StatAnalysis!$D$2:$D$2186</definedName>
    <definedName name="_xlchart.v1.41" hidden="1">Bonus_StatAnalysis!$F$2</definedName>
    <definedName name="_xlchart.v1.42" hidden="1">Bonus_StatAnalysis!$F$3</definedName>
    <definedName name="_xlchart.v1.43" hidden="1">Bonus_StatAnalysis!$F$4</definedName>
    <definedName name="_xlchart.v1.44" hidden="1">Bonus_StatAnalysis!$F$5</definedName>
    <definedName name="_xlchart.v1.45" hidden="1">Bonus_StatAnalysis!$F$6</definedName>
    <definedName name="_xlchart.v1.46" hidden="1">Bonus_StatAnalysis!$F$7</definedName>
    <definedName name="_xlchart.v1.47" hidden="1">Bonus_StatAnalysis!$G$1:$H$1</definedName>
    <definedName name="_xlchart.v1.48" hidden="1">Bonus_StatAnalysis!$G$2:$H$2</definedName>
    <definedName name="_xlchart.v1.49" hidden="1">Bonus_StatAnalysis!$G$3:$H$3</definedName>
    <definedName name="_xlchart.v1.5" hidden="1">Bonus_StatAnalysis!$D$1</definedName>
    <definedName name="_xlchart.v1.50" hidden="1">Bonus_StatAnalysis!$G$4:$H$4</definedName>
    <definedName name="_xlchart.v1.51" hidden="1">Bonus_StatAnalysis!$G$5:$H$5</definedName>
    <definedName name="_xlchart.v1.52" hidden="1">Bonus_StatAnalysis!$G$6:$H$6</definedName>
    <definedName name="_xlchart.v1.53" hidden="1">Bonus_StatAnalysis!$G$7:$H$7</definedName>
    <definedName name="_xlchart.v1.54" hidden="1">Bonus_StatAnalysis!$F$2</definedName>
    <definedName name="_xlchart.v1.55" hidden="1">Bonus_StatAnalysis!$F$3</definedName>
    <definedName name="_xlchart.v1.56" hidden="1">Bonus_StatAnalysis!$F$4</definedName>
    <definedName name="_xlchart.v1.57" hidden="1">Bonus_StatAnalysis!$F$5</definedName>
    <definedName name="_xlchart.v1.58" hidden="1">Bonus_StatAnalysis!$F$6</definedName>
    <definedName name="_xlchart.v1.59" hidden="1">Bonus_StatAnalysis!$F$7</definedName>
    <definedName name="_xlchart.v1.6" hidden="1">Bonus_StatAnalysis!$D$2:$D$2186</definedName>
    <definedName name="_xlchart.v1.60" hidden="1">Bonus_StatAnalysis!$G$1:$H$1</definedName>
    <definedName name="_xlchart.v1.61" hidden="1">Bonus_StatAnalysis!$G$2:$H$2</definedName>
    <definedName name="_xlchart.v1.62" hidden="1">Bonus_StatAnalysis!$G$3:$H$3</definedName>
    <definedName name="_xlchart.v1.63" hidden="1">Bonus_StatAnalysis!$G$4:$H$4</definedName>
    <definedName name="_xlchart.v1.64" hidden="1">Bonus_StatAnalysis!$G$5:$H$5</definedName>
    <definedName name="_xlchart.v1.65" hidden="1">Bonus_StatAnalysis!$G$6:$H$6</definedName>
    <definedName name="_xlchart.v1.66" hidden="1">Bonus_StatAnalysis!$G$7:$H$7</definedName>
    <definedName name="_xlchart.v1.67" hidden="1">Bonus_StatAnalysis!$F$2</definedName>
    <definedName name="_xlchart.v1.68" hidden="1">Bonus_StatAnalysis!$F$3</definedName>
    <definedName name="_xlchart.v1.69" hidden="1">Bonus_StatAnalysis!$F$4</definedName>
    <definedName name="_xlchart.v1.7" hidden="1">Bonus_StatAnalysis!$A$2:$A$2186</definedName>
    <definedName name="_xlchart.v1.70" hidden="1">Bonus_StatAnalysis!$F$5</definedName>
    <definedName name="_xlchart.v1.71" hidden="1">Bonus_StatAnalysis!$F$6</definedName>
    <definedName name="_xlchart.v1.72" hidden="1">Bonus_StatAnalysis!$F$7</definedName>
    <definedName name="_xlchart.v1.73" hidden="1">Bonus_StatAnalysis!$G$1:$H$1</definedName>
    <definedName name="_xlchart.v1.74" hidden="1">Bonus_StatAnalysis!$G$2:$H$2</definedName>
    <definedName name="_xlchart.v1.75" hidden="1">Bonus_StatAnalysis!$G$3:$H$3</definedName>
    <definedName name="_xlchart.v1.76" hidden="1">Bonus_StatAnalysis!$G$4:$H$4</definedName>
    <definedName name="_xlchart.v1.77" hidden="1">Bonus_StatAnalysis!$G$5:$H$5</definedName>
    <definedName name="_xlchart.v1.78" hidden="1">Bonus_StatAnalysis!$G$6:$H$6</definedName>
    <definedName name="_xlchart.v1.79" hidden="1">Bonus_StatAnalysis!$G$7:$H$7</definedName>
    <definedName name="_xlchart.v1.8" hidden="1">Bonus_StatAnalysis!$B$1</definedName>
    <definedName name="_xlchart.v1.80" hidden="1">Bonus_StatAnalysis!$A$2:$A$2186</definedName>
    <definedName name="_xlchart.v1.81" hidden="1">Bonus_StatAnalysis!$B$1</definedName>
    <definedName name="_xlchart.v1.82" hidden="1">Bonus_StatAnalysis!$B$2:$B$2186</definedName>
    <definedName name="_xlchart.v1.83" hidden="1">Bonus_StatAnalysis!$C$1</definedName>
    <definedName name="_xlchart.v1.84" hidden="1">Bonus_StatAnalysis!$C$2:$C$2186</definedName>
    <definedName name="_xlchart.v1.85" hidden="1">Bonus_StatAnalysis!$D$1</definedName>
    <definedName name="_xlchart.v1.86" hidden="1">Bonus_StatAnalysis!$D$2:$D$2186</definedName>
    <definedName name="_xlchart.v1.9" hidden="1">Bonus_StatAnalysis!$B$2:$B$2186</definedName>
    <definedName name="successful">Bonus_StatAnalysis!$K$3</definedName>
    <definedName name="unsuccessful">Bonus_StatAnalysis!$K$4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8" l="1"/>
  <c r="G7" i="8"/>
  <c r="G6" i="8"/>
  <c r="H6" i="8"/>
  <c r="H4" i="8"/>
  <c r="G5" i="8"/>
  <c r="H5" i="8"/>
  <c r="G4" i="8"/>
  <c r="H3" i="8"/>
  <c r="G3" i="8"/>
  <c r="H2" i="8"/>
  <c r="G2" i="8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2" i="7"/>
  <c r="D3" i="7"/>
  <c r="C3" i="7"/>
  <c r="B3" i="7"/>
  <c r="C2" i="7"/>
  <c r="B2" i="7"/>
  <c r="P3815" i="2"/>
  <c r="P3966" i="2"/>
  <c r="P3310" i="2"/>
  <c r="P2718" i="2"/>
  <c r="P3417" i="2"/>
  <c r="P3405" i="2"/>
  <c r="P2491" i="2"/>
  <c r="P3131" i="2"/>
  <c r="P2809" i="2"/>
  <c r="P3051" i="2"/>
  <c r="P2731" i="2"/>
  <c r="P3512" i="2"/>
  <c r="P3003" i="2"/>
  <c r="P3350" i="2"/>
  <c r="P2650" i="2"/>
  <c r="P3376" i="2"/>
  <c r="P4008" i="2"/>
  <c r="P2972" i="2"/>
  <c r="P3306" i="2"/>
  <c r="P3225" i="2"/>
  <c r="P3020" i="2"/>
  <c r="P3228" i="2"/>
  <c r="P3756" i="2"/>
  <c r="P3737" i="2"/>
  <c r="P2803" i="2"/>
  <c r="P3415" i="2"/>
  <c r="P2907" i="2"/>
  <c r="P3834" i="2"/>
  <c r="P3079" i="2"/>
  <c r="P2717" i="2"/>
  <c r="P2739" i="2"/>
  <c r="P3520" i="2"/>
  <c r="P3714" i="2"/>
  <c r="P2893" i="2"/>
  <c r="P2667" i="2"/>
  <c r="P3545" i="2"/>
  <c r="P2521" i="2"/>
  <c r="P3833" i="2"/>
  <c r="P3626" i="2"/>
  <c r="P2847" i="2"/>
  <c r="P3468" i="2"/>
  <c r="P3368" i="2"/>
  <c r="P3330" i="2"/>
  <c r="P3365" i="2"/>
  <c r="P3357" i="2"/>
  <c r="P2794" i="2"/>
  <c r="P2541" i="2"/>
  <c r="P2876" i="2"/>
  <c r="P2797" i="2"/>
  <c r="P2642" i="2"/>
  <c r="P3921" i="2"/>
  <c r="P3909" i="2"/>
  <c r="P2872" i="2"/>
  <c r="P3393" i="2"/>
  <c r="P3095" i="2"/>
  <c r="P4006" i="2"/>
  <c r="P2643" i="2"/>
  <c r="P3794" i="2"/>
  <c r="P3701" i="2"/>
  <c r="P2693" i="2"/>
  <c r="P2524" i="2"/>
  <c r="P2981" i="2"/>
  <c r="P3002" i="2"/>
  <c r="P2570" i="2"/>
  <c r="P2647" i="2"/>
  <c r="P3458" i="2"/>
  <c r="P2754" i="2"/>
  <c r="P3133" i="2"/>
  <c r="P2903" i="2"/>
  <c r="P2725" i="2"/>
  <c r="P3124" i="2"/>
  <c r="P3217" i="2"/>
  <c r="P3495" i="2"/>
  <c r="P2494" i="2"/>
  <c r="P3576" i="2"/>
  <c r="P2889" i="2"/>
  <c r="P3577" i="2"/>
  <c r="P3085" i="2"/>
  <c r="P3524" i="2"/>
  <c r="P2944" i="2"/>
  <c r="P4024" i="2"/>
  <c r="P3489" i="2"/>
  <c r="P3108" i="2"/>
  <c r="P2772" i="2"/>
  <c r="P3266" i="2"/>
  <c r="P3163" i="2"/>
  <c r="P3776" i="2"/>
  <c r="P4064" i="2"/>
  <c r="P3482" i="2"/>
  <c r="P3814" i="2"/>
  <c r="P3043" i="2"/>
  <c r="P3427" i="2"/>
  <c r="P2641" i="2"/>
  <c r="P3854" i="2"/>
  <c r="P2892" i="2"/>
  <c r="P2536" i="2"/>
  <c r="P2891" i="2"/>
  <c r="P2662" i="2"/>
  <c r="P3775" i="2"/>
  <c r="P4067" i="2"/>
  <c r="P3185" i="2"/>
  <c r="P2837" i="2"/>
  <c r="P3250" i="2"/>
  <c r="P3396" i="2"/>
  <c r="P2640" i="2"/>
  <c r="P3055" i="2"/>
  <c r="P2684" i="2"/>
  <c r="P3154" i="2"/>
  <c r="P2663" i="2"/>
  <c r="P2836" i="2"/>
  <c r="P3255" i="2"/>
  <c r="P2864" i="2"/>
  <c r="P3428" i="2"/>
  <c r="P3024" i="2"/>
  <c r="P3464" i="2"/>
  <c r="P2562" i="2"/>
  <c r="P2687" i="2"/>
  <c r="P2485" i="2"/>
  <c r="P2816" i="2"/>
  <c r="P3549" i="2"/>
  <c r="P3913" i="2"/>
  <c r="P3115" i="2"/>
  <c r="P3027" i="2"/>
  <c r="P2775" i="2"/>
  <c r="P3648" i="2"/>
  <c r="P2936" i="2"/>
  <c r="P3156" i="2"/>
  <c r="P3303" i="2"/>
  <c r="P3700" i="2"/>
  <c r="P3457" i="2"/>
  <c r="P2770" i="2"/>
  <c r="P2683" i="2"/>
  <c r="P3990" i="2"/>
  <c r="P2771" i="2"/>
  <c r="P3896" i="2"/>
  <c r="P4110" i="2"/>
  <c r="P3640" i="2"/>
  <c r="P2905" i="2"/>
  <c r="P3286" i="2"/>
  <c r="P3302" i="2"/>
  <c r="P3774" i="2"/>
  <c r="P2657" i="2"/>
  <c r="P3555" i="2"/>
  <c r="P3788" i="2"/>
  <c r="P3892" i="2"/>
  <c r="P2979" i="2"/>
  <c r="P2478" i="2"/>
  <c r="P2593" i="2"/>
  <c r="P3013" i="2"/>
  <c r="P2906" i="2"/>
  <c r="P4051" i="2"/>
  <c r="P3385" i="2"/>
  <c r="P2967" i="2"/>
  <c r="P3544" i="2"/>
  <c r="P3751" i="2"/>
  <c r="P3050" i="2"/>
  <c r="P2919" i="2"/>
  <c r="P2982" i="2"/>
  <c r="P3097" i="2"/>
  <c r="P3188" i="2"/>
  <c r="P3430" i="2"/>
  <c r="P3813" i="2"/>
  <c r="P3755" i="2"/>
  <c r="P3736" i="2"/>
  <c r="P2653" i="2"/>
  <c r="P3049" i="2"/>
  <c r="P4062" i="2"/>
  <c r="P2645" i="2"/>
  <c r="P3312" i="2"/>
  <c r="P3784" i="2"/>
  <c r="P3083" i="2"/>
  <c r="P2918" i="2"/>
  <c r="P2499" i="2"/>
  <c r="P2996" i="2"/>
  <c r="P3983" i="2"/>
  <c r="P2558" i="2"/>
  <c r="P3575" i="2"/>
  <c r="P3187" i="2"/>
  <c r="P3494" i="2"/>
  <c r="P2680" i="2"/>
  <c r="P2877" i="2"/>
  <c r="P3025" i="2"/>
  <c r="P3216" i="2"/>
  <c r="P3280" i="2"/>
  <c r="P2806" i="2"/>
  <c r="P2682" i="2"/>
  <c r="P2886" i="2"/>
  <c r="P3459" i="2"/>
  <c r="P2734" i="2"/>
  <c r="P3434" i="2"/>
  <c r="P3215" i="2"/>
  <c r="P2966" i="2"/>
  <c r="P3935" i="2"/>
  <c r="P3218" i="2"/>
  <c r="P2542" i="2"/>
  <c r="P3349" i="2"/>
  <c r="P2925" i="2"/>
  <c r="P3281" i="2"/>
  <c r="P3812" i="2"/>
  <c r="P2973" i="2"/>
  <c r="P3660" i="2"/>
  <c r="P2736" i="2"/>
  <c r="P3501" i="2"/>
  <c r="P4034" i="2"/>
  <c r="P3214" i="2"/>
  <c r="P2871" i="2"/>
  <c r="P3964" i="2"/>
  <c r="P3414" i="2"/>
  <c r="P3193" i="2"/>
  <c r="P4005" i="2"/>
  <c r="P3364" i="2"/>
  <c r="P2897" i="2"/>
  <c r="P3987" i="2"/>
  <c r="P3811" i="2"/>
  <c r="P2668" i="2"/>
  <c r="P3271" i="2"/>
  <c r="P3128" i="2"/>
  <c r="P2895" i="2"/>
  <c r="P2899" i="2"/>
  <c r="P3342" i="2"/>
  <c r="P3399" i="2"/>
  <c r="P2607" i="2"/>
  <c r="P2812" i="2"/>
  <c r="P2798" i="2"/>
  <c r="P3082" i="2"/>
  <c r="P7" i="2"/>
  <c r="P2125" i="2"/>
  <c r="P2190" i="2"/>
  <c r="P2010" i="2"/>
  <c r="P1247" i="2"/>
  <c r="P427" i="2"/>
  <c r="P1402" i="2"/>
  <c r="P1080" i="2"/>
  <c r="P1748" i="2"/>
  <c r="P1629" i="2"/>
  <c r="P254" i="2"/>
  <c r="P2297" i="2"/>
  <c r="P2475" i="2"/>
  <c r="P505" i="2"/>
  <c r="P1001" i="2"/>
  <c r="P1675" i="2"/>
  <c r="P1481" i="2"/>
  <c r="P1640" i="2"/>
  <c r="P1352" i="2"/>
  <c r="P1757" i="2"/>
  <c r="P581" i="2"/>
  <c r="P1610" i="2"/>
  <c r="P250" i="2"/>
  <c r="P1539" i="2"/>
  <c r="P999" i="2"/>
  <c r="P2336" i="2"/>
  <c r="P608" i="2"/>
  <c r="P2170" i="2"/>
  <c r="P1377" i="2"/>
  <c r="P116" i="2"/>
  <c r="P926" i="2"/>
  <c r="P2124" i="2"/>
  <c r="P2474" i="2"/>
  <c r="P2705" i="2"/>
  <c r="P3920" i="2"/>
  <c r="P4097" i="2"/>
  <c r="P2841" i="2"/>
  <c r="P3089" i="2"/>
  <c r="P3259" i="2"/>
  <c r="P3258" i="2"/>
  <c r="P3461" i="2"/>
  <c r="P2477" i="2"/>
  <c r="P4074" i="2"/>
  <c r="P3445" i="2"/>
  <c r="P3543" i="2"/>
  <c r="P2526" i="2"/>
  <c r="P3760" i="2"/>
  <c r="P3298" i="2"/>
  <c r="P3634" i="2"/>
  <c r="P2280" i="2"/>
  <c r="P1301" i="2"/>
  <c r="P515" i="2"/>
  <c r="P1135" i="2"/>
  <c r="P759" i="2"/>
  <c r="P2050" i="2"/>
  <c r="P1371" i="2"/>
  <c r="P980" i="2"/>
  <c r="P1813" i="2"/>
  <c r="P1701" i="2"/>
  <c r="P582" i="2"/>
  <c r="P1576" i="2"/>
  <c r="P2289" i="2"/>
  <c r="P2473" i="2"/>
  <c r="P1469" i="2"/>
  <c r="P1341" i="2"/>
  <c r="P547" i="2"/>
  <c r="P2472" i="2"/>
  <c r="P2471" i="2"/>
  <c r="P1510" i="2"/>
  <c r="P1078" i="2"/>
  <c r="P1936" i="2"/>
  <c r="P1205" i="2"/>
  <c r="P2470" i="2"/>
  <c r="P2469" i="2"/>
  <c r="P1621" i="2"/>
  <c r="P2468" i="2"/>
  <c r="P2155" i="2"/>
  <c r="P1337" i="2"/>
  <c r="P1979" i="2"/>
  <c r="P1436" i="2"/>
  <c r="P2146" i="2"/>
  <c r="P751" i="2"/>
  <c r="P979" i="2"/>
  <c r="P1869" i="2"/>
  <c r="P1220" i="2"/>
  <c r="P703" i="2"/>
  <c r="P2251" i="2"/>
  <c r="P1715" i="2"/>
  <c r="P1850" i="2"/>
  <c r="P3542" i="2"/>
  <c r="P3377" i="2"/>
  <c r="P3048" i="2"/>
  <c r="P3413" i="2"/>
  <c r="P2866" i="2"/>
  <c r="P2832" i="2"/>
  <c r="P2863" i="2"/>
  <c r="P2808" i="2"/>
  <c r="P3633" i="2"/>
  <c r="P2958" i="2"/>
  <c r="P2721" i="2"/>
  <c r="P2914" i="2"/>
  <c r="P3008" i="2"/>
  <c r="P3047" i="2"/>
  <c r="P3120" i="2"/>
  <c r="P3070" i="2"/>
  <c r="P2203" i="2"/>
  <c r="P113" i="2"/>
  <c r="P807" i="2"/>
  <c r="P1954" i="2"/>
  <c r="P2017" i="2"/>
  <c r="P1291" i="2"/>
  <c r="P2195" i="2"/>
  <c r="P1760" i="2"/>
  <c r="P279" i="2"/>
  <c r="P241" i="2"/>
  <c r="P2202" i="2"/>
  <c r="P460" i="2"/>
  <c r="P1953" i="2"/>
  <c r="P1977" i="2"/>
  <c r="P2082" i="2"/>
  <c r="P488" i="2"/>
  <c r="P1185" i="2"/>
  <c r="P601" i="2"/>
  <c r="P1463" i="2"/>
  <c r="P148" i="2"/>
  <c r="P328" i="2"/>
  <c r="P935" i="2"/>
  <c r="P1858" i="2"/>
  <c r="P659" i="2"/>
  <c r="P888" i="2"/>
  <c r="P1393" i="2"/>
  <c r="P2273" i="2"/>
  <c r="P941" i="2"/>
  <c r="P2194" i="2"/>
  <c r="P1326" i="2"/>
  <c r="P1480" i="2"/>
  <c r="P474" i="2"/>
  <c r="P2305" i="2"/>
  <c r="P1523" i="2"/>
  <c r="P754" i="2"/>
  <c r="P829" i="2"/>
  <c r="P783" i="2"/>
  <c r="P978" i="2"/>
  <c r="P1029" i="2"/>
  <c r="P1392" i="2"/>
  <c r="P2292" i="2"/>
  <c r="P2088" i="2"/>
  <c r="P1657" i="2"/>
  <c r="P624" i="2"/>
  <c r="P1304" i="2"/>
  <c r="P622" i="2"/>
  <c r="P1265" i="2"/>
  <c r="P1237" i="2"/>
  <c r="P1348" i="2"/>
  <c r="P1962" i="2"/>
  <c r="P1911" i="2"/>
  <c r="P760" i="2"/>
  <c r="P615" i="2"/>
  <c r="P2467" i="2"/>
  <c r="P1199" i="2"/>
  <c r="P2074" i="2"/>
  <c r="P2184" i="2"/>
  <c r="P1378" i="2"/>
  <c r="P640" i="2"/>
  <c r="P1856" i="2"/>
  <c r="P1887" i="2"/>
  <c r="P2466" i="2"/>
  <c r="P1125" i="2"/>
  <c r="P1386" i="2"/>
  <c r="P1812" i="2"/>
  <c r="P2089" i="2"/>
  <c r="P1300" i="2"/>
  <c r="P2465" i="2"/>
  <c r="P2019" i="2"/>
  <c r="P2218" i="2"/>
  <c r="P1309" i="2"/>
  <c r="P1650" i="2"/>
  <c r="P1090" i="2"/>
  <c r="P364" i="2"/>
  <c r="P2242" i="2"/>
  <c r="P216" i="2"/>
  <c r="P1811" i="2"/>
  <c r="P2464" i="2"/>
  <c r="P1810" i="2"/>
  <c r="P2262" i="2"/>
  <c r="P3162" i="2"/>
  <c r="P3224" i="2"/>
  <c r="P3891" i="2"/>
  <c r="P2894" i="2"/>
  <c r="P3395" i="2"/>
  <c r="P3180" i="2"/>
  <c r="P4081" i="2"/>
  <c r="P3146" i="2"/>
  <c r="P2696" i="2"/>
  <c r="P2651" i="2"/>
  <c r="P3244" i="2"/>
  <c r="P2660" i="2"/>
  <c r="P2835" i="2"/>
  <c r="P2549" i="2"/>
  <c r="P3979" i="2"/>
  <c r="P4113" i="2"/>
  <c r="P2463" i="2"/>
  <c r="P2043" i="2"/>
  <c r="P1934" i="2"/>
  <c r="P1721" i="2"/>
  <c r="P977" i="2"/>
  <c r="P2313" i="2"/>
  <c r="P1367" i="2"/>
  <c r="P1690" i="2"/>
  <c r="P1219" i="2"/>
  <c r="P2169" i="2"/>
  <c r="P1009" i="2"/>
  <c r="P865" i="2"/>
  <c r="P1567" i="2"/>
  <c r="P2193" i="2"/>
  <c r="P2462" i="2"/>
  <c r="P568" i="2"/>
  <c r="P665" i="2"/>
  <c r="P417" i="2"/>
  <c r="P500" i="2"/>
  <c r="P2461" i="2"/>
  <c r="P1673" i="2"/>
  <c r="P739" i="2"/>
  <c r="P335" i="2"/>
  <c r="P1230" i="2"/>
  <c r="P385" i="2"/>
  <c r="P2323" i="2"/>
  <c r="P1775" i="2"/>
  <c r="P749" i="2"/>
  <c r="P295" i="2"/>
  <c r="P1347" i="2"/>
  <c r="P1949" i="2"/>
  <c r="P1506" i="2"/>
  <c r="P1022" i="2"/>
  <c r="P834" i="2"/>
  <c r="P1322" i="2"/>
  <c r="P799" i="2"/>
  <c r="P362" i="2"/>
  <c r="P2320" i="2"/>
  <c r="P795" i="2"/>
  <c r="P2241" i="2"/>
  <c r="P815" i="2"/>
  <c r="P1383" i="2"/>
  <c r="P1004" i="2"/>
  <c r="P1117" i="2"/>
  <c r="P1439" i="2"/>
  <c r="P161" i="2"/>
  <c r="P2460" i="2"/>
  <c r="P1187" i="2"/>
  <c r="P2459" i="2"/>
  <c r="P2330" i="2"/>
  <c r="P748" i="2"/>
  <c r="P2458" i="2"/>
  <c r="P2109" i="2"/>
  <c r="P1626" i="2"/>
  <c r="P1923" i="2"/>
  <c r="P2457" i="2"/>
  <c r="P915" i="2"/>
  <c r="P1169" i="2"/>
  <c r="P2244" i="2"/>
  <c r="P1299" i="2"/>
  <c r="P1413" i="2"/>
  <c r="P1736" i="2"/>
  <c r="P733" i="2"/>
  <c r="P2240" i="2"/>
  <c r="P1671" i="2"/>
  <c r="P525" i="2"/>
  <c r="P1973" i="2"/>
  <c r="P1442" i="2"/>
  <c r="P1855" i="2"/>
  <c r="P576" i="2"/>
  <c r="P2327" i="2"/>
  <c r="P2249" i="2"/>
  <c r="P2456" i="2"/>
  <c r="P1206" i="2"/>
  <c r="P1616" i="2"/>
  <c r="P2455" i="2"/>
  <c r="P2040" i="2"/>
  <c r="P1729" i="2"/>
  <c r="P2026" i="2"/>
  <c r="P2033" i="2"/>
  <c r="P1160" i="2"/>
  <c r="P1985" i="2"/>
  <c r="P2260" i="2"/>
  <c r="P2454" i="2"/>
  <c r="P1747" i="2"/>
  <c r="P1992" i="2"/>
  <c r="P1713" i="2"/>
  <c r="P896" i="2"/>
  <c r="P992" i="2"/>
  <c r="P763" i="2"/>
  <c r="P344" i="2"/>
  <c r="P499" i="2"/>
  <c r="P1889" i="2"/>
  <c r="P455" i="2"/>
  <c r="P820" i="2"/>
  <c r="P1007" i="2"/>
  <c r="P782" i="2"/>
  <c r="P2453" i="2"/>
  <c r="P711" i="2"/>
  <c r="P2140" i="2"/>
  <c r="P1072" i="2"/>
  <c r="P2025" i="2"/>
  <c r="P1639" i="2"/>
  <c r="P2068" i="2"/>
  <c r="P1196" i="2"/>
  <c r="P2452" i="2"/>
  <c r="P394" i="2"/>
  <c r="P2201" i="2"/>
  <c r="P2105" i="2"/>
  <c r="P1350" i="2"/>
  <c r="P2451" i="2"/>
  <c r="P2450" i="2"/>
  <c r="P1933" i="2"/>
  <c r="P1360" i="2"/>
  <c r="P1026" i="2"/>
  <c r="P2449" i="2"/>
  <c r="P2131" i="2"/>
  <c r="P2234" i="2"/>
  <c r="P1611" i="2"/>
  <c r="P348" i="2"/>
  <c r="P1771" i="2"/>
  <c r="P2081" i="2"/>
  <c r="P1833" i="2"/>
  <c r="P2448" i="2"/>
  <c r="P1516" i="2"/>
  <c r="P1676" i="2"/>
  <c r="P2217" i="2"/>
  <c r="P1614" i="2"/>
  <c r="P1670" i="2"/>
  <c r="P1969" i="2"/>
  <c r="P1420" i="2"/>
  <c r="P867" i="2"/>
  <c r="P1561" i="2"/>
  <c r="P2447" i="2"/>
  <c r="P2446" i="2"/>
  <c r="P1683" i="2"/>
  <c r="P440" i="2"/>
  <c r="P794" i="2"/>
  <c r="P1240" i="2"/>
  <c r="P940" i="2"/>
  <c r="P789" i="2"/>
  <c r="P469" i="2"/>
  <c r="P2227" i="2"/>
  <c r="P1173" i="2"/>
  <c r="P432" i="2"/>
  <c r="P638" i="2"/>
  <c r="P1012" i="2"/>
  <c r="P589" i="2"/>
  <c r="P785" i="2"/>
  <c r="P1228" i="2"/>
  <c r="P1121" i="2"/>
  <c r="P1809" i="2"/>
  <c r="P1210" i="2"/>
  <c r="P2168" i="2"/>
  <c r="P2445" i="2"/>
  <c r="P2016" i="2"/>
  <c r="P267" i="2"/>
  <c r="P521" i="2"/>
  <c r="P1207" i="2"/>
  <c r="P925" i="2"/>
  <c r="P2167" i="2"/>
  <c r="P804" i="2"/>
  <c r="P1903" i="2"/>
  <c r="P1980" i="2"/>
  <c r="P1866" i="2"/>
  <c r="P294" i="2"/>
  <c r="P628" i="2"/>
  <c r="P320" i="2"/>
  <c r="P819" i="2"/>
  <c r="P868" i="2"/>
  <c r="P607" i="2"/>
  <c r="P316" i="2"/>
  <c r="P2220" i="2"/>
  <c r="P2208" i="2"/>
  <c r="P767" i="2"/>
  <c r="P502" i="2"/>
  <c r="P2128" i="2"/>
  <c r="P510" i="2"/>
  <c r="P387" i="2"/>
  <c r="P1366" i="2"/>
  <c r="P1494" i="2"/>
  <c r="P1468" i="2"/>
  <c r="P2444" i="2"/>
  <c r="P158" i="2"/>
  <c r="P329" i="2"/>
  <c r="P2443" i="2"/>
  <c r="P1948" i="2"/>
  <c r="P1687" i="2"/>
  <c r="P675" i="2"/>
  <c r="P1785" i="2"/>
  <c r="P2166" i="2"/>
  <c r="P1647" i="2"/>
  <c r="P1263" i="2"/>
  <c r="P1666" i="2"/>
  <c r="P2285" i="2"/>
  <c r="P1372" i="2"/>
  <c r="P2442" i="2"/>
  <c r="P1433" i="2"/>
  <c r="P747" i="2"/>
  <c r="P1928" i="2"/>
  <c r="P2440" i="2"/>
  <c r="P1470" i="2"/>
  <c r="P1907" i="2"/>
  <c r="P1844" i="2"/>
  <c r="P611" i="2"/>
  <c r="P1400" i="2"/>
  <c r="P2141" i="2"/>
  <c r="P642" i="2"/>
  <c r="P1600" i="2"/>
  <c r="P2182" i="2"/>
  <c r="P2337" i="2"/>
  <c r="P994" i="2"/>
  <c r="P2438" i="2"/>
  <c r="P1854" i="2"/>
  <c r="P746" i="2"/>
  <c r="P2437" i="2"/>
  <c r="P1847" i="2"/>
  <c r="P1438" i="2"/>
  <c r="P884" i="2"/>
  <c r="P277" i="2"/>
  <c r="P1548" i="2"/>
  <c r="P2277" i="2"/>
  <c r="P645" i="2"/>
  <c r="P921" i="2"/>
  <c r="P2436" i="2"/>
  <c r="P1365" i="2"/>
  <c r="P2037" i="2"/>
  <c r="P2256" i="2"/>
  <c r="P1836" i="2"/>
  <c r="P1298" i="2"/>
  <c r="P1262" i="2"/>
  <c r="P1776" i="2"/>
  <c r="P334" i="2"/>
  <c r="P591" i="2"/>
  <c r="P1654" i="2"/>
  <c r="P2434" i="2"/>
  <c r="P256" i="2"/>
  <c r="P1972" i="2"/>
  <c r="P1159" i="2"/>
  <c r="P1829" i="2"/>
  <c r="P1074" i="2"/>
  <c r="P1712" i="2"/>
  <c r="P2433" i="2"/>
  <c r="P2333" i="2"/>
  <c r="P1275" i="2"/>
  <c r="P2204" i="2"/>
  <c r="P1989" i="2"/>
  <c r="P1767" i="2"/>
  <c r="P1841" i="2"/>
  <c r="P1512" i="2"/>
  <c r="P2152" i="2"/>
  <c r="P2332" i="2"/>
  <c r="P2432" i="2"/>
  <c r="P1598" i="2"/>
  <c r="P2288" i="2"/>
  <c r="P1853" i="2"/>
  <c r="P636" i="2"/>
  <c r="P1042" i="2"/>
  <c r="P1822" i="2"/>
  <c r="P1753" i="2"/>
  <c r="P1015" i="2"/>
  <c r="P258" i="2"/>
  <c r="P1808" i="2"/>
  <c r="P1644" i="2"/>
  <c r="P2091" i="2"/>
  <c r="P264" i="2"/>
  <c r="P1204" i="2"/>
  <c r="P2099" i="2"/>
  <c r="P1620" i="2"/>
  <c r="P1905" i="2"/>
  <c r="P2165" i="2"/>
  <c r="P2097" i="2"/>
  <c r="P817" i="2"/>
  <c r="P2029" i="2"/>
  <c r="P127" i="2"/>
  <c r="P1520" i="2"/>
  <c r="P2148" i="2"/>
  <c r="P1769" i="2"/>
  <c r="P496" i="2"/>
  <c r="P2279" i="2"/>
  <c r="P996" i="2"/>
  <c r="P1359" i="2"/>
  <c r="P745" i="2"/>
  <c r="P2086" i="2"/>
  <c r="P379" i="2"/>
  <c r="P2060" i="2"/>
  <c r="P2431" i="2"/>
  <c r="P641" i="2"/>
  <c r="P1774" i="2"/>
  <c r="P2001" i="2"/>
  <c r="P1340" i="2"/>
  <c r="P2430" i="2"/>
  <c r="P2275" i="2"/>
  <c r="P635" i="2"/>
  <c r="P1755" i="2"/>
  <c r="P2429" i="2"/>
  <c r="P1758" i="2"/>
  <c r="P1617" i="2"/>
  <c r="P1077" i="2"/>
  <c r="P544" i="2"/>
  <c r="P2123" i="2"/>
  <c r="P2102" i="2"/>
  <c r="P1246" i="2"/>
  <c r="P2059" i="2"/>
  <c r="P835" i="2"/>
  <c r="P2076" i="2"/>
  <c r="P1531" i="2"/>
  <c r="P2164" i="2"/>
  <c r="P1479" i="2"/>
  <c r="P839" i="2"/>
  <c r="P1623" i="2"/>
  <c r="P2314" i="2"/>
  <c r="P1358" i="2"/>
  <c r="P278" i="2"/>
  <c r="P1099" i="2"/>
  <c r="P2326" i="2"/>
  <c r="P1363" i="2"/>
  <c r="P2316" i="2"/>
  <c r="P433" i="2"/>
  <c r="P906" i="2"/>
  <c r="P1580" i="2"/>
  <c r="P359" i="2"/>
  <c r="P2021" i="2"/>
  <c r="P1759" i="2"/>
  <c r="P1105" i="2"/>
  <c r="P1865" i="2"/>
  <c r="P689" i="2"/>
  <c r="P661" i="2"/>
  <c r="P1095" i="2"/>
  <c r="P2051" i="2"/>
  <c r="P2317" i="2"/>
  <c r="P573" i="2"/>
  <c r="P1916" i="2"/>
  <c r="P1028" i="2"/>
  <c r="P388" i="2"/>
  <c r="P164" i="2"/>
  <c r="P1184" i="2"/>
  <c r="P939" i="2"/>
  <c r="P698" i="2"/>
  <c r="P2284" i="2"/>
  <c r="P2427" i="2"/>
  <c r="P2048" i="2"/>
  <c r="P1259" i="2"/>
  <c r="P2067" i="2"/>
  <c r="P1730" i="2"/>
  <c r="P1937" i="2"/>
  <c r="P930" i="2"/>
  <c r="P1902" i="2"/>
  <c r="P1170" i="2"/>
  <c r="P1864" i="2"/>
  <c r="P1430" i="2"/>
  <c r="P1075" i="2"/>
  <c r="P2281" i="2"/>
  <c r="P2110" i="2"/>
  <c r="P1530" i="2"/>
  <c r="P483" i="2"/>
  <c r="P744" i="2"/>
  <c r="P2058" i="2"/>
  <c r="P2080" i="2"/>
  <c r="P781" i="2"/>
  <c r="P2009" i="2"/>
  <c r="P722" i="2"/>
  <c r="P412" i="2"/>
  <c r="P1901" i="2"/>
  <c r="P1256" i="2"/>
  <c r="P1894" i="2"/>
  <c r="P2248" i="2"/>
  <c r="P1390" i="2"/>
  <c r="P1624" i="2"/>
  <c r="P1688" i="2"/>
  <c r="P1615" i="2"/>
  <c r="P774" i="2"/>
  <c r="P361" i="2"/>
  <c r="P2118" i="2"/>
  <c r="P2042" i="2"/>
  <c r="P786" i="2"/>
  <c r="P1311" i="2"/>
  <c r="P2069" i="2"/>
  <c r="P1722" i="2"/>
  <c r="P2196" i="2"/>
  <c r="P1648" i="2"/>
  <c r="P1290" i="2"/>
  <c r="P1778" i="2"/>
  <c r="P1909" i="2"/>
  <c r="P1920" i="2"/>
  <c r="P797" i="2"/>
  <c r="P1123" i="2"/>
  <c r="P2233" i="2"/>
  <c r="P1646" i="2"/>
  <c r="P1250" i="2"/>
  <c r="P2198" i="2"/>
  <c r="P2229" i="2"/>
  <c r="P1883" i="2"/>
  <c r="P2261" i="2"/>
  <c r="P1011" i="2"/>
  <c r="P724" i="2"/>
  <c r="P422" i="2"/>
  <c r="P1362" i="2"/>
  <c r="P1492" i="2"/>
  <c r="P1978" i="2"/>
  <c r="P862" i="2"/>
  <c r="P1788" i="2"/>
  <c r="P1976" i="2"/>
  <c r="P2018" i="2"/>
  <c r="P1380" i="2"/>
  <c r="P864" i="2"/>
  <c r="P1861" i="2"/>
  <c r="P2189" i="2"/>
  <c r="P2309" i="2"/>
  <c r="P2008" i="2"/>
  <c r="P1101" i="2"/>
  <c r="P2322" i="2"/>
  <c r="P2266" i="2"/>
  <c r="P2003" i="2"/>
  <c r="P2308" i="2"/>
  <c r="P818" i="2"/>
  <c r="P988" i="2"/>
  <c r="P836" i="2"/>
  <c r="P997" i="2"/>
  <c r="P1852" i="2"/>
  <c r="P2581" i="2"/>
  <c r="P3283" i="2"/>
  <c r="P2768" i="2"/>
  <c r="P2540" i="2"/>
  <c r="P3493" i="2"/>
  <c r="P4096" i="2"/>
  <c r="P2545" i="2"/>
  <c r="P3722" i="2"/>
  <c r="P3000" i="2"/>
  <c r="P3929" i="2"/>
  <c r="P2530" i="2"/>
  <c r="P2991" i="2"/>
  <c r="P3529" i="2"/>
  <c r="P3257" i="2"/>
  <c r="P2978" i="2"/>
  <c r="P2504" i="2"/>
  <c r="P1088" i="2"/>
  <c r="P2000" i="2"/>
  <c r="P2426" i="2"/>
  <c r="P1544" i="2"/>
  <c r="P1405" i="2"/>
  <c r="P2179" i="2"/>
  <c r="P1404" i="2"/>
  <c r="P987" i="2"/>
  <c r="P1177" i="2"/>
  <c r="P377" i="2"/>
  <c r="P1047" i="2"/>
  <c r="P1140" i="2"/>
  <c r="P1375" i="2"/>
  <c r="P2145" i="2"/>
  <c r="P1900" i="2"/>
  <c r="P1134" i="2"/>
  <c r="P1410" i="2"/>
  <c r="P1255" i="2"/>
  <c r="P1896" i="2"/>
  <c r="P869" i="2"/>
  <c r="P1096" i="2"/>
  <c r="P425" i="2"/>
  <c r="P414" i="2"/>
  <c r="P1568" i="2"/>
  <c r="P1293" i="2"/>
  <c r="P803" i="2"/>
  <c r="P1693" i="2"/>
  <c r="P2073" i="2"/>
  <c r="P686" i="2"/>
  <c r="P1183" i="2"/>
  <c r="P2163" i="2"/>
  <c r="P2044" i="2"/>
  <c r="P323" i="2"/>
  <c r="P1225" i="2"/>
  <c r="P114" i="2"/>
  <c r="P1643" i="2"/>
  <c r="P2259" i="2"/>
  <c r="P2162" i="2"/>
  <c r="P1807" i="2"/>
  <c r="P726" i="2"/>
  <c r="P1045" i="2"/>
  <c r="P3034" i="2"/>
  <c r="P2486" i="2"/>
  <c r="P3447" i="2"/>
  <c r="P2547" i="2"/>
  <c r="P3550" i="2"/>
  <c r="P3186" i="2"/>
  <c r="P3293" i="2"/>
  <c r="P787" i="2"/>
  <c r="P2820" i="2"/>
  <c r="P2790" i="2"/>
  <c r="P1478" i="2"/>
  <c r="P3978" i="2"/>
  <c r="P2908" i="2"/>
  <c r="P3273" i="2"/>
  <c r="P3591" i="2"/>
  <c r="P1426" i="2"/>
  <c r="P3252" i="2"/>
  <c r="P4087" i="2"/>
  <c r="P2496" i="2"/>
  <c r="P2533" i="2"/>
  <c r="P3632" i="2"/>
  <c r="P4047" i="2"/>
  <c r="P3948" i="2"/>
  <c r="P3744" i="2"/>
  <c r="P3890" i="2"/>
  <c r="P2535" i="2"/>
  <c r="P3323" i="2"/>
  <c r="P3245" i="2"/>
  <c r="P3226" i="2"/>
  <c r="P2741" i="2"/>
  <c r="P3963" i="2"/>
  <c r="P2765" i="2"/>
  <c r="P3937" i="2"/>
  <c r="P2838" i="2"/>
  <c r="P3254" i="2"/>
  <c r="P2601" i="2"/>
  <c r="P2707" i="2"/>
  <c r="P3762" i="2"/>
  <c r="P2631" i="2"/>
  <c r="P2984" i="2"/>
  <c r="P2920" i="2"/>
  <c r="P2948" i="2"/>
  <c r="P3275" i="2"/>
  <c r="P2882" i="2"/>
  <c r="P3263" i="2"/>
  <c r="P3728" i="2"/>
  <c r="P3989" i="2"/>
  <c r="P2788" i="2"/>
  <c r="P3503" i="2"/>
  <c r="P2904" i="2"/>
  <c r="P3195" i="2"/>
  <c r="P2780" i="2"/>
  <c r="P3817" i="2"/>
  <c r="P3639" i="2"/>
  <c r="P3773" i="2"/>
  <c r="P3369" i="2"/>
  <c r="P2995" i="2"/>
  <c r="P3759" i="2"/>
  <c r="P3791" i="2"/>
  <c r="P4007" i="2"/>
  <c r="P3571" i="2"/>
  <c r="P3857" i="2"/>
  <c r="P3682" i="2"/>
  <c r="P2923" i="2"/>
  <c r="P3086" i="2"/>
  <c r="P3901" i="2"/>
  <c r="P3994" i="2"/>
  <c r="P4018" i="2"/>
  <c r="P2525" i="2"/>
  <c r="P3288" i="2"/>
  <c r="P2939" i="2"/>
  <c r="P3915" i="2"/>
  <c r="P3363" i="2"/>
  <c r="P2985" i="2"/>
  <c r="P3962" i="2"/>
  <c r="P3007" i="2"/>
  <c r="P2843" i="2"/>
  <c r="P2500" i="2"/>
  <c r="P3837" i="2"/>
  <c r="P3317" i="2"/>
  <c r="P4017" i="2"/>
  <c r="P4071" i="2"/>
  <c r="P3713" i="2"/>
  <c r="P3842" i="2"/>
  <c r="P2778" i="2"/>
  <c r="P1638" i="2"/>
  <c r="P1585" i="2"/>
  <c r="P405" i="2"/>
  <c r="P524" i="2"/>
  <c r="P319" i="2"/>
  <c r="P702" i="2"/>
  <c r="P1389" i="2"/>
  <c r="P1353" i="2"/>
  <c r="P780" i="2"/>
  <c r="P1327" i="2"/>
  <c r="P1522" i="2"/>
  <c r="P1419" i="2"/>
  <c r="P2239" i="2"/>
  <c r="P270" i="2"/>
  <c r="P814" i="2"/>
  <c r="P1414" i="2"/>
  <c r="P1245" i="2"/>
  <c r="P542" i="2"/>
  <c r="P801" i="2"/>
  <c r="P2425" i="2"/>
  <c r="P1578" i="2"/>
  <c r="P1369" i="2"/>
  <c r="P397" i="2"/>
  <c r="P719" i="2"/>
  <c r="P580" i="2"/>
  <c r="P144" i="2"/>
  <c r="P222" i="2"/>
  <c r="P1899" i="2"/>
  <c r="P2181" i="2"/>
  <c r="P1100" i="2"/>
  <c r="P2231" i="2"/>
  <c r="P936" i="2"/>
  <c r="P2207" i="2"/>
  <c r="P1649" i="2"/>
  <c r="P1943" i="2"/>
  <c r="P1886" i="2"/>
  <c r="P1213" i="2"/>
  <c r="P449" i="2"/>
  <c r="P1062" i="2"/>
  <c r="P880" i="2"/>
  <c r="P442" i="2"/>
  <c r="P986" i="2"/>
  <c r="P2139" i="2"/>
  <c r="P347" i="2"/>
  <c r="P1503" i="2"/>
  <c r="P953" i="2"/>
  <c r="P1231" i="2"/>
  <c r="P2138" i="2"/>
  <c r="P1437" i="2"/>
  <c r="P122" i="2"/>
  <c r="P2424" i="2"/>
  <c r="P1010" i="2"/>
  <c r="P1895" i="2"/>
  <c r="P1837" i="2"/>
  <c r="P375" i="2"/>
  <c r="P1717" i="2"/>
  <c r="P77" i="2"/>
  <c r="P2278" i="2"/>
  <c r="P1761" i="2"/>
  <c r="P1877" i="2"/>
  <c r="P2423" i="2"/>
  <c r="P355" i="2"/>
  <c r="P2422" i="2"/>
  <c r="P1331" i="2"/>
  <c r="P1669" i="2"/>
  <c r="P927" i="2"/>
  <c r="P2265" i="2"/>
  <c r="P541" i="2"/>
  <c r="P2015" i="2"/>
  <c r="P758" i="2"/>
  <c r="P1391" i="2"/>
  <c r="P2096" i="2"/>
  <c r="P753" i="2"/>
  <c r="P1201" i="2"/>
  <c r="P378" i="2"/>
  <c r="P2304" i="2"/>
  <c r="P2024" i="2"/>
  <c r="P363" i="2"/>
  <c r="P1678" i="2"/>
  <c r="P2301" i="2"/>
  <c r="P1637" i="2"/>
  <c r="P416" i="2"/>
  <c r="P1636" i="2"/>
  <c r="P1186" i="2"/>
  <c r="P1198" i="2"/>
  <c r="P1403" i="2"/>
  <c r="P2209" i="2"/>
  <c r="P1562" i="2"/>
  <c r="P924" i="2"/>
  <c r="P1374" i="2"/>
  <c r="P3425" i="2"/>
  <c r="P2888" i="2"/>
  <c r="P2527" i="2"/>
  <c r="P3838" i="2"/>
  <c r="P3100" i="2"/>
  <c r="P3394" i="2"/>
  <c r="P3362" i="2"/>
  <c r="P4072" i="2"/>
  <c r="P3243" i="2"/>
  <c r="P3889" i="2"/>
  <c r="P3541" i="2"/>
  <c r="P2826" i="2"/>
  <c r="P4079" i="2"/>
  <c r="P1541" i="2"/>
  <c r="P1914" i="2"/>
  <c r="P2101" i="2"/>
  <c r="P694" i="2"/>
  <c r="P779" i="2"/>
  <c r="P2178" i="2"/>
  <c r="P1477" i="2"/>
  <c r="P1926" i="2"/>
  <c r="P1694" i="2"/>
  <c r="P1635" i="2"/>
  <c r="P2174" i="2"/>
  <c r="P2014" i="2"/>
  <c r="P2420" i="2"/>
  <c r="P729" i="2"/>
  <c r="P861" i="2"/>
  <c r="P1967" i="2"/>
  <c r="P1885" i="2"/>
  <c r="P2418" i="2"/>
  <c r="P2417" i="2"/>
  <c r="P756" i="2"/>
  <c r="P2738" i="2"/>
  <c r="P3090" i="2"/>
  <c r="P2733" i="2"/>
  <c r="P2801" i="2"/>
  <c r="P3104" i="2"/>
  <c r="P2519" i="2"/>
  <c r="P4077" i="2"/>
  <c r="P4004" i="2"/>
  <c r="P2942" i="2"/>
  <c r="P2649" i="2"/>
  <c r="P4086" i="2"/>
  <c r="P4041" i="2"/>
  <c r="P3335" i="2"/>
  <c r="P3908" i="2"/>
  <c r="P3067" i="2"/>
  <c r="P2870" i="2"/>
  <c r="P3213" i="2"/>
  <c r="P3595" i="2"/>
  <c r="P4015" i="2"/>
  <c r="P3590" i="2"/>
  <c r="P2516" i="2"/>
  <c r="P3248" i="2"/>
  <c r="P3233" i="2"/>
  <c r="P2821" i="2"/>
  <c r="P3231" i="2"/>
  <c r="P3678" i="2"/>
  <c r="P3073" i="2"/>
  <c r="P3336" i="2"/>
  <c r="P3523" i="2"/>
  <c r="P2639" i="2"/>
  <c r="P3832" i="2"/>
  <c r="P3212" i="2"/>
  <c r="P2681" i="2"/>
  <c r="P3705" i="2"/>
  <c r="P2851" i="2"/>
  <c r="P2674" i="2"/>
  <c r="P2781" i="2"/>
  <c r="P3768" i="2"/>
  <c r="P3401" i="2"/>
  <c r="P3018" i="2"/>
  <c r="P3970" i="2"/>
  <c r="P3183" i="2"/>
  <c r="P2638" i="2"/>
  <c r="P3229" i="2"/>
  <c r="P2924" i="2"/>
  <c r="P3558" i="2"/>
  <c r="P2603" i="2"/>
  <c r="P2830" i="2"/>
  <c r="P3556" i="2"/>
  <c r="P3453" i="2"/>
  <c r="P3961" i="2"/>
  <c r="P3694" i="2"/>
  <c r="P2686" i="2"/>
  <c r="P3137" i="2"/>
  <c r="P3433" i="2"/>
  <c r="P2840" i="2"/>
  <c r="P3222" i="2"/>
  <c r="P2554" i="2"/>
  <c r="P2605" i="2"/>
  <c r="P3422" i="2"/>
  <c r="P3265" i="2"/>
  <c r="P3540" i="2"/>
  <c r="P3810" i="2"/>
  <c r="P2691" i="2"/>
  <c r="P3181" i="2"/>
  <c r="P3539" i="2"/>
  <c r="P1806" i="2"/>
  <c r="P1282" i="2"/>
  <c r="P964" i="2"/>
  <c r="P2416" i="2"/>
  <c r="P1500" i="2"/>
  <c r="P327" i="2"/>
  <c r="P391" i="2"/>
  <c r="P1458" i="2"/>
  <c r="P1147" i="2"/>
  <c r="P1320" i="2"/>
  <c r="P2415" i="2"/>
  <c r="P1603" i="2"/>
  <c r="P2263" i="2"/>
  <c r="P963" i="2"/>
  <c r="P1502" i="2"/>
  <c r="P1875" i="2"/>
  <c r="P1071" i="2"/>
  <c r="P875" i="2"/>
  <c r="P2413" i="2"/>
  <c r="P2411" i="2"/>
  <c r="P664" i="2"/>
  <c r="P1728" i="2"/>
  <c r="P1628" i="2"/>
  <c r="P743" i="2"/>
  <c r="P595" i="2"/>
  <c r="P234" i="2"/>
  <c r="P1504" i="2"/>
  <c r="P791" i="2"/>
  <c r="P1211" i="2"/>
  <c r="P2282" i="2"/>
  <c r="P1467" i="2"/>
  <c r="P1971" i="2"/>
  <c r="P2293" i="2"/>
  <c r="P828" i="2"/>
  <c r="P1260" i="2"/>
  <c r="P1357" i="2"/>
  <c r="P1132" i="2"/>
  <c r="P784" i="2"/>
  <c r="P2039" i="2"/>
  <c r="P695" i="2"/>
  <c r="P699" i="2"/>
  <c r="P1081" i="2"/>
  <c r="P2095" i="2"/>
  <c r="P1938" i="2"/>
  <c r="P1116" i="2"/>
  <c r="P1780" i="2"/>
  <c r="P519" i="2"/>
  <c r="P1324" i="2"/>
  <c r="P1515" i="2"/>
  <c r="P1961" i="2"/>
  <c r="P1680" i="2"/>
  <c r="P2137" i="2"/>
  <c r="P1960" i="2"/>
  <c r="P991" i="2"/>
  <c r="P1041" i="2"/>
  <c r="P1744" i="2"/>
  <c r="P1006" i="2"/>
  <c r="P1157" i="2"/>
  <c r="P976" i="2"/>
  <c r="P1682" i="2"/>
  <c r="P3397" i="2"/>
  <c r="P2757" i="2"/>
  <c r="P3734" i="2"/>
  <c r="P3102" i="2"/>
  <c r="P3322" i="2"/>
  <c r="P2935" i="2"/>
  <c r="P3819" i="2"/>
  <c r="P3038" i="2"/>
  <c r="P3772" i="2"/>
  <c r="P2934" i="2"/>
  <c r="P3569" i="2"/>
  <c r="P3412" i="2"/>
  <c r="P3509" i="2"/>
  <c r="P3781" i="2"/>
  <c r="P3597" i="2"/>
  <c r="P3609" i="2"/>
  <c r="P3033" i="2"/>
  <c r="P2993" i="2"/>
  <c r="P3631" i="2"/>
  <c r="P3036" i="2"/>
  <c r="P2546" i="2"/>
  <c r="P2852" i="2"/>
  <c r="P2999" i="2"/>
  <c r="P3513" i="2"/>
  <c r="P3519" i="2"/>
  <c r="P2727" i="2"/>
  <c r="P2740" i="2"/>
  <c r="P2800" i="2"/>
  <c r="P3191" i="2"/>
  <c r="P2713" i="2"/>
  <c r="P3691" i="2"/>
  <c r="P1874" i="2"/>
  <c r="P94" i="2"/>
  <c r="P532" i="2"/>
  <c r="P224" i="2"/>
  <c r="P898" i="2"/>
  <c r="P32" i="2"/>
  <c r="P2" i="2"/>
  <c r="P1517" i="2"/>
  <c r="P1031" i="2"/>
  <c r="P1779" i="2"/>
  <c r="P389" i="2"/>
  <c r="P1765" i="2"/>
  <c r="P296" i="2"/>
  <c r="P71" i="2"/>
  <c r="P1656" i="2"/>
  <c r="P565" i="2"/>
  <c r="P151" i="2"/>
  <c r="P610" i="2"/>
  <c r="P214" i="2"/>
  <c r="P16" i="2"/>
  <c r="P1034" i="2"/>
  <c r="P1409" i="2"/>
  <c r="P1843" i="2"/>
  <c r="P968" i="2"/>
  <c r="P981" i="2"/>
  <c r="P194" i="2"/>
  <c r="P1085" i="2"/>
  <c r="P1991" i="2"/>
  <c r="P721" i="2"/>
  <c r="P2206" i="2"/>
  <c r="P486" i="2"/>
  <c r="P2063" i="2"/>
  <c r="P247" i="2"/>
  <c r="P108" i="2"/>
  <c r="P1252" i="2"/>
  <c r="P3028" i="2"/>
  <c r="P3160" i="2"/>
  <c r="P1835" i="2"/>
  <c r="P2666" i="2"/>
  <c r="P2582" i="2"/>
  <c r="P3615" i="2"/>
  <c r="P3740" i="2"/>
  <c r="P2743" i="2"/>
  <c r="P3174" i="2"/>
  <c r="P3683" i="2"/>
  <c r="P4085" i="2"/>
  <c r="P3589" i="2"/>
  <c r="P3614" i="2"/>
  <c r="P3936" i="2"/>
  <c r="P3023" i="2"/>
  <c r="P4090" i="2"/>
  <c r="P3843" i="2"/>
  <c r="P4003" i="2"/>
  <c r="P3506" i="2"/>
  <c r="P3778" i="2"/>
  <c r="P2723" i="2"/>
  <c r="P3622" i="2"/>
  <c r="P3562" i="2"/>
  <c r="P3738" i="2"/>
  <c r="P4026" i="2"/>
  <c r="P2879" i="2"/>
  <c r="P2552" i="2"/>
  <c r="P3109" i="2"/>
  <c r="P2511" i="2"/>
  <c r="P2730" i="2"/>
  <c r="P2678" i="2"/>
  <c r="P3005" i="2"/>
  <c r="P3153" i="2"/>
  <c r="P855" i="2"/>
  <c r="P384" i="2"/>
  <c r="P1319" i="2"/>
  <c r="P434" i="2"/>
  <c r="P894" i="2"/>
  <c r="P1860" i="2"/>
  <c r="P1754" i="2"/>
  <c r="P1566" i="2"/>
  <c r="P1913" i="2"/>
  <c r="P3897" i="2"/>
  <c r="P3338" i="2"/>
  <c r="P3898" i="2"/>
  <c r="P2854" i="2"/>
  <c r="P3001" i="2"/>
  <c r="P2819" i="2"/>
  <c r="P3939" i="2"/>
  <c r="P2997" i="2"/>
  <c r="P3557" i="2"/>
  <c r="P3423" i="2"/>
  <c r="P3649" i="2"/>
  <c r="P3893" i="2"/>
  <c r="P3559" i="2"/>
  <c r="P3465" i="2"/>
  <c r="P3091" i="2"/>
  <c r="P3032" i="2"/>
  <c r="P3404" i="2"/>
  <c r="P2675" i="2"/>
  <c r="P3538" i="2"/>
  <c r="P1659" i="2"/>
  <c r="P411" i="2"/>
  <c r="P2052" i="2"/>
  <c r="P407" i="2"/>
  <c r="P325" i="2"/>
  <c r="P2410" i="2"/>
  <c r="P1630" i="2"/>
  <c r="P104" i="2"/>
  <c r="P651" i="2"/>
  <c r="P1152" i="2"/>
  <c r="P444" i="2"/>
  <c r="P790" i="2"/>
  <c r="P1333" i="2"/>
  <c r="P53" i="2"/>
  <c r="P1261" i="2"/>
  <c r="P34" i="2"/>
  <c r="P19" i="2"/>
  <c r="P1182" i="2"/>
  <c r="P725" i="2"/>
  <c r="P548" i="2"/>
  <c r="P578" i="2"/>
  <c r="P324" i="2"/>
  <c r="P1677" i="2"/>
  <c r="P39" i="2"/>
  <c r="P1155" i="2"/>
  <c r="P393" i="2"/>
  <c r="P2023" i="2"/>
  <c r="P2156" i="2"/>
  <c r="P376" i="2"/>
  <c r="P8" i="2"/>
  <c r="P599" i="2"/>
  <c r="P141" i="2"/>
  <c r="P255" i="2"/>
  <c r="P87" i="2"/>
  <c r="P1349" i="2"/>
  <c r="P1524" i="2"/>
  <c r="P1783" i="2"/>
  <c r="P2083" i="2"/>
  <c r="P118" i="2"/>
  <c r="P52" i="2"/>
  <c r="P3132" i="2"/>
  <c r="P3546" i="2"/>
  <c r="P2632" i="2"/>
  <c r="P3172" i="2"/>
  <c r="P2779" i="2"/>
  <c r="P2980" i="2"/>
  <c r="P4106" i="2"/>
  <c r="P3831" i="2"/>
  <c r="P3437" i="2"/>
  <c r="P4046" i="2"/>
  <c r="P3267" i="2"/>
  <c r="P3371" i="2"/>
  <c r="P3830" i="2"/>
  <c r="P3829" i="2"/>
  <c r="P3677" i="2"/>
  <c r="P4107" i="2"/>
  <c r="P3026" i="2"/>
  <c r="P3647" i="2"/>
  <c r="P3844" i="2"/>
  <c r="P3771" i="2"/>
  <c r="P3570" i="2"/>
  <c r="P3389" i="2"/>
  <c r="P3676" i="2"/>
  <c r="P3766" i="2"/>
  <c r="P3537" i="2"/>
  <c r="P3604" i="2"/>
  <c r="P2312" i="2"/>
  <c r="P1289" i="2"/>
  <c r="P1408" i="2"/>
  <c r="P1024" i="2"/>
  <c r="P1667" i="2"/>
  <c r="P1533" i="2"/>
  <c r="P901" i="2"/>
  <c r="P462" i="2"/>
  <c r="P1605" i="2"/>
  <c r="P1929" i="2"/>
  <c r="P2187" i="2"/>
  <c r="P1922" i="2"/>
  <c r="P2038" i="2"/>
  <c r="P985" i="2"/>
  <c r="P1274" i="2"/>
  <c r="P312" i="2"/>
  <c r="P2191" i="2"/>
  <c r="P452" i="2"/>
  <c r="P1846" i="2"/>
  <c r="P1554" i="2"/>
  <c r="P1862" i="2"/>
  <c r="P2287" i="2"/>
  <c r="P1215" i="2"/>
  <c r="P1356" i="2"/>
  <c r="P1103" i="2"/>
  <c r="P1831" i="2"/>
  <c r="P1711" i="2"/>
  <c r="P1318" i="2"/>
  <c r="P824" i="2"/>
  <c r="P2258" i="2"/>
  <c r="P2409" i="2"/>
  <c r="P1781" i="2"/>
  <c r="P1540" i="2"/>
  <c r="P2004" i="2"/>
  <c r="P1221" i="2"/>
  <c r="P2274" i="2"/>
  <c r="P2066" i="2"/>
  <c r="P451" i="2"/>
  <c r="P2408" i="2"/>
  <c r="P1382" i="2"/>
  <c r="P3952" i="2"/>
  <c r="P3054" i="2"/>
  <c r="P2857" i="2"/>
  <c r="P3432" i="2"/>
  <c r="P3841" i="2"/>
  <c r="P3521" i="2"/>
  <c r="P3646" i="2"/>
  <c r="P3910" i="2"/>
  <c r="P3356" i="2"/>
  <c r="P1209" i="2"/>
  <c r="P290" i="2"/>
  <c r="P1660" i="2"/>
  <c r="P1235" i="2"/>
  <c r="P2407" i="2"/>
  <c r="P792" i="2"/>
  <c r="P2157" i="2"/>
  <c r="P761" i="2"/>
  <c r="P860" i="2"/>
  <c r="P1884" i="2"/>
  <c r="P933" i="2"/>
  <c r="P681" i="2"/>
  <c r="P1577" i="2"/>
  <c r="P2321" i="2"/>
  <c r="P192" i="2"/>
  <c r="P1881" i="2"/>
  <c r="P998" i="2"/>
  <c r="P1192" i="2"/>
  <c r="P2311" i="2"/>
  <c r="P1227" i="2"/>
  <c r="P2405" i="2"/>
  <c r="P690" i="2"/>
  <c r="P793" i="2"/>
  <c r="P380" i="2"/>
  <c r="P1702" i="2"/>
  <c r="P1740" i="2"/>
  <c r="P2335" i="2"/>
  <c r="P2404" i="2"/>
  <c r="P667" i="2"/>
  <c r="P778" i="2"/>
  <c r="P1888" i="2"/>
  <c r="P1194" i="2"/>
  <c r="P1542" i="2"/>
  <c r="P1021" i="2"/>
  <c r="P2403" i="2"/>
  <c r="P345" i="2"/>
  <c r="P1295" i="2"/>
  <c r="P1093" i="2"/>
  <c r="P1315" i="2"/>
  <c r="P1828" i="2"/>
  <c r="P2197" i="2"/>
  <c r="P1988" i="2"/>
  <c r="P1343" i="2"/>
  <c r="P1982" i="2"/>
  <c r="P341" i="2"/>
  <c r="P338" i="2"/>
  <c r="P2188" i="2"/>
  <c r="P481" i="2"/>
  <c r="P684" i="2"/>
  <c r="P1118" i="2"/>
  <c r="P2071" i="2"/>
  <c r="P1476" i="2"/>
  <c r="P1521" i="2"/>
  <c r="P81" i="2"/>
  <c r="P398" i="2"/>
  <c r="P371" i="2"/>
  <c r="P1429" i="2"/>
  <c r="P291" i="2"/>
  <c r="P833" i="2"/>
  <c r="P1487" i="2"/>
  <c r="P3809" i="2"/>
  <c r="P3733" i="2"/>
  <c r="P3968" i="2"/>
  <c r="P3680" i="2"/>
  <c r="P3848" i="2"/>
  <c r="P4023" i="2"/>
  <c r="P4095" i="2"/>
  <c r="P3619" i="2"/>
  <c r="P3466" i="2"/>
  <c r="P4088" i="2"/>
  <c r="P4094" i="2"/>
  <c r="P3984" i="2"/>
  <c r="P3496" i="2"/>
  <c r="P4032" i="2"/>
  <c r="P3808" i="2"/>
  <c r="P4013" i="2"/>
  <c r="P2929" i="2"/>
  <c r="P4002" i="2"/>
  <c r="P3988" i="2"/>
  <c r="P3657" i="2"/>
  <c r="P3313" i="2"/>
  <c r="P3574" i="2"/>
  <c r="P3642" i="2"/>
  <c r="P3426" i="2"/>
  <c r="P3807" i="2"/>
  <c r="P2760" i="2"/>
  <c r="P2611" i="2"/>
  <c r="P2789" i="2"/>
  <c r="P2885" i="2"/>
  <c r="P3693" i="2"/>
  <c r="P3611" i="2"/>
  <c r="P3805" i="2"/>
  <c r="P3928" i="2"/>
  <c r="P3947" i="2"/>
  <c r="P3853" i="2"/>
  <c r="P3820" i="2"/>
  <c r="P3492" i="2"/>
  <c r="P3624" i="2"/>
  <c r="P3498" i="2"/>
  <c r="P3588" i="2"/>
  <c r="P3241" i="2"/>
  <c r="P3361" i="2"/>
  <c r="P3429" i="2"/>
  <c r="P3721" i="2"/>
  <c r="P3015" i="2"/>
  <c r="P3951" i="2"/>
  <c r="P4068" i="2"/>
  <c r="P3297" i="2"/>
  <c r="P3739" i="2"/>
  <c r="P3770" i="2"/>
  <c r="P3479" i="2"/>
  <c r="P3029" i="2"/>
  <c r="P2719" i="2"/>
  <c r="P3960" i="2"/>
  <c r="P2931" i="2"/>
  <c r="P3621" i="2"/>
  <c r="P3914" i="2"/>
  <c r="P3652" i="2"/>
  <c r="P3718" i="2"/>
  <c r="P3456" i="2"/>
  <c r="P3922" i="2"/>
  <c r="P3883" i="2"/>
  <c r="P3321" i="2"/>
  <c r="P1655" i="2"/>
  <c r="P153" i="2"/>
  <c r="P2142" i="2"/>
  <c r="P1321" i="2"/>
  <c r="P64" i="2"/>
  <c r="P1986" i="2"/>
  <c r="P2028" i="2"/>
  <c r="P274" i="2"/>
  <c r="P1613" i="2"/>
  <c r="P571" i="2"/>
  <c r="P1970" i="2"/>
  <c r="P1645" i="2"/>
  <c r="P207" i="2"/>
  <c r="P62" i="2"/>
  <c r="P3608" i="2"/>
  <c r="P3101" i="2"/>
  <c r="P2822" i="2"/>
  <c r="P2560" i="2"/>
  <c r="P3308" i="2"/>
  <c r="P2630" i="2"/>
  <c r="P1422" i="2"/>
  <c r="P1508" i="2"/>
  <c r="P943" i="2"/>
  <c r="P1805" i="2"/>
  <c r="P1796" i="2"/>
  <c r="P1947" i="2"/>
  <c r="P448" i="2"/>
  <c r="P358" i="2"/>
  <c r="P1490" i="2"/>
  <c r="P1792" i="2"/>
  <c r="P80" i="2"/>
  <c r="P1581" i="2"/>
  <c r="P2114" i="2"/>
  <c r="P1587" i="2"/>
  <c r="P1569" i="2"/>
  <c r="P2129" i="2"/>
  <c r="P2210" i="2"/>
  <c r="P1388" i="2"/>
  <c r="P386" i="2"/>
  <c r="P682" i="2"/>
  <c r="P2122" i="2"/>
  <c r="P109" i="2"/>
  <c r="P1696" i="2"/>
  <c r="P2228" i="2"/>
  <c r="P523" i="2"/>
  <c r="P849" i="2"/>
  <c r="P546" i="2"/>
  <c r="P1465" i="2"/>
  <c r="P1537" i="2"/>
  <c r="P370" i="2"/>
  <c r="P1794" i="2"/>
  <c r="P1529" i="2"/>
  <c r="P2310" i="2"/>
  <c r="P982" i="2"/>
  <c r="P2319" i="2"/>
  <c r="P934" i="2"/>
  <c r="P1622" i="2"/>
  <c r="P2185" i="2"/>
  <c r="P330" i="2"/>
  <c r="P331" i="2"/>
  <c r="P88" i="2"/>
  <c r="P487" i="2"/>
  <c r="P185" i="2"/>
  <c r="P602" i="2"/>
  <c r="P1651" i="2"/>
  <c r="P86" i="2"/>
  <c r="P993" i="2"/>
  <c r="P259" i="2"/>
  <c r="P21" i="2"/>
  <c r="P170" i="2"/>
  <c r="P47" i="2"/>
  <c r="P13" i="2"/>
  <c r="P1946" i="2"/>
  <c r="P97" i="2"/>
  <c r="P120" i="2"/>
  <c r="P150" i="2"/>
  <c r="P346" i="2"/>
  <c r="P1113" i="2"/>
  <c r="P484" i="2"/>
  <c r="P46" i="2"/>
  <c r="P117" i="2"/>
  <c r="P11" i="2"/>
  <c r="P543" i="2"/>
  <c r="P54" i="2"/>
  <c r="P257" i="2"/>
  <c r="P163" i="2"/>
  <c r="P76" i="2"/>
  <c r="P1242" i="2"/>
  <c r="P182" i="2"/>
  <c r="P677" i="2"/>
  <c r="P33" i="2"/>
  <c r="P395" i="2"/>
  <c r="P1543" i="2"/>
  <c r="P1763" i="2"/>
  <c r="P2307" i="2"/>
  <c r="P10" i="2"/>
  <c r="P99" i="2"/>
  <c r="P3" i="2"/>
  <c r="P20" i="2"/>
  <c r="P42" i="2"/>
  <c r="P186" i="2"/>
  <c r="P775" i="2"/>
  <c r="P648" i="2"/>
  <c r="P106" i="2"/>
  <c r="P61" i="2"/>
  <c r="P501" i="2"/>
  <c r="P26" i="2"/>
  <c r="P115" i="2"/>
  <c r="P69" i="2"/>
  <c r="P23" i="2"/>
  <c r="P832" i="2"/>
  <c r="P382" i="2"/>
  <c r="P25" i="2"/>
  <c r="P445" i="2"/>
  <c r="P1441" i="2"/>
  <c r="P36" i="2"/>
  <c r="P228" i="2"/>
  <c r="P1653" i="2"/>
  <c r="P415" i="2"/>
  <c r="P1471" i="2"/>
  <c r="P2144" i="2"/>
  <c r="P2079" i="2"/>
  <c r="P900" i="2"/>
  <c r="P2132" i="2"/>
  <c r="P1658" i="2"/>
  <c r="P454" i="2"/>
  <c r="P156" i="2"/>
  <c r="P303" i="2"/>
  <c r="P1168" i="2"/>
  <c r="P310" i="2"/>
  <c r="P1283" i="2"/>
  <c r="P514" i="2"/>
  <c r="P2065" i="2"/>
  <c r="P2398" i="2"/>
  <c r="P1930" i="2"/>
  <c r="P509" i="2"/>
  <c r="P701" i="2"/>
  <c r="P1376" i="2"/>
  <c r="P48" i="2"/>
  <c r="P95" i="2"/>
  <c r="P59" i="2"/>
  <c r="P538" i="2"/>
  <c r="P700" i="2"/>
  <c r="P35" i="2"/>
  <c r="P1189" i="2"/>
  <c r="P961" i="2"/>
  <c r="P60" i="2"/>
  <c r="P79" i="2"/>
  <c r="P29" i="2"/>
  <c r="P989" i="2"/>
  <c r="P332" i="2"/>
  <c r="P67" i="2"/>
  <c r="P85" i="2"/>
  <c r="P31" i="2"/>
  <c r="P1370" i="2"/>
  <c r="P12" i="2"/>
  <c r="P168" i="2"/>
  <c r="P72" i="2"/>
  <c r="P63" i="2"/>
  <c r="P504" i="2"/>
  <c r="P1545" i="2"/>
  <c r="P421" i="2"/>
  <c r="P633" i="2"/>
  <c r="P2306" i="2"/>
  <c r="P826" i="2"/>
  <c r="P218" i="2"/>
  <c r="P1906" i="2"/>
  <c r="P808" i="2"/>
  <c r="P2396" i="2"/>
  <c r="P1627" i="2"/>
  <c r="P342" i="2"/>
  <c r="P2395" i="2"/>
  <c r="P932" i="2"/>
  <c r="P975" i="2"/>
  <c r="P540" i="2"/>
  <c r="P632" i="2"/>
  <c r="P1941" i="2"/>
  <c r="P707" i="2"/>
  <c r="P1254" i="2"/>
  <c r="P1108" i="2"/>
  <c r="P3568" i="2"/>
  <c r="P3606" i="2"/>
  <c r="P3142" i="2"/>
  <c r="P2724" i="2"/>
  <c r="P3351" i="2"/>
  <c r="P3383" i="2"/>
  <c r="P3587" i="2"/>
  <c r="P4048" i="2"/>
  <c r="P3828" i="2"/>
  <c r="P3767" i="2"/>
  <c r="P3582" i="2"/>
  <c r="P3411" i="2"/>
  <c r="P3620" i="2"/>
  <c r="P4001" i="2"/>
  <c r="P2703" i="2"/>
  <c r="P3440" i="2"/>
  <c r="P3009" i="2"/>
  <c r="P3168" i="2"/>
  <c r="P3859" i="2"/>
  <c r="P3182" i="2"/>
  <c r="P2970" i="2"/>
  <c r="P2722" i="2"/>
  <c r="P3930" i="2"/>
  <c r="P3062" i="2"/>
  <c r="P3436" i="2"/>
  <c r="P3452" i="2"/>
  <c r="P3398" i="2"/>
  <c r="P3211" i="2"/>
  <c r="P3796" i="2"/>
  <c r="P2989" i="2"/>
  <c r="P3827" i="2"/>
  <c r="P2716" i="2"/>
  <c r="P3945" i="2"/>
  <c r="P3469" i="2"/>
  <c r="P3037" i="2"/>
  <c r="P3046" i="2"/>
  <c r="P3717" i="2"/>
  <c r="P3653" i="2"/>
  <c r="P2180" i="2"/>
  <c r="P2200" i="2"/>
  <c r="P676" i="2"/>
  <c r="P533" i="2"/>
  <c r="P2175" i="2"/>
  <c r="P253" i="2"/>
  <c r="P1741" i="2"/>
  <c r="P1724" i="2"/>
  <c r="P2393" i="2"/>
  <c r="P1604" i="2"/>
  <c r="P2269" i="2"/>
  <c r="P1602" i="2"/>
  <c r="P1534" i="2"/>
  <c r="P1505" i="2"/>
  <c r="P1552" i="2"/>
  <c r="P212" i="2"/>
  <c r="P752" i="2"/>
  <c r="P545" i="2"/>
  <c r="P663" i="2"/>
  <c r="P1212" i="2"/>
  <c r="P655" i="2"/>
  <c r="P705" i="2"/>
  <c r="P2272" i="2"/>
  <c r="P2391" i="2"/>
  <c r="P2057" i="2"/>
  <c r="P2390" i="2"/>
  <c r="P948" i="2"/>
  <c r="P1964" i="2"/>
  <c r="P2116" i="2"/>
  <c r="P955" i="2"/>
  <c r="P1130" i="2"/>
  <c r="P957" i="2"/>
  <c r="P1114" i="2"/>
  <c r="P1849" i="2"/>
  <c r="P2211" i="2"/>
  <c r="P885" i="2"/>
  <c r="P1457" i="2"/>
  <c r="P1208" i="2"/>
  <c r="P1310" i="2"/>
  <c r="P1154" i="2"/>
  <c r="P65" i="2"/>
  <c r="P159" i="2"/>
  <c r="P723" i="2"/>
  <c r="P1115" i="2"/>
  <c r="P58" i="2"/>
  <c r="P15" i="2"/>
  <c r="P1959" i="2"/>
  <c r="P507" i="2"/>
  <c r="P1312" i="2"/>
  <c r="P173" i="2"/>
  <c r="P123" i="2"/>
  <c r="P765" i="2"/>
  <c r="P1686" i="2"/>
  <c r="P810" i="2"/>
  <c r="P262" i="2"/>
  <c r="P305" i="2"/>
  <c r="P317" i="2"/>
  <c r="P530" i="2"/>
  <c r="P1136" i="2"/>
  <c r="P1483" i="2"/>
  <c r="P309" i="2"/>
  <c r="P579" i="2"/>
  <c r="P396" i="2"/>
  <c r="P293" i="2"/>
  <c r="P491" i="2"/>
  <c r="P401" i="2"/>
  <c r="P1200" i="2"/>
  <c r="P2154" i="2"/>
  <c r="P105" i="2"/>
  <c r="P737" i="2"/>
  <c r="P75" i="2"/>
  <c r="P967" i="2"/>
  <c r="P526" i="2"/>
  <c r="P1904" i="2"/>
  <c r="P942" i="2"/>
  <c r="P41" i="2"/>
  <c r="P1466" i="2"/>
  <c r="P66" i="2"/>
  <c r="P886" i="2"/>
  <c r="P339" i="2"/>
  <c r="P219" i="2"/>
  <c r="P660" i="2"/>
  <c r="P83" i="2"/>
  <c r="P146" i="2"/>
  <c r="P717" i="2"/>
  <c r="P276" i="2"/>
  <c r="P92" i="2"/>
  <c r="P353" i="2"/>
  <c r="P140" i="2"/>
  <c r="P959" i="2"/>
  <c r="P251" i="2"/>
  <c r="P102" i="2"/>
  <c r="P821" i="2"/>
  <c r="P965" i="2"/>
  <c r="P685" i="2"/>
  <c r="P299" i="2"/>
  <c r="P55" i="2"/>
  <c r="P420" i="2"/>
  <c r="P852" i="2"/>
  <c r="P172" i="2"/>
  <c r="P315" i="2"/>
  <c r="P73" i="2"/>
  <c r="P1990" i="2"/>
  <c r="P856" i="2"/>
  <c r="P37" i="2"/>
  <c r="P1217" i="2"/>
  <c r="P6" i="2"/>
  <c r="P70" i="2"/>
  <c r="P244" i="2"/>
  <c r="P40" i="2"/>
  <c r="P121" i="2"/>
  <c r="P137" i="2"/>
  <c r="P1064" i="2"/>
  <c r="P1110" i="2"/>
  <c r="P220" i="2"/>
  <c r="P879" i="2"/>
  <c r="P245" i="2"/>
  <c r="P128" i="2"/>
  <c r="P265" i="2"/>
  <c r="P96" i="2"/>
  <c r="P2975" i="2"/>
  <c r="P3599" i="2"/>
  <c r="P2744" i="2"/>
  <c r="P3106" i="2"/>
  <c r="P3846" i="2"/>
  <c r="P3130" i="2"/>
  <c r="P2884" i="2"/>
  <c r="P3536" i="2"/>
  <c r="P3703" i="2"/>
  <c r="P2600" i="2"/>
  <c r="P3943" i="2"/>
  <c r="P3307" i="2"/>
  <c r="P2815" i="2"/>
  <c r="P3242" i="2"/>
  <c r="P3197" i="2"/>
  <c r="P103" i="2"/>
  <c r="P1137" i="2"/>
  <c r="P30" i="2"/>
  <c r="P89" i="2"/>
  <c r="P111" i="2"/>
  <c r="P280" i="2"/>
  <c r="P100" i="2"/>
  <c r="P205" i="2"/>
  <c r="P50" i="2"/>
  <c r="P196" i="2"/>
  <c r="P27" i="2"/>
  <c r="P56" i="2"/>
  <c r="P166" i="2"/>
  <c r="P101" i="2"/>
  <c r="P282" i="2"/>
  <c r="P199" i="2"/>
  <c r="P203" i="2"/>
  <c r="P809" i="2"/>
  <c r="P314" i="2"/>
  <c r="P28" i="2"/>
  <c r="P1039" i="2"/>
  <c r="P450" i="2"/>
  <c r="P18" i="2"/>
  <c r="P399" i="2"/>
  <c r="P154" i="2"/>
  <c r="P90" i="2"/>
  <c r="P49" i="2"/>
  <c r="P252" i="2"/>
  <c r="P307" i="2"/>
  <c r="P272" i="2"/>
  <c r="P300" i="2"/>
  <c r="P1632" i="2"/>
  <c r="P43" i="2"/>
  <c r="P2224" i="2"/>
  <c r="P522" i="2"/>
  <c r="P110" i="2"/>
  <c r="P44" i="2"/>
  <c r="P14" i="2"/>
  <c r="P637" i="2"/>
  <c r="P825" i="2"/>
  <c r="P383" i="2"/>
  <c r="P1317" i="2"/>
  <c r="P1104" i="2"/>
  <c r="P326" i="2"/>
  <c r="P1084" i="2"/>
  <c r="P1452" i="2"/>
  <c r="P882" i="2"/>
  <c r="P373" i="2"/>
  <c r="P1560" i="2"/>
  <c r="P945" i="2"/>
  <c r="P806" i="2"/>
  <c r="P2276" i="2"/>
  <c r="P1890" i="2"/>
  <c r="P1873" i="2"/>
  <c r="P311" i="2"/>
  <c r="P1336" i="2"/>
  <c r="P1167" i="2"/>
  <c r="P236" i="2"/>
  <c r="P1112" i="2"/>
  <c r="P654" i="2"/>
  <c r="P2596" i="2"/>
  <c r="P2567" i="2"/>
  <c r="P3526" i="2"/>
  <c r="P2543" i="2"/>
  <c r="P3666" i="2"/>
  <c r="P3451" i="2"/>
  <c r="P3075" i="2"/>
  <c r="P3484" i="2"/>
  <c r="P2529" i="2"/>
  <c r="P3993" i="2"/>
  <c r="P2627" i="2"/>
  <c r="P2938" i="2"/>
  <c r="P3438" i="2"/>
  <c r="P3757" i="2"/>
  <c r="P2598" i="2"/>
  <c r="P3824" i="2"/>
  <c r="P3882" i="2"/>
  <c r="P2572" i="2"/>
  <c r="P3500" i="2"/>
  <c r="P3343" i="2"/>
  <c r="P1387" i="2"/>
  <c r="P693" i="2"/>
  <c r="P566" i="2"/>
  <c r="P1965" i="2"/>
  <c r="P876" i="2"/>
  <c r="P2055" i="2"/>
  <c r="P1156" i="2"/>
  <c r="P1804" i="2"/>
  <c r="P657" i="2"/>
  <c r="P1665" i="2"/>
  <c r="P563" i="2"/>
  <c r="P1596" i="2"/>
  <c r="P408" i="2"/>
  <c r="P1292" i="2"/>
  <c r="P2013" i="2"/>
  <c r="P1087" i="2"/>
  <c r="P668" i="2"/>
  <c r="P1727" i="2"/>
  <c r="P2177" i="2"/>
  <c r="P372" i="2"/>
  <c r="P2833" i="2"/>
  <c r="P3856" i="2"/>
  <c r="P3665" i="2"/>
  <c r="P4019" i="2"/>
  <c r="P3688" i="2"/>
  <c r="P3518" i="2"/>
  <c r="P2490" i="2"/>
  <c r="P3039" i="2"/>
  <c r="P3221" i="2"/>
  <c r="P3942" i="2"/>
  <c r="P3675" i="2"/>
  <c r="P4083" i="2"/>
  <c r="P2597" i="2"/>
  <c r="P3712" i="2"/>
  <c r="P3098" i="2"/>
  <c r="P687" i="2"/>
  <c r="P715" i="2"/>
  <c r="P1417" i="2"/>
  <c r="P2389" i="2"/>
  <c r="P2121" i="2"/>
  <c r="P485" i="2"/>
  <c r="P2005" i="2"/>
  <c r="P2035" i="2"/>
  <c r="P1069" i="2"/>
  <c r="P2315" i="2"/>
  <c r="P2075" i="2"/>
  <c r="P2271" i="2"/>
  <c r="P1532" i="2"/>
  <c r="P944" i="2"/>
  <c r="P643" i="2"/>
  <c r="P2387" i="2"/>
  <c r="P2094" i="2"/>
  <c r="P872" i="2"/>
  <c r="P848" i="2"/>
  <c r="P2049" i="2"/>
  <c r="P1407" i="2"/>
  <c r="P286" i="2"/>
  <c r="P2302" i="2"/>
  <c r="P130" i="2"/>
  <c r="P301" i="2"/>
  <c r="P1803" i="2"/>
  <c r="P1036" i="2"/>
  <c r="P198" i="2"/>
  <c r="P586" i="2"/>
  <c r="P1898" i="2"/>
  <c r="P2072" i="2"/>
  <c r="P402" i="2"/>
  <c r="P2300" i="2"/>
  <c r="P2219" i="2"/>
  <c r="P2161" i="2"/>
  <c r="P1699" i="2"/>
  <c r="P2318" i="2"/>
  <c r="P1106" i="2"/>
  <c r="P2386" i="2"/>
  <c r="P672" i="2"/>
  <c r="P3143" i="2"/>
  <c r="P3402" i="2"/>
  <c r="P2544" i="2"/>
  <c r="P3407" i="2"/>
  <c r="P2557" i="2"/>
  <c r="P2963" i="2"/>
  <c r="P3912" i="2"/>
  <c r="P3292" i="2"/>
  <c r="P3017" i="2"/>
  <c r="P2608" i="2"/>
  <c r="P3011" i="2"/>
  <c r="P3325" i="2"/>
  <c r="P2652" i="2"/>
  <c r="P2661" i="2"/>
  <c r="P2699" i="2"/>
  <c r="P2559" i="2"/>
  <c r="P2949" i="2"/>
  <c r="P2825" i="2"/>
  <c r="P3435" i="2"/>
  <c r="P2953" i="2"/>
  <c r="P2498" i="2"/>
  <c r="P2796" i="2"/>
  <c r="P2634" i="2"/>
  <c r="P3010" i="2"/>
  <c r="P3481" i="2"/>
  <c r="P2517" i="2"/>
  <c r="P3276" i="2"/>
  <c r="P3219" i="2"/>
  <c r="P3674" i="2"/>
  <c r="P3473" i="2"/>
  <c r="P2916" i="2"/>
  <c r="P2564" i="2"/>
  <c r="P2828" i="2"/>
  <c r="P2622" i="2"/>
  <c r="P2777" i="2"/>
  <c r="P2912" i="2"/>
  <c r="P2751" i="2"/>
  <c r="P2623" i="2"/>
  <c r="P2654" i="2"/>
  <c r="P3416" i="2"/>
  <c r="P2954" i="2"/>
  <c r="P3136" i="2"/>
  <c r="P2502" i="2"/>
  <c r="P2585" i="2"/>
  <c r="P3158" i="2"/>
  <c r="P2909" i="2"/>
  <c r="P2811" i="2"/>
  <c r="P2537" i="2"/>
  <c r="P3340" i="2"/>
  <c r="P3274" i="2"/>
  <c r="P2587" i="2"/>
  <c r="P2528" i="2"/>
  <c r="P2842" i="2"/>
  <c r="P2031" i="2"/>
  <c r="P38" i="2"/>
  <c r="P473" i="2"/>
  <c r="P409" i="2"/>
  <c r="P1595" i="2"/>
  <c r="P1148" i="2"/>
  <c r="P1102" i="2"/>
  <c r="P1921" i="2"/>
  <c r="P974" i="2"/>
  <c r="P1325" i="2"/>
  <c r="P1475" i="2"/>
  <c r="P202" i="2"/>
  <c r="P1912" i="2"/>
  <c r="P298" i="2"/>
  <c r="P887" i="2"/>
  <c r="P750" i="2"/>
  <c r="P1718" i="2"/>
  <c r="P529" i="2"/>
  <c r="P1180" i="2"/>
  <c r="P1023" i="2"/>
  <c r="P2255" i="2"/>
  <c r="P1416" i="2"/>
  <c r="P1305" i="2"/>
  <c r="P3880" i="2"/>
  <c r="P3711" i="2"/>
  <c r="P2814" i="2"/>
  <c r="P3605" i="2"/>
  <c r="P3012" i="2"/>
  <c r="P3995" i="2"/>
  <c r="P2495" i="2"/>
  <c r="P3976" i="2"/>
  <c r="P2672" i="2"/>
  <c r="P3041" i="2"/>
  <c r="P3650" i="2"/>
  <c r="P3150" i="2"/>
  <c r="P3971" i="2"/>
  <c r="P3176" i="2"/>
  <c r="P3560" i="2"/>
  <c r="P3790" i="2"/>
  <c r="P2599" i="2"/>
  <c r="P3113" i="2"/>
  <c r="P3787" i="2"/>
  <c r="P3103" i="2"/>
  <c r="P3444" i="2"/>
  <c r="P3031" i="2"/>
  <c r="P3625" i="2"/>
  <c r="P3223" i="2"/>
  <c r="P3057" i="2"/>
  <c r="P2503" i="2"/>
  <c r="P3528" i="2"/>
  <c r="P4065" i="2"/>
  <c r="P3816" i="2"/>
  <c r="P2747" i="2"/>
  <c r="P3247" i="2"/>
  <c r="P2829" i="2"/>
  <c r="P2992" i="2"/>
  <c r="P3941" i="2"/>
  <c r="P3069" i="2"/>
  <c r="P2561" i="2"/>
  <c r="P2676" i="2"/>
  <c r="P2759" i="2"/>
  <c r="P2385" i="2"/>
  <c r="P2591" i="2"/>
  <c r="P2692" i="2"/>
  <c r="P3723" i="2"/>
  <c r="P1918" i="2"/>
  <c r="P1397" i="2"/>
  <c r="P2802" i="2"/>
  <c r="P2090" i="2"/>
  <c r="P1046" i="2"/>
  <c r="P360" i="2"/>
  <c r="P1025" i="2"/>
  <c r="P1278" i="2"/>
  <c r="P1120" i="2"/>
  <c r="P647" i="2"/>
  <c r="P297" i="2"/>
  <c r="P773" i="2"/>
  <c r="P1222" i="2"/>
  <c r="P2214" i="2"/>
  <c r="P1945" i="2"/>
  <c r="P621" i="2"/>
  <c r="P1940" i="2"/>
  <c r="P811" i="2"/>
  <c r="P423" i="2"/>
  <c r="P995" i="2"/>
  <c r="P904" i="2"/>
  <c r="P1474" i="2"/>
  <c r="P1939" i="2"/>
  <c r="P1955" i="2"/>
  <c r="P22" i="2"/>
  <c r="P1234" i="2"/>
  <c r="P706" i="2"/>
  <c r="P1720" i="2"/>
  <c r="P2270" i="2"/>
  <c r="P585" i="2"/>
  <c r="P983" i="2"/>
  <c r="P365" i="2"/>
  <c r="P2216" i="2"/>
  <c r="P2199" i="2"/>
  <c r="P596" i="2"/>
  <c r="P2230" i="2"/>
  <c r="P847" i="2"/>
  <c r="P1739" i="2"/>
  <c r="P1339" i="2"/>
  <c r="P1306" i="2"/>
  <c r="P1381" i="2"/>
  <c r="P866" i="2"/>
  <c r="P2384" i="2"/>
  <c r="P2093" i="2"/>
  <c r="P392" i="2"/>
  <c r="P2383" i="2"/>
  <c r="P1709" i="2"/>
  <c r="P1827" i="2"/>
  <c r="P1848" i="2"/>
  <c r="P846" i="2"/>
  <c r="P2238" i="2"/>
  <c r="P2382" i="2"/>
  <c r="P2062" i="2"/>
  <c r="P458" i="2"/>
  <c r="P193" i="2"/>
  <c r="P1840" i="2"/>
  <c r="P2173" i="2"/>
  <c r="P1068" i="2"/>
  <c r="P2135" i="2"/>
  <c r="P466" i="2"/>
  <c r="P1037" i="2"/>
  <c r="P2149" i="2"/>
  <c r="P2053" i="2"/>
  <c r="P937" i="2"/>
  <c r="P1218" i="2"/>
  <c r="P692" i="2"/>
  <c r="P1697" i="2"/>
  <c r="P550" i="2"/>
  <c r="P1784" i="2"/>
  <c r="P1178" i="2"/>
  <c r="P1931" i="2"/>
  <c r="P2078" i="2"/>
  <c r="P1355" i="2"/>
  <c r="P854" i="2"/>
  <c r="P183" i="2"/>
  <c r="P1027" i="2"/>
  <c r="P2120" i="2"/>
  <c r="P562" i="2"/>
  <c r="P2158" i="2"/>
  <c r="P2212" i="2"/>
  <c r="P914" i="2"/>
  <c r="P2328" i="2"/>
  <c r="P2299" i="2"/>
  <c r="P1464" i="2"/>
  <c r="P3117" i="2"/>
  <c r="P3852" i="2"/>
  <c r="P3382" i="2"/>
  <c r="P3758" i="2"/>
  <c r="P2824" i="2"/>
  <c r="P4027" i="2"/>
  <c r="P2714" i="2"/>
  <c r="P3442" i="2"/>
  <c r="P4030" i="2"/>
  <c r="P2483" i="2"/>
  <c r="P3911" i="2"/>
  <c r="P3071" i="2"/>
  <c r="P3673" i="2"/>
  <c r="P3572" i="2"/>
  <c r="P3019" i="2"/>
  <c r="P3659" i="2"/>
  <c r="P2969" i="2"/>
  <c r="P2785" i="2"/>
  <c r="P3198" i="2"/>
  <c r="P3367" i="2"/>
  <c r="P3210" i="2"/>
  <c r="P3635" i="2"/>
  <c r="P2610" i="2"/>
  <c r="P2951" i="2"/>
  <c r="P3253" i="2"/>
  <c r="P2813" i="2"/>
  <c r="P3360" i="2"/>
  <c r="P3879" i="2"/>
  <c r="P3470" i="2"/>
  <c r="P3627" i="2"/>
  <c r="P3272" i="2"/>
  <c r="P3732" i="2"/>
  <c r="P3230" i="2"/>
  <c r="P3262" i="2"/>
  <c r="P2588" i="2"/>
  <c r="P2556" i="2"/>
  <c r="P2955" i="2"/>
  <c r="P2670" i="2"/>
  <c r="P3087" i="2"/>
  <c r="P2715" i="2"/>
  <c r="P3975" i="2"/>
  <c r="P3689" i="2"/>
  <c r="P3261" i="2"/>
  <c r="P3974" i="2"/>
  <c r="P1040" i="2"/>
  <c r="P666" i="2"/>
  <c r="P1942" i="2"/>
  <c r="P349" i="2"/>
  <c r="P217" i="2"/>
  <c r="P704" i="2"/>
  <c r="P84" i="2"/>
  <c r="P561" i="2"/>
  <c r="P74" i="2"/>
  <c r="P357" i="2"/>
  <c r="P673" i="2"/>
  <c r="P2213" i="2"/>
  <c r="P171" i="2"/>
  <c r="P1329" i="2"/>
  <c r="P960" i="2"/>
  <c r="P366" i="2"/>
  <c r="P281" i="2"/>
  <c r="P863" i="2"/>
  <c r="P629" i="2"/>
  <c r="P1563" i="2"/>
  <c r="P1857" i="2"/>
  <c r="P1867" i="2"/>
  <c r="P285" i="2"/>
  <c r="P419" i="2"/>
  <c r="P1423" i="2"/>
  <c r="P447" i="2"/>
  <c r="P1607" i="2"/>
  <c r="P517" i="2"/>
  <c r="P57" i="2"/>
  <c r="P1269" i="2"/>
  <c r="P2153" i="2"/>
  <c r="P881" i="2"/>
  <c r="P1308" i="2"/>
  <c r="P266" i="2"/>
  <c r="P1286" i="2"/>
  <c r="P1845" i="2"/>
  <c r="P181" i="2"/>
  <c r="P1485" i="2"/>
  <c r="P2085" i="2"/>
  <c r="P406" i="2"/>
  <c r="P2764" i="2"/>
  <c r="P3769" i="2"/>
  <c r="P3421" i="2"/>
  <c r="P4061" i="2"/>
  <c r="P3078" i="2"/>
  <c r="P3603" i="2"/>
  <c r="P3093" i="2"/>
  <c r="P2697" i="2"/>
  <c r="P3375" i="2"/>
  <c r="P3777" i="2"/>
  <c r="P3388" i="2"/>
  <c r="P3613" i="2"/>
  <c r="P3878" i="2"/>
  <c r="P3400" i="2"/>
  <c r="P1066" i="2"/>
  <c r="P649" i="2"/>
  <c r="P24" i="2"/>
  <c r="P1288" i="2"/>
  <c r="P51" i="2"/>
  <c r="P322" i="2"/>
  <c r="P1253" i="2"/>
  <c r="P950" i="2"/>
  <c r="P631" i="2"/>
  <c r="P1824" i="2"/>
  <c r="P853" i="2"/>
  <c r="P1443" i="2"/>
  <c r="P1974" i="2"/>
  <c r="P1128" i="2"/>
  <c r="P1488" i="2"/>
  <c r="P78" i="2"/>
  <c r="P413" i="2"/>
  <c r="P534" i="2"/>
  <c r="P1435" i="2"/>
  <c r="P2127" i="2"/>
  <c r="P3328" i="2"/>
  <c r="P3030" i="2"/>
  <c r="P3565" i="2"/>
  <c r="P4042" i="2"/>
  <c r="P4108" i="2"/>
  <c r="P4021" i="2"/>
  <c r="P3510" i="2"/>
  <c r="P4058" i="2"/>
  <c r="P3141" i="2"/>
  <c r="P3320" i="2"/>
  <c r="P2737" i="2"/>
  <c r="P3596" i="2"/>
  <c r="P3873" i="2"/>
  <c r="P3052" i="2"/>
  <c r="P3135" i="2"/>
  <c r="P2690" i="2"/>
  <c r="P3099" i="2"/>
  <c r="P3238" i="2"/>
  <c r="P3092" i="2"/>
  <c r="P2827" i="2"/>
  <c r="P3731" i="2"/>
  <c r="P3866" i="2"/>
  <c r="P3872" i="2"/>
  <c r="P3337" i="2"/>
  <c r="P3126" i="2"/>
  <c r="P3803" i="2"/>
  <c r="P3497" i="2"/>
  <c r="P2861" i="2"/>
  <c r="P3802" i="2"/>
  <c r="P3209" i="2"/>
  <c r="P3234" i="2"/>
  <c r="P3780" i="2"/>
  <c r="P4012" i="2"/>
  <c r="P3123" i="2"/>
  <c r="P3672" i="2"/>
  <c r="P3851" i="2"/>
  <c r="P3699" i="2"/>
  <c r="P3446" i="2"/>
  <c r="P1952" i="2"/>
  <c r="P1394" i="2"/>
  <c r="P68" i="2"/>
  <c r="P400" i="2"/>
  <c r="P823" i="2"/>
  <c r="P1368" i="2"/>
  <c r="P1188" i="2"/>
  <c r="P1535" i="2"/>
  <c r="P1267" i="2"/>
  <c r="P911" i="2"/>
  <c r="P1975" i="2"/>
  <c r="P1197" i="2"/>
  <c r="P1338" i="2"/>
  <c r="P1398" i="2"/>
  <c r="P556" i="2"/>
  <c r="P674" i="2"/>
  <c r="P656" i="2"/>
  <c r="P261" i="2"/>
  <c r="P1330" i="2"/>
  <c r="P871" i="2"/>
  <c r="P273" i="2"/>
  <c r="P1773" i="2"/>
  <c r="P1547" i="2"/>
  <c r="P82" i="2"/>
  <c r="P1279" i="2"/>
  <c r="P289" i="2"/>
  <c r="P1097" i="2"/>
  <c r="P215" i="2"/>
  <c r="P381" i="2"/>
  <c r="P321" i="2"/>
  <c r="P1703" i="2"/>
  <c r="P874" i="2"/>
  <c r="P1550" i="2"/>
  <c r="P1839" i="2"/>
  <c r="P1679" i="2"/>
  <c r="P1316" i="2"/>
  <c r="P1172" i="2"/>
  <c r="P816" i="2"/>
  <c r="P2283" i="2"/>
  <c r="P1016" i="2"/>
  <c r="P2378" i="2"/>
  <c r="P1399" i="2"/>
  <c r="P831" i="2"/>
  <c r="P369" i="2"/>
  <c r="P1107" i="2"/>
  <c r="P1277" i="2"/>
  <c r="P845" i="2"/>
  <c r="P337" i="2"/>
  <c r="P902" i="2"/>
  <c r="P741" i="2"/>
  <c r="P683" i="2"/>
  <c r="P662" i="2"/>
  <c r="P2117" i="2"/>
  <c r="P1795" i="2"/>
  <c r="P287" i="2"/>
  <c r="P2036" i="2"/>
  <c r="P1997" i="2"/>
  <c r="P536" i="2"/>
  <c r="P859" i="2"/>
  <c r="P98" i="2"/>
  <c r="P1983" i="2"/>
  <c r="P3801" i="2"/>
  <c r="P2492" i="2"/>
  <c r="P3138" i="2"/>
  <c r="P3295" i="2"/>
  <c r="P2555" i="2"/>
  <c r="P2479" i="2"/>
  <c r="P2839" i="2"/>
  <c r="P3022" i="2"/>
  <c r="P3476" i="2"/>
  <c r="P2791" i="2"/>
  <c r="P3580" i="2"/>
  <c r="P3380" i="2"/>
  <c r="P3277" i="2"/>
  <c r="P3507" i="2"/>
  <c r="P3372" i="2"/>
  <c r="P3053" i="2"/>
  <c r="P3080" i="2"/>
  <c r="P3748" i="2"/>
  <c r="P3486" i="2"/>
  <c r="P3667" i="2"/>
  <c r="P2922" i="2"/>
  <c r="P2917" i="2"/>
  <c r="P3167" i="2"/>
  <c r="P4104" i="2"/>
  <c r="P2616" i="2"/>
  <c r="P3508" i="2"/>
  <c r="P2694" i="2"/>
  <c r="P3641" i="2"/>
  <c r="P2685" i="2"/>
  <c r="P2911" i="2"/>
  <c r="P1264" i="2"/>
  <c r="P3004" i="2"/>
  <c r="P2998" i="2"/>
  <c r="P2501" i="2"/>
  <c r="P2749" i="2"/>
  <c r="P2624" i="2"/>
  <c r="P740" i="2"/>
  <c r="P2376" i="2"/>
  <c r="P1927" i="2"/>
  <c r="P671" i="2"/>
  <c r="P873" i="2"/>
  <c r="P1749" i="2"/>
  <c r="P1379" i="2"/>
  <c r="P600" i="2"/>
  <c r="P2027" i="2"/>
  <c r="P920" i="2"/>
  <c r="P1993" i="2"/>
  <c r="P1354" i="2"/>
  <c r="P552" i="2"/>
  <c r="P1432" i="2"/>
  <c r="P857" i="2"/>
  <c r="P2250" i="2"/>
  <c r="P232" i="2"/>
  <c r="P1456" i="2"/>
  <c r="P2061" i="2"/>
  <c r="P2160" i="2"/>
  <c r="P275" i="2"/>
  <c r="P883" i="2"/>
  <c r="P1314" i="2"/>
  <c r="P1303" i="2"/>
  <c r="P1307" i="2"/>
  <c r="P476" i="2"/>
  <c r="P1625" i="2"/>
  <c r="P1770" i="2"/>
  <c r="P418" i="2"/>
  <c r="P475" i="2"/>
  <c r="P1851" i="2"/>
  <c r="P1634" i="2"/>
  <c r="P2047" i="2"/>
  <c r="P1145" i="2"/>
  <c r="P1424" i="2"/>
  <c r="P1079" i="2"/>
  <c r="P2046" i="2"/>
  <c r="P2245" i="2"/>
  <c r="P1003" i="2"/>
  <c r="P404" i="2"/>
  <c r="P1005" i="2"/>
  <c r="P843" i="2"/>
  <c r="P2119" i="2"/>
  <c r="P1193" i="2"/>
  <c r="P1782" i="2"/>
  <c r="P271" i="2"/>
  <c r="P152" i="2"/>
  <c r="P1038" i="2"/>
  <c r="P292" i="2"/>
  <c r="P306" i="2"/>
  <c r="P4" i="2"/>
  <c r="P644" i="2"/>
  <c r="P2045" i="2"/>
  <c r="P302" i="2"/>
  <c r="P1764" i="2"/>
  <c r="P513" i="2"/>
  <c r="P907" i="2"/>
  <c r="P1067" i="2"/>
  <c r="P962" i="2"/>
  <c r="P1826" i="2"/>
  <c r="P2940" i="2"/>
  <c r="P3661" i="2"/>
  <c r="P2550" i="2"/>
  <c r="P3316" i="2"/>
  <c r="P2869" i="2"/>
  <c r="P3333" i="2"/>
  <c r="P2994" i="2"/>
  <c r="P3586" i="2"/>
  <c r="P3554" i="2"/>
  <c r="P2711" i="2"/>
  <c r="P3268" i="2"/>
  <c r="P3240" i="2"/>
  <c r="P3125" i="2"/>
  <c r="P1257" i="2"/>
  <c r="P177" i="2"/>
  <c r="P1284" i="2"/>
  <c r="P1832" i="2"/>
  <c r="P436" i="2"/>
  <c r="P374" i="2"/>
  <c r="P1944" i="2"/>
  <c r="P551" i="2"/>
  <c r="P45" i="2"/>
  <c r="P716" i="2"/>
  <c r="P1994" i="2"/>
  <c r="P755" i="2"/>
  <c r="P2147" i="2"/>
  <c r="P209" i="2"/>
  <c r="P1633" i="2"/>
  <c r="P467" i="2"/>
  <c r="P1786" i="2"/>
  <c r="P1131" i="2"/>
  <c r="P2183" i="2"/>
  <c r="P1908" i="2"/>
  <c r="P1966" i="2"/>
  <c r="P304" i="2"/>
  <c r="P1968" i="2"/>
  <c r="P838" i="2"/>
  <c r="P2112" i="2"/>
  <c r="P200" i="2"/>
  <c r="P213" i="2"/>
  <c r="P187" i="2"/>
  <c r="P670" i="2"/>
  <c r="P119" i="2"/>
  <c r="P1816" i="2"/>
  <c r="P157" i="2"/>
  <c r="P1401" i="2"/>
  <c r="P669" i="2"/>
  <c r="P1499" i="2"/>
  <c r="P424" i="2"/>
  <c r="P1790" i="2"/>
  <c r="P1572" i="2"/>
  <c r="P1674" i="2"/>
  <c r="P1719" i="2"/>
  <c r="P3260" i="2"/>
  <c r="P3249" i="2"/>
  <c r="P4055" i="2"/>
  <c r="P2990" i="2"/>
  <c r="P3189" i="2"/>
  <c r="P4060" i="2"/>
  <c r="P4069" i="2"/>
  <c r="P3327" i="2"/>
  <c r="P3164" i="2"/>
  <c r="P3992" i="2"/>
  <c r="P3871" i="2"/>
  <c r="P3710" i="2"/>
  <c r="P3823" i="2"/>
  <c r="P3171" i="2"/>
  <c r="P3448" i="2"/>
  <c r="P2850" i="2"/>
  <c r="P2823" i="2"/>
  <c r="P3931" i="2"/>
  <c r="P3269" i="2"/>
  <c r="P3686" i="2"/>
  <c r="P3455" i="2"/>
  <c r="P3601" i="2"/>
  <c r="P3149" i="2"/>
  <c r="P3637" i="2"/>
  <c r="P3169" i="2"/>
  <c r="P3042" i="2"/>
  <c r="P3840" i="2"/>
  <c r="P3681" i="2"/>
  <c r="P3081" i="2"/>
  <c r="P3850" i="2"/>
  <c r="P3704" i="2"/>
  <c r="P3925" i="2"/>
  <c r="P3725" i="2"/>
  <c r="P2625" i="2"/>
  <c r="P3152" i="2"/>
  <c r="P3207" i="2"/>
  <c r="P4076" i="2"/>
  <c r="P3629" i="2"/>
  <c r="P2933" i="2"/>
  <c r="P3786" i="2"/>
  <c r="P3862" i="2"/>
  <c r="P3870" i="2"/>
  <c r="P3443" i="2"/>
  <c r="P3671" i="2"/>
  <c r="P3684" i="2"/>
  <c r="P3785" i="2"/>
  <c r="P4038" i="2"/>
  <c r="P3779" i="2"/>
  <c r="P3373" i="2"/>
  <c r="P3094" i="2"/>
  <c r="P3969" i="2"/>
  <c r="P3847" i="2"/>
  <c r="P3826" i="2"/>
  <c r="P3670" i="2"/>
  <c r="P2658" i="2"/>
  <c r="P3959" i="2"/>
  <c r="P3664" i="2"/>
  <c r="P3687" i="2"/>
  <c r="P3326" i="2"/>
  <c r="P2612" i="2"/>
  <c r="P3835" i="2"/>
  <c r="P3220" i="2"/>
  <c r="P3450" i="2"/>
  <c r="P3190" i="2"/>
  <c r="P3953" i="2"/>
  <c r="P3359" i="2"/>
  <c r="P3669" i="2"/>
  <c r="P3121" i="2"/>
  <c r="P3949" i="2"/>
  <c r="P2865" i="2"/>
  <c r="P3201" i="2"/>
  <c r="P2858" i="2"/>
  <c r="P2941" i="2"/>
  <c r="P3522" i="2"/>
  <c r="P2974" i="2"/>
  <c r="P3967" i="2"/>
  <c r="P3105" i="2"/>
  <c r="P2937" i="2"/>
  <c r="P3906" i="2"/>
  <c r="P3282" i="2"/>
  <c r="P3579" i="2"/>
  <c r="P3656" i="2"/>
  <c r="P4009" i="2"/>
  <c r="P3072" i="2"/>
  <c r="P3354" i="2"/>
  <c r="P3112" i="2"/>
  <c r="P2710" i="2"/>
  <c r="P2512" i="2"/>
  <c r="P3237" i="2"/>
  <c r="P3155" i="2"/>
  <c r="P3480" i="2"/>
  <c r="P3919" i="2"/>
  <c r="P3618" i="2"/>
  <c r="P2635" i="2"/>
  <c r="P3839" i="2"/>
  <c r="P2748" i="2"/>
  <c r="P3285" i="2"/>
  <c r="P3341" i="2"/>
  <c r="P3076" i="2"/>
  <c r="P2476" i="2"/>
  <c r="P3535" i="2"/>
  <c r="P3534" i="2"/>
  <c r="P3471" i="2"/>
  <c r="P3940" i="2"/>
  <c r="P3352" i="2"/>
  <c r="P3903" i="2"/>
  <c r="P3088" i="2"/>
  <c r="P3454" i="2"/>
  <c r="P3753" i="2"/>
  <c r="P771" i="2"/>
  <c r="P558" i="2"/>
  <c r="P2007" i="2"/>
  <c r="P1249" i="2"/>
  <c r="P1511" i="2"/>
  <c r="P742" i="2"/>
  <c r="P1915" i="2"/>
  <c r="P1440" i="2"/>
  <c r="P1528" i="2"/>
  <c r="P112" i="2"/>
  <c r="P1272" i="2"/>
  <c r="P1049" i="2"/>
  <c r="P1891" i="2"/>
  <c r="P2334" i="2"/>
  <c r="P1361" i="2"/>
  <c r="P1017" i="2"/>
  <c r="P243" i="2"/>
  <c r="P1138" i="2"/>
  <c r="P107" i="2"/>
  <c r="P284" i="2"/>
  <c r="P2569" i="2"/>
  <c r="P3311" i="2"/>
  <c r="P2787" i="2"/>
  <c r="P3331" i="2"/>
  <c r="P3348" i="2"/>
  <c r="P2702" i="2"/>
  <c r="P2665" i="2"/>
  <c r="P5" i="2"/>
  <c r="P3719" i="2"/>
  <c r="P3818" i="2"/>
  <c r="P2965" i="2"/>
  <c r="P3763" i="2"/>
  <c r="P2590" i="2"/>
  <c r="P3165" i="2"/>
  <c r="P2487" i="2"/>
  <c r="P2482" i="2"/>
  <c r="P2900" i="2"/>
  <c r="P2708" i="2"/>
  <c r="P1802" i="2"/>
  <c r="P3391" i="2"/>
  <c r="P3107" i="2"/>
  <c r="P2531" i="2"/>
  <c r="P3488" i="2"/>
  <c r="P3449" i="2"/>
  <c r="P3119" i="2"/>
  <c r="P3379" i="2"/>
  <c r="P2763" i="2"/>
  <c r="P3685" i="2"/>
  <c r="P3246" i="2"/>
  <c r="P3864" i="2"/>
  <c r="P2887" i="2"/>
  <c r="P2964" i="2"/>
  <c r="P2971" i="2"/>
  <c r="P3157" i="2"/>
  <c r="P3517" i="2"/>
  <c r="P2709" i="2"/>
  <c r="P4010" i="2"/>
  <c r="P4035" i="2"/>
  <c r="P2927" i="2"/>
  <c r="P2480" i="2"/>
  <c r="P2538" i="2"/>
  <c r="P2673" i="2"/>
  <c r="P3419" i="2"/>
  <c r="P3355" i="2"/>
  <c r="P3655" i="2"/>
  <c r="P3403" i="2"/>
  <c r="P2664" i="2"/>
  <c r="P3783" i="2"/>
  <c r="P2584" i="2"/>
  <c r="P2571" i="2"/>
  <c r="P3485" i="2"/>
  <c r="P2868" i="2"/>
  <c r="P2930" i="2"/>
  <c r="P3502" i="2"/>
  <c r="P3592" i="2"/>
  <c r="P3514" i="2"/>
  <c r="P2720" i="2"/>
  <c r="P2602" i="2"/>
  <c r="P2583" i="2"/>
  <c r="P2633" i="2"/>
  <c r="P3006" i="2"/>
  <c r="P3418" i="2"/>
  <c r="P3439" i="2"/>
  <c r="P3173" i="2"/>
  <c r="P2594" i="2"/>
  <c r="P3573" i="2"/>
  <c r="P2621" i="2"/>
  <c r="P2636" i="2"/>
  <c r="P2726" i="2"/>
  <c r="P3478" i="2"/>
  <c r="P2983" i="2"/>
  <c r="P3420" i="2"/>
  <c r="P3366" i="2"/>
  <c r="P2959" i="2"/>
  <c r="P3060" i="2"/>
  <c r="P3077" i="2"/>
  <c r="P3381" i="2"/>
  <c r="P2881" i="2"/>
  <c r="P3463" i="2"/>
  <c r="P3724" i="2"/>
  <c r="P3505" i="2"/>
  <c r="P3467" i="2"/>
  <c r="P2704" i="2"/>
  <c r="P3161" i="2"/>
  <c r="P2932" i="2"/>
  <c r="P3144" i="2"/>
  <c r="P2637" i="2"/>
  <c r="P3016" i="2"/>
  <c r="P3347" i="2"/>
  <c r="P3014" i="2"/>
  <c r="P3392" i="2"/>
  <c r="P2818" i="2"/>
  <c r="P2695" i="2"/>
  <c r="P3668" i="2"/>
  <c r="P3202" i="2"/>
  <c r="P3644" i="2"/>
  <c r="P3166" i="2"/>
  <c r="P3139" i="2"/>
  <c r="P3564" i="2"/>
  <c r="P2793" i="2"/>
  <c r="P3301" i="2"/>
  <c r="P3315" i="2"/>
  <c r="P3749" i="2"/>
  <c r="P3305" i="2"/>
  <c r="P3750" i="2"/>
  <c r="P3698" i="2"/>
  <c r="P2646" i="2"/>
  <c r="P3332" i="2"/>
  <c r="P2620" i="2"/>
  <c r="P3370" i="2"/>
  <c r="P2629" i="2"/>
  <c r="P3045" i="2"/>
  <c r="P2615" i="2"/>
  <c r="P3300" i="2"/>
  <c r="P3251" i="2"/>
  <c r="P3066" i="2"/>
  <c r="P3122" i="2"/>
  <c r="P2613" i="2"/>
  <c r="P2488" i="2"/>
  <c r="P3533" i="2"/>
  <c r="P2618" i="2"/>
  <c r="P2831" i="2"/>
  <c r="P3585" i="2"/>
  <c r="P3324" i="2"/>
  <c r="P2700" i="2"/>
  <c r="P3487" i="2"/>
  <c r="P2497" i="2"/>
  <c r="P2614" i="2"/>
  <c r="P2769" i="2"/>
  <c r="P3491" i="2"/>
  <c r="P3581" i="2"/>
  <c r="P3184" i="2"/>
  <c r="P3742" i="2"/>
  <c r="P2988" i="2"/>
  <c r="P3860" i="2"/>
  <c r="P2776" i="2"/>
  <c r="P2859" i="2"/>
  <c r="P3406" i="2"/>
  <c r="P2606" i="2"/>
  <c r="P3236" i="2"/>
  <c r="P3727" i="2"/>
  <c r="P3387" i="2"/>
  <c r="P2862" i="2"/>
  <c r="P1745" i="2"/>
  <c r="P575" i="2"/>
  <c r="P2375" i="2"/>
  <c r="P263" i="2"/>
  <c r="P1859" i="2"/>
  <c r="P1032" i="2"/>
  <c r="P2374" i="2"/>
  <c r="P1716" i="2"/>
  <c r="P735" i="2"/>
  <c r="P472" i="2"/>
  <c r="P984" i="2"/>
  <c r="P2372" i="2"/>
  <c r="P2370" i="2"/>
  <c r="P919" i="2"/>
  <c r="P958" i="2"/>
  <c r="P313" i="2"/>
  <c r="P191" i="2"/>
  <c r="P1777" i="2"/>
  <c r="P2111" i="2"/>
  <c r="P956" i="2"/>
  <c r="P1082" i="2"/>
  <c r="P555" i="2"/>
  <c r="P923" i="2"/>
  <c r="P2172" i="2"/>
  <c r="P1050" i="2"/>
  <c r="P727" i="2"/>
  <c r="P2056" i="2"/>
  <c r="P2226" i="2"/>
  <c r="P246" i="2"/>
  <c r="P1493" i="2"/>
  <c r="P1801" i="2"/>
  <c r="P1559" i="2"/>
  <c r="P1872" i="2"/>
  <c r="P2084" i="2"/>
  <c r="P2254" i="2"/>
  <c r="P678" i="2"/>
  <c r="P350" i="2"/>
  <c r="P1000" i="2"/>
  <c r="P2369" i="2"/>
  <c r="P680" i="2"/>
  <c r="P1415" i="2"/>
  <c r="P461" i="2"/>
  <c r="P650" i="2"/>
  <c r="P1126" i="2"/>
  <c r="P1558" i="2"/>
  <c r="P798" i="2"/>
  <c r="P428" i="2"/>
  <c r="P511" i="2"/>
  <c r="P1800" i="2"/>
  <c r="P1706" i="2"/>
  <c r="P1830" i="2"/>
  <c r="P2368" i="2"/>
  <c r="P1692" i="2"/>
  <c r="P1766" i="2"/>
  <c r="P1705" i="2"/>
  <c r="P2364" i="2"/>
  <c r="P892" i="2"/>
  <c r="P2107" i="2"/>
  <c r="P1281" i="2"/>
  <c r="P508" i="2"/>
  <c r="P2329" i="2"/>
  <c r="P1139" i="2"/>
  <c r="P1518" i="2"/>
  <c r="P2104" i="2"/>
  <c r="P1270" i="2"/>
  <c r="P1681" i="2"/>
  <c r="P1924" i="2"/>
  <c r="P2252" i="2"/>
  <c r="P1823" i="2"/>
  <c r="P570" i="2"/>
  <c r="P1384" i="2"/>
  <c r="P288" i="2"/>
  <c r="P1176" i="2"/>
  <c r="P588" i="2"/>
  <c r="P343" i="2"/>
  <c r="P1958" i="2"/>
  <c r="P528" i="2"/>
  <c r="P2362" i="2"/>
  <c r="P696" i="2"/>
  <c r="P1799" i="2"/>
  <c r="P3346" i="2"/>
  <c r="P3709" i="2"/>
  <c r="P3617" i="2"/>
  <c r="P2548" i="2"/>
  <c r="P3441" i="2"/>
  <c r="P2493" i="2"/>
  <c r="P3567" i="2"/>
  <c r="P3291" i="2"/>
  <c r="P3986" i="2"/>
  <c r="P2609" i="2"/>
  <c r="P3279" i="2"/>
  <c r="P2655" i="2"/>
  <c r="P3858" i="2"/>
  <c r="P3227" i="2"/>
  <c r="P2030" i="2"/>
  <c r="P2022" i="2"/>
  <c r="P242" i="2"/>
  <c r="P1044" i="2"/>
  <c r="P2032" i="2"/>
  <c r="P1834" i="2"/>
  <c r="P777" i="2"/>
  <c r="P1276" i="2"/>
  <c r="P1020" i="2"/>
  <c r="P1951" i="2"/>
  <c r="P1664" i="2"/>
  <c r="P2286" i="2"/>
  <c r="P2325" i="2"/>
  <c r="P1296" i="2"/>
  <c r="P351" i="2"/>
  <c r="P1981" i="2"/>
  <c r="P531" i="2"/>
  <c r="P1313" i="2"/>
  <c r="P1987" i="2"/>
  <c r="P1527" i="2"/>
  <c r="P437" i="2"/>
  <c r="P1570" i="2"/>
  <c r="P905" i="2"/>
  <c r="P125" i="2"/>
  <c r="P1162" i="2"/>
  <c r="P841" i="2"/>
  <c r="P954" i="2"/>
  <c r="P426" i="2"/>
  <c r="P827" i="2"/>
  <c r="P709" i="2"/>
  <c r="P732" i="2"/>
  <c r="P1663" i="2"/>
  <c r="P465" i="2"/>
  <c r="P2092" i="2"/>
  <c r="P2268" i="2"/>
  <c r="P1672" i="2"/>
  <c r="P1385" i="2"/>
  <c r="P710" i="2"/>
  <c r="P912" i="2"/>
  <c r="P577" i="2"/>
  <c r="P3490" i="2"/>
  <c r="P3602" i="2"/>
  <c r="P3747" i="2"/>
  <c r="P3040" i="2"/>
  <c r="P3199" i="2"/>
  <c r="P2926" i="2"/>
  <c r="P3593" i="2"/>
  <c r="P3789" i="2"/>
  <c r="P2671" i="2"/>
  <c r="P3706" i="2"/>
  <c r="P2795" i="2"/>
  <c r="P2484" i="2"/>
  <c r="P3547" i="2"/>
  <c r="P3561" i="2"/>
  <c r="P3177" i="2"/>
  <c r="P2698" i="2"/>
  <c r="P2742" i="2"/>
  <c r="P3344" i="2"/>
  <c r="P2481" i="2"/>
  <c r="P2915" i="2"/>
  <c r="P2573" i="2"/>
  <c r="P4109" i="2"/>
  <c r="P3516" i="2"/>
  <c r="P3715" i="2"/>
  <c r="P2659" i="2"/>
  <c r="P3148" i="2"/>
  <c r="P3663" i="2"/>
  <c r="P2977" i="2"/>
  <c r="P2534" i="2"/>
  <c r="P2489" i="2"/>
  <c r="P3278" i="2"/>
  <c r="P2728" i="2"/>
  <c r="P3114" i="2"/>
  <c r="P3566" i="2"/>
  <c r="P3861" i="2"/>
  <c r="P3957" i="2"/>
  <c r="P2750" i="2"/>
  <c r="P2913" i="2"/>
  <c r="P3270" i="2"/>
  <c r="P2755" i="2"/>
  <c r="P3460" i="2"/>
  <c r="P2928" i="2"/>
  <c r="P3982" i="2"/>
  <c r="P3795" i="2"/>
  <c r="P2804" i="2"/>
  <c r="P2626" i="2"/>
  <c r="P2712" i="2"/>
  <c r="P2807" i="2"/>
  <c r="P3235" i="2"/>
  <c r="P3044" i="2"/>
  <c r="P4075" i="2"/>
  <c r="P2856" i="2"/>
  <c r="P3110" i="2"/>
  <c r="P3726" i="2"/>
  <c r="P3708" i="2"/>
  <c r="P3551" i="2"/>
  <c r="P3314" i="2"/>
  <c r="P2232" i="2"/>
  <c r="P1762" i="2"/>
  <c r="P837" i="2"/>
  <c r="P269" i="2"/>
  <c r="P539" i="2"/>
  <c r="P189" i="2"/>
  <c r="P598" i="2"/>
  <c r="P2246" i="2"/>
  <c r="P2235" i="2"/>
  <c r="P1248" i="2"/>
  <c r="P619" i="2"/>
  <c r="P813" i="2"/>
  <c r="P1551" i="2"/>
  <c r="P714" i="2"/>
  <c r="P179" i="2"/>
  <c r="P147" i="2"/>
  <c r="P1652" i="2"/>
  <c r="P17" i="2"/>
  <c r="P1002" i="2"/>
  <c r="P572" i="2"/>
  <c r="P4114" i="2"/>
  <c r="P4050" i="2"/>
  <c r="P3800" i="2"/>
  <c r="P4054" i="2"/>
  <c r="P4000" i="2"/>
  <c r="P2976" i="2"/>
  <c r="P3474" i="2"/>
  <c r="P3904" i="2"/>
  <c r="P3822" i="2"/>
  <c r="P3998" i="2"/>
  <c r="P2880" i="2"/>
  <c r="P3170" i="2"/>
  <c r="P3525" i="2"/>
  <c r="P3532" i="2"/>
  <c r="P4115" i="2"/>
  <c r="P3319" i="2"/>
  <c r="P2810" i="2"/>
  <c r="P3636" i="2"/>
  <c r="P3548" i="2"/>
  <c r="P3799" i="2"/>
  <c r="P3353" i="2"/>
  <c r="P3264" i="2"/>
  <c r="P3472" i="2"/>
  <c r="P3410" i="2"/>
  <c r="P3926" i="2"/>
  <c r="P2669" i="2"/>
  <c r="P3765" i="2"/>
  <c r="P3981" i="2"/>
  <c r="P3696" i="2"/>
  <c r="P3863" i="2"/>
  <c r="P2784" i="2"/>
  <c r="P3290" i="2"/>
  <c r="P3927" i="2"/>
  <c r="P3239" i="2"/>
  <c r="P4029" i="2"/>
  <c r="P3287" i="2"/>
  <c r="P3074" i="2"/>
  <c r="P3654" i="2"/>
  <c r="P3531" i="2"/>
  <c r="P4040" i="2"/>
  <c r="P3973" i="2"/>
  <c r="P3462" i="2"/>
  <c r="P4039" i="2"/>
  <c r="P3798" i="2"/>
  <c r="P4105" i="2"/>
  <c r="P3695" i="2"/>
  <c r="P3612" i="2"/>
  <c r="P3716" i="2"/>
  <c r="P3697" i="2"/>
  <c r="P3825" i="2"/>
  <c r="P3584" i="2"/>
  <c r="P3530" i="2"/>
  <c r="P3997" i="2"/>
  <c r="P4070" i="2"/>
  <c r="P3899" i="2"/>
  <c r="P3720" i="2"/>
  <c r="P4037" i="2"/>
  <c r="P3996" i="2"/>
  <c r="P3553" i="2"/>
  <c r="P3358" i="2"/>
  <c r="P2648" i="2"/>
  <c r="P3679" i="2"/>
  <c r="P3200" i="2"/>
  <c r="P3616" i="2"/>
  <c r="P3339" i="2"/>
  <c r="P3900" i="2"/>
  <c r="P3902" i="2"/>
  <c r="P2732" i="2"/>
  <c r="P3499" i="2"/>
  <c r="P3741" i="2"/>
  <c r="P4112" i="2"/>
  <c r="P3658" i="2"/>
  <c r="P4059" i="2"/>
  <c r="P2221" i="2"/>
  <c r="P143" i="2"/>
  <c r="P952" i="2"/>
  <c r="P1030" i="2"/>
  <c r="P1957" i="2"/>
  <c r="P1746" i="2"/>
  <c r="P2296" i="2"/>
  <c r="P893" i="2"/>
  <c r="P2361" i="2"/>
  <c r="P1496" i="2"/>
  <c r="P736" i="2"/>
  <c r="P1111" i="2"/>
  <c r="P2186" i="2"/>
  <c r="P1181" i="2"/>
  <c r="P2357" i="2"/>
  <c r="P1421" i="2"/>
  <c r="P946" i="2"/>
  <c r="P1151" i="2"/>
  <c r="P1750" i="2"/>
  <c r="P2006" i="2"/>
  <c r="P2786" i="2"/>
  <c r="P3477" i="2"/>
  <c r="P2758" i="2"/>
  <c r="P3289" i="2"/>
  <c r="P2946" i="2"/>
  <c r="P3845" i="2"/>
  <c r="P3318" i="2"/>
  <c r="P3797" i="2"/>
  <c r="P3583" i="2"/>
  <c r="P3304" i="2"/>
  <c r="P3849" i="2"/>
  <c r="P3692" i="2"/>
  <c r="P3475" i="2"/>
  <c r="P3431" i="2"/>
  <c r="P3504" i="2"/>
  <c r="P3294" i="2"/>
  <c r="P3064" i="2"/>
  <c r="P3232" i="2"/>
  <c r="P3628" i="2"/>
  <c r="P4101" i="2"/>
  <c r="P3836" i="2"/>
  <c r="P3754" i="2"/>
  <c r="P4049" i="2"/>
  <c r="P2799" i="2"/>
  <c r="P3821" i="2"/>
  <c r="P2553" i="2"/>
  <c r="P3869" i="2"/>
  <c r="P3159" i="2"/>
  <c r="P2846" i="2"/>
  <c r="P2679" i="2"/>
  <c r="P3390" i="2"/>
  <c r="P3980" i="2"/>
  <c r="P3329" i="2"/>
  <c r="P2875" i="2"/>
  <c r="P2987" i="2"/>
  <c r="P3527" i="2"/>
  <c r="P2805" i="2"/>
  <c r="P3600" i="2"/>
  <c r="P2735" i="2"/>
  <c r="P3895" i="2"/>
  <c r="P3384" i="2"/>
  <c r="P3752" i="2"/>
  <c r="P3924" i="2"/>
  <c r="P3096" i="2"/>
  <c r="P3623" i="2"/>
  <c r="P3916" i="2"/>
  <c r="P3578" i="2"/>
  <c r="P3985" i="2"/>
  <c r="P2508" i="2"/>
  <c r="P3594" i="2"/>
  <c r="P3386" i="2"/>
  <c r="P3296" i="2"/>
  <c r="P4011" i="2"/>
  <c r="P3118" i="2"/>
  <c r="P4084" i="2"/>
  <c r="P3205" i="2"/>
  <c r="P3868" i="2"/>
  <c r="P2628" i="2"/>
  <c r="P3867" i="2"/>
  <c r="P3068" i="2"/>
  <c r="P4091" i="2"/>
  <c r="P3204" i="2"/>
  <c r="P3065" i="2"/>
  <c r="P2950" i="2"/>
  <c r="P3374" i="2"/>
  <c r="P3175" i="2"/>
  <c r="P3483" i="2"/>
  <c r="P4036" i="2"/>
  <c r="P3134" i="2"/>
  <c r="P3598" i="2"/>
  <c r="P3515" i="2"/>
  <c r="P3408" i="2"/>
  <c r="P3690" i="2"/>
  <c r="P2253" i="2"/>
  <c r="P2223" i="2"/>
  <c r="P2290" i="2"/>
  <c r="P966" i="2"/>
  <c r="P2002" i="2"/>
  <c r="P1919" i="2"/>
  <c r="P1695" i="2"/>
  <c r="P812" i="2"/>
  <c r="P2150" i="2"/>
  <c r="P769" i="2"/>
  <c r="P653" i="2"/>
  <c r="P2087" i="2"/>
  <c r="P2070" i="2"/>
  <c r="P1507" i="2"/>
  <c r="P1509" i="2"/>
  <c r="P1892" i="2"/>
  <c r="P1685" i="2"/>
  <c r="P594" i="2"/>
  <c r="P1825" i="2"/>
  <c r="P1251" i="2"/>
  <c r="P1565" i="2"/>
  <c r="P851" i="2"/>
  <c r="P1819" i="2"/>
  <c r="P1584" i="2"/>
  <c r="P1473" i="2"/>
  <c r="P1266" i="2"/>
  <c r="P1328" i="2"/>
  <c r="P2176" i="2"/>
  <c r="P2225" i="2"/>
  <c r="P2356" i="2"/>
  <c r="P340" i="2"/>
  <c r="P822" i="2"/>
  <c r="P268" i="2"/>
  <c r="P2298" i="2"/>
  <c r="P1641" i="2"/>
  <c r="P1258" i="2"/>
  <c r="P283" i="2"/>
  <c r="P206" i="2"/>
  <c r="P1738" i="2"/>
  <c r="P597" i="2"/>
  <c r="P1098" i="2"/>
  <c r="P1271" i="2"/>
  <c r="P1164" i="2"/>
  <c r="P1642" i="2"/>
  <c r="P973" i="2"/>
  <c r="P731" i="2"/>
  <c r="P1583" i="2"/>
  <c r="P844" i="2"/>
  <c r="P1175" i="2"/>
  <c r="P917" i="2"/>
  <c r="P1345" i="2"/>
  <c r="P1791" i="2"/>
  <c r="P1868" i="2"/>
  <c r="P2113" i="2"/>
  <c r="P1814" i="2"/>
  <c r="P1344" i="2"/>
  <c r="P2106" i="2"/>
  <c r="P870" i="2"/>
  <c r="P1297" i="2"/>
  <c r="P2100" i="2"/>
  <c r="P1725" i="2"/>
  <c r="P1893" i="2"/>
  <c r="P367" i="2"/>
  <c r="P1932" i="2"/>
  <c r="P1091" i="2"/>
  <c r="P1818" i="2"/>
  <c r="P1425" i="2"/>
  <c r="P1083" i="2"/>
  <c r="P796" i="2"/>
  <c r="P1141" i="2"/>
  <c r="P1589" i="2"/>
  <c r="P1897" i="2"/>
  <c r="P1280" i="2"/>
  <c r="P390" i="2"/>
  <c r="P891" i="2"/>
  <c r="P2012" i="2"/>
  <c r="P2020" i="2"/>
  <c r="P2264" i="2"/>
  <c r="P1575" i="2"/>
  <c r="P858" i="2"/>
  <c r="P1472" i="2"/>
  <c r="P1346" i="2"/>
  <c r="P2136" i="2"/>
  <c r="P1076" i="2"/>
  <c r="P1925" i="2"/>
  <c r="P2133" i="2"/>
  <c r="P850" i="2"/>
  <c r="P1216" i="2"/>
  <c r="P1592" i="2"/>
  <c r="P2041" i="2"/>
  <c r="P1668" i="2"/>
  <c r="P1842" i="2"/>
  <c r="P658" i="2"/>
  <c r="P1224" i="2"/>
  <c r="P1772" i="2"/>
  <c r="P2064" i="2"/>
  <c r="P895" i="2"/>
  <c r="P1484" i="2"/>
  <c r="P1935" i="2"/>
  <c r="P1597" i="2"/>
  <c r="P1243" i="2"/>
  <c r="P169" i="2"/>
  <c r="P2192" i="2"/>
  <c r="P1190" i="2"/>
  <c r="P2126" i="2"/>
  <c r="P93" i="2"/>
  <c r="P1737" i="2"/>
  <c r="P1268" i="2"/>
  <c r="P1793" i="2"/>
  <c r="P1789" i="2"/>
  <c r="P1008" i="2"/>
  <c r="P1662" i="2"/>
  <c r="P1287" i="2"/>
  <c r="P155" i="2"/>
  <c r="P738" i="2"/>
  <c r="P248" i="2"/>
  <c r="P646" i="2"/>
  <c r="P2247" i="2"/>
  <c r="P1013" i="2"/>
  <c r="P2054" i="2"/>
  <c r="P352" i="2"/>
  <c r="P1406" i="2"/>
  <c r="P2222" i="2"/>
  <c r="P1014" i="2"/>
  <c r="P697" i="2"/>
  <c r="P2353" i="2"/>
  <c r="P2098" i="2"/>
  <c r="P2077" i="2"/>
  <c r="P969" i="2"/>
  <c r="P1579" i="2"/>
  <c r="P1726" i="2"/>
  <c r="P1882" i="2"/>
  <c r="P356" i="2"/>
  <c r="P1395" i="2"/>
  <c r="P249" i="2"/>
  <c r="P1751" i="2"/>
  <c r="P1171" i="2"/>
  <c r="P2134" i="2"/>
  <c r="P947" i="2"/>
  <c r="P456" i="2"/>
  <c r="P446" i="2"/>
  <c r="P516" i="2"/>
  <c r="P1332" i="2"/>
  <c r="P535" i="2"/>
  <c r="P1453" i="2"/>
  <c r="P457" i="2"/>
  <c r="P1501" i="2"/>
  <c r="P354" i="2"/>
  <c r="P1743" i="2"/>
  <c r="P506" i="2"/>
  <c r="P537" i="2"/>
  <c r="P1285" i="2"/>
  <c r="P718" i="2"/>
  <c r="P553" i="2"/>
  <c r="P1294" i="2"/>
  <c r="P1033" i="2"/>
  <c r="P1035" i="2"/>
  <c r="P239" i="2"/>
  <c r="P1526" i="2"/>
  <c r="P1609" i="2"/>
  <c r="P713" i="2"/>
  <c r="P318" i="2"/>
  <c r="P1574" i="2"/>
  <c r="P623" i="2"/>
  <c r="P1573" i="2"/>
  <c r="P1070" i="2"/>
  <c r="P2205" i="2"/>
  <c r="P333" i="2"/>
  <c r="P840" i="2"/>
  <c r="P1661" i="2"/>
  <c r="P1226" i="2"/>
  <c r="P2108" i="2"/>
  <c r="P679" i="2"/>
  <c r="P134" i="2"/>
  <c r="P1838" i="2"/>
  <c r="P1191" i="2"/>
  <c r="P1950" i="2"/>
  <c r="P1203" i="2"/>
  <c r="P1244" i="2"/>
  <c r="P1513" i="2"/>
  <c r="P2766" i="2"/>
  <c r="P3730" i="2"/>
  <c r="P2617" i="2"/>
  <c r="P3334" i="2"/>
  <c r="P3707" i="2"/>
  <c r="P3563" i="2"/>
  <c r="P2968" i="2"/>
  <c r="P3607" i="2"/>
  <c r="P2873" i="2"/>
  <c r="P3409" i="2"/>
  <c r="P2986" i="2"/>
  <c r="P2539" i="2"/>
  <c r="P3782" i="2"/>
  <c r="P4052" i="2"/>
  <c r="P3954" i="2"/>
  <c r="P4020" i="2"/>
  <c r="P2589" i="2"/>
  <c r="P2761" i="2"/>
  <c r="P2921" i="2"/>
  <c r="P2898" i="2"/>
  <c r="P2551" i="2"/>
  <c r="P2706" i="2"/>
  <c r="P2532" i="2"/>
  <c r="P2746" i="2"/>
  <c r="P3511" i="2"/>
  <c r="P3035" i="2"/>
  <c r="P2604" i="2"/>
  <c r="P3855" i="2"/>
  <c r="P4098" i="2"/>
  <c r="P3203" i="2"/>
  <c r="P3702" i="2"/>
  <c r="P3917" i="2"/>
  <c r="P2902" i="2"/>
  <c r="P3179" i="2"/>
  <c r="P3284" i="2"/>
  <c r="P2656" i="2"/>
  <c r="P2817" i="2"/>
  <c r="P2677" i="2"/>
  <c r="P2834" i="2"/>
  <c r="P2619" i="2"/>
  <c r="P3151" i="2"/>
  <c r="P4093" i="2"/>
  <c r="P3299" i="2"/>
  <c r="P2792" i="2"/>
  <c r="P3256" i="2"/>
  <c r="P4044" i="2"/>
  <c r="P2523" i="2"/>
  <c r="P3662" i="2"/>
  <c r="P2910" i="2"/>
  <c r="P4043" i="2"/>
  <c r="P4092" i="2"/>
  <c r="P3764" i="2"/>
  <c r="P3194" i="2"/>
  <c r="P4066" i="2"/>
  <c r="P3345" i="2"/>
  <c r="P3610" i="2"/>
  <c r="P4057" i="2"/>
  <c r="P3934" i="2"/>
  <c r="P2783" i="2"/>
  <c r="P3552" i="2"/>
  <c r="P3907" i="2"/>
  <c r="P3651" i="2"/>
  <c r="P3111" i="2"/>
  <c r="P2729" i="2"/>
  <c r="P3729" i="2"/>
  <c r="P3021" i="2"/>
  <c r="P2350" i="2"/>
  <c r="P3309" i="2"/>
  <c r="P2957" i="2"/>
  <c r="P3061" i="2"/>
  <c r="P3424" i="2"/>
  <c r="P3378" i="2"/>
  <c r="P3178" i="2"/>
  <c r="P2943" i="2"/>
  <c r="P3761" i="2"/>
  <c r="P3972" i="2"/>
  <c r="P4022" i="2"/>
  <c r="P1756" i="2"/>
  <c r="P1214" i="2"/>
  <c r="P2243" i="2"/>
  <c r="P1195" i="2"/>
  <c r="P605" i="2"/>
  <c r="P1870" i="2"/>
  <c r="P603" i="2"/>
  <c r="P1798" i="2"/>
  <c r="P482" i="2"/>
  <c r="P730" i="2"/>
  <c r="P260" i="2"/>
  <c r="P221" i="2"/>
  <c r="P1963" i="2"/>
  <c r="P2237" i="2"/>
  <c r="P1525" i="2"/>
  <c r="P972" i="2"/>
  <c r="P1691" i="2"/>
  <c r="P788" i="2"/>
  <c r="P2349" i="2"/>
  <c r="P2348" i="2"/>
  <c r="P1631" i="2"/>
  <c r="P1619" i="2"/>
  <c r="P1618" i="2"/>
  <c r="P1150" i="2"/>
  <c r="P720" i="2"/>
  <c r="P1797" i="2"/>
  <c r="P1323" i="2"/>
  <c r="P1689" i="2"/>
  <c r="P971" i="2"/>
  <c r="P2257" i="2"/>
  <c r="P1129" i="2"/>
  <c r="P1917" i="2"/>
  <c r="P1752" i="2"/>
  <c r="P1608" i="2"/>
  <c r="P842" i="2"/>
  <c r="P2346" i="2"/>
  <c r="P1956" i="2"/>
  <c r="P2331" i="2"/>
  <c r="P308" i="2"/>
  <c r="P1538" i="2"/>
  <c r="P805" i="2"/>
  <c r="P9" i="2"/>
  <c r="P91" i="2"/>
  <c r="P498" i="2"/>
  <c r="P1119" i="2"/>
  <c r="P1223" i="2"/>
  <c r="P2345" i="2"/>
  <c r="P1449" i="2"/>
  <c r="P878" i="2"/>
  <c r="P800" i="2"/>
  <c r="P1302" i="2"/>
  <c r="P802" i="2"/>
  <c r="P1092" i="2"/>
  <c r="P1018" i="2"/>
  <c r="P1519" i="2"/>
  <c r="P368" i="2"/>
  <c r="P1202" i="2"/>
  <c r="P478" i="2"/>
  <c r="P527" i="2"/>
  <c r="P1876" i="2"/>
  <c r="P2303" i="2"/>
  <c r="P1910" i="2"/>
  <c r="P2034" i="2"/>
  <c r="P1536" i="2"/>
  <c r="P757" i="2"/>
  <c r="P2159" i="2"/>
  <c r="P1373" i="2"/>
  <c r="P1094" i="2"/>
  <c r="P776" i="2"/>
  <c r="P2342" i="2"/>
  <c r="P2341" i="2"/>
  <c r="P1482" i="2"/>
  <c r="P1514" i="2"/>
  <c r="P1787" i="2"/>
  <c r="P970" i="2"/>
  <c r="P2340" i="2"/>
  <c r="P129" i="2"/>
  <c r="P593" i="2"/>
  <c r="P2339" i="2"/>
  <c r="P2103" i="2"/>
  <c r="P728" i="2"/>
  <c r="P1351" i="2"/>
  <c r="P336" i="2"/>
  <c r="P592" i="2"/>
  <c r="P403" i="2"/>
  <c r="P734" i="2"/>
  <c r="P2011" i="2"/>
  <c r="P2291" i="2"/>
  <c r="P2338" i="2"/>
  <c r="P2115" i="2"/>
  <c r="P890" i="2"/>
  <c r="P2267" i="2"/>
  <c r="P1273" i="2"/>
  <c r="P468" i="2"/>
  <c r="P691" i="2"/>
  <c r="P1412" i="2"/>
  <c r="P1019" i="2"/>
  <c r="P1055" i="2"/>
  <c r="P1396" i="2"/>
  <c r="P2295" i="2"/>
  <c r="P559" i="2"/>
  <c r="P1612" i="2"/>
  <c r="P2215" i="2"/>
  <c r="P2294" i="2"/>
  <c r="P1593" i="2"/>
  <c r="P2171" i="2"/>
  <c r="P430" i="2"/>
  <c r="P410" i="2"/>
  <c r="P951" i="2"/>
  <c r="P2236" i="2"/>
  <c r="P830" i="2"/>
  <c r="P2324" i="2"/>
  <c r="P2130" i="2"/>
  <c r="P1606" i="2"/>
  <c r="P1364" i="2"/>
  <c r="P897" i="2"/>
  <c r="P1821" i="2"/>
  <c r="P1704" i="2"/>
  <c r="P590" i="2"/>
  <c r="O3815" i="2"/>
  <c r="O3966" i="2"/>
  <c r="O3310" i="2"/>
  <c r="O2718" i="2"/>
  <c r="O3417" i="2"/>
  <c r="O3405" i="2"/>
  <c r="O2491" i="2"/>
  <c r="O3131" i="2"/>
  <c r="O2809" i="2"/>
  <c r="O3051" i="2"/>
  <c r="O2731" i="2"/>
  <c r="O3512" i="2"/>
  <c r="O3003" i="2"/>
  <c r="O3350" i="2"/>
  <c r="O2650" i="2"/>
  <c r="O3376" i="2"/>
  <c r="O4008" i="2"/>
  <c r="O2972" i="2"/>
  <c r="O3306" i="2"/>
  <c r="O3225" i="2"/>
  <c r="O3020" i="2"/>
  <c r="O3228" i="2"/>
  <c r="O3756" i="2"/>
  <c r="O3737" i="2"/>
  <c r="O2803" i="2"/>
  <c r="O3415" i="2"/>
  <c r="O2907" i="2"/>
  <c r="O3834" i="2"/>
  <c r="O3079" i="2"/>
  <c r="O2717" i="2"/>
  <c r="O2739" i="2"/>
  <c r="O3520" i="2"/>
  <c r="O3714" i="2"/>
  <c r="O2893" i="2"/>
  <c r="O2667" i="2"/>
  <c r="O3545" i="2"/>
  <c r="O2521" i="2"/>
  <c r="O3833" i="2"/>
  <c r="O3626" i="2"/>
  <c r="O2847" i="2"/>
  <c r="O3468" i="2"/>
  <c r="O3368" i="2"/>
  <c r="O3330" i="2"/>
  <c r="O3365" i="2"/>
  <c r="O3357" i="2"/>
  <c r="O2794" i="2"/>
  <c r="O2541" i="2"/>
  <c r="O2876" i="2"/>
  <c r="O2797" i="2"/>
  <c r="O2642" i="2"/>
  <c r="O3921" i="2"/>
  <c r="O3909" i="2"/>
  <c r="O2872" i="2"/>
  <c r="O3393" i="2"/>
  <c r="O3095" i="2"/>
  <c r="O4006" i="2"/>
  <c r="O2643" i="2"/>
  <c r="O3794" i="2"/>
  <c r="O3701" i="2"/>
  <c r="O2693" i="2"/>
  <c r="O2524" i="2"/>
  <c r="O2981" i="2"/>
  <c r="O3002" i="2"/>
  <c r="O2570" i="2"/>
  <c r="O2647" i="2"/>
  <c r="O3458" i="2"/>
  <c r="O2754" i="2"/>
  <c r="O3133" i="2"/>
  <c r="O2903" i="2"/>
  <c r="O2725" i="2"/>
  <c r="O3124" i="2"/>
  <c r="O3217" i="2"/>
  <c r="O3495" i="2"/>
  <c r="O2494" i="2"/>
  <c r="O3576" i="2"/>
  <c r="O2889" i="2"/>
  <c r="O3577" i="2"/>
  <c r="O3085" i="2"/>
  <c r="O3524" i="2"/>
  <c r="O2944" i="2"/>
  <c r="O4024" i="2"/>
  <c r="O3489" i="2"/>
  <c r="O3108" i="2"/>
  <c r="O2772" i="2"/>
  <c r="O3266" i="2"/>
  <c r="O3163" i="2"/>
  <c r="O3776" i="2"/>
  <c r="O4064" i="2"/>
  <c r="O3482" i="2"/>
  <c r="O3814" i="2"/>
  <c r="O3043" i="2"/>
  <c r="O3427" i="2"/>
  <c r="O2641" i="2"/>
  <c r="O3854" i="2"/>
  <c r="O2892" i="2"/>
  <c r="O2536" i="2"/>
  <c r="O2891" i="2"/>
  <c r="O2662" i="2"/>
  <c r="O3775" i="2"/>
  <c r="O4067" i="2"/>
  <c r="O3185" i="2"/>
  <c r="O2837" i="2"/>
  <c r="O3250" i="2"/>
  <c r="O3396" i="2"/>
  <c r="O2640" i="2"/>
  <c r="O3055" i="2"/>
  <c r="O2684" i="2"/>
  <c r="O3154" i="2"/>
  <c r="O2663" i="2"/>
  <c r="O2836" i="2"/>
  <c r="O3255" i="2"/>
  <c r="O2864" i="2"/>
  <c r="O3428" i="2"/>
  <c r="O3024" i="2"/>
  <c r="O3464" i="2"/>
  <c r="O2562" i="2"/>
  <c r="O2687" i="2"/>
  <c r="O2485" i="2"/>
  <c r="O2816" i="2"/>
  <c r="O3549" i="2"/>
  <c r="O3913" i="2"/>
  <c r="O3115" i="2"/>
  <c r="O3027" i="2"/>
  <c r="O2775" i="2"/>
  <c r="O3648" i="2"/>
  <c r="O2936" i="2"/>
  <c r="O3156" i="2"/>
  <c r="O3303" i="2"/>
  <c r="O3700" i="2"/>
  <c r="O3457" i="2"/>
  <c r="O2770" i="2"/>
  <c r="O2683" i="2"/>
  <c r="O3990" i="2"/>
  <c r="O2771" i="2"/>
  <c r="O3896" i="2"/>
  <c r="O4110" i="2"/>
  <c r="O3640" i="2"/>
  <c r="O2905" i="2"/>
  <c r="O3286" i="2"/>
  <c r="O3302" i="2"/>
  <c r="O3774" i="2"/>
  <c r="O2657" i="2"/>
  <c r="O3555" i="2"/>
  <c r="O3788" i="2"/>
  <c r="O3892" i="2"/>
  <c r="O2979" i="2"/>
  <c r="O2478" i="2"/>
  <c r="O2593" i="2"/>
  <c r="O3013" i="2"/>
  <c r="O2906" i="2"/>
  <c r="O4051" i="2"/>
  <c r="O3385" i="2"/>
  <c r="O2967" i="2"/>
  <c r="O3544" i="2"/>
  <c r="O3751" i="2"/>
  <c r="O3050" i="2"/>
  <c r="O2919" i="2"/>
  <c r="O2982" i="2"/>
  <c r="O3097" i="2"/>
  <c r="O3188" i="2"/>
  <c r="O3430" i="2"/>
  <c r="O3813" i="2"/>
  <c r="O3755" i="2"/>
  <c r="O3736" i="2"/>
  <c r="O2653" i="2"/>
  <c r="O3049" i="2"/>
  <c r="O4062" i="2"/>
  <c r="O2645" i="2"/>
  <c r="O3312" i="2"/>
  <c r="O3784" i="2"/>
  <c r="O3083" i="2"/>
  <c r="O2918" i="2"/>
  <c r="O2499" i="2"/>
  <c r="O2996" i="2"/>
  <c r="O3983" i="2"/>
  <c r="O2558" i="2"/>
  <c r="O3575" i="2"/>
  <c r="O3187" i="2"/>
  <c r="O3494" i="2"/>
  <c r="O2680" i="2"/>
  <c r="O2877" i="2"/>
  <c r="O3025" i="2"/>
  <c r="O3216" i="2"/>
  <c r="O3280" i="2"/>
  <c r="O2806" i="2"/>
  <c r="O2682" i="2"/>
  <c r="O2886" i="2"/>
  <c r="O3459" i="2"/>
  <c r="O2734" i="2"/>
  <c r="O3434" i="2"/>
  <c r="O3215" i="2"/>
  <c r="O2966" i="2"/>
  <c r="O3935" i="2"/>
  <c r="O3218" i="2"/>
  <c r="O2542" i="2"/>
  <c r="O3349" i="2"/>
  <c r="O2925" i="2"/>
  <c r="O3281" i="2"/>
  <c r="O3812" i="2"/>
  <c r="O2973" i="2"/>
  <c r="O3660" i="2"/>
  <c r="O2736" i="2"/>
  <c r="O3501" i="2"/>
  <c r="O4034" i="2"/>
  <c r="O3214" i="2"/>
  <c r="O2871" i="2"/>
  <c r="O3964" i="2"/>
  <c r="O3414" i="2"/>
  <c r="O3193" i="2"/>
  <c r="O4005" i="2"/>
  <c r="O3364" i="2"/>
  <c r="O2897" i="2"/>
  <c r="O3987" i="2"/>
  <c r="O3811" i="2"/>
  <c r="O2668" i="2"/>
  <c r="O3271" i="2"/>
  <c r="O3128" i="2"/>
  <c r="O2895" i="2"/>
  <c r="O2899" i="2"/>
  <c r="O3342" i="2"/>
  <c r="O3399" i="2"/>
  <c r="O2607" i="2"/>
  <c r="O2812" i="2"/>
  <c r="O2798" i="2"/>
  <c r="O3082" i="2"/>
  <c r="O7" i="2"/>
  <c r="O2125" i="2"/>
  <c r="O2190" i="2"/>
  <c r="O2010" i="2"/>
  <c r="O1247" i="2"/>
  <c r="O427" i="2"/>
  <c r="O1402" i="2"/>
  <c r="O1080" i="2"/>
  <c r="O1748" i="2"/>
  <c r="O1629" i="2"/>
  <c r="O254" i="2"/>
  <c r="O2297" i="2"/>
  <c r="O2475" i="2"/>
  <c r="O505" i="2"/>
  <c r="O1001" i="2"/>
  <c r="O1675" i="2"/>
  <c r="O1481" i="2"/>
  <c r="O1640" i="2"/>
  <c r="O1352" i="2"/>
  <c r="O1757" i="2"/>
  <c r="O581" i="2"/>
  <c r="O1610" i="2"/>
  <c r="O250" i="2"/>
  <c r="O1539" i="2"/>
  <c r="O999" i="2"/>
  <c r="O2336" i="2"/>
  <c r="O608" i="2"/>
  <c r="O2170" i="2"/>
  <c r="O1377" i="2"/>
  <c r="O116" i="2"/>
  <c r="O926" i="2"/>
  <c r="O2124" i="2"/>
  <c r="O2474" i="2"/>
  <c r="O2705" i="2"/>
  <c r="O3920" i="2"/>
  <c r="O4097" i="2"/>
  <c r="O2841" i="2"/>
  <c r="O3089" i="2"/>
  <c r="O3259" i="2"/>
  <c r="O3258" i="2"/>
  <c r="O3461" i="2"/>
  <c r="O2477" i="2"/>
  <c r="O4074" i="2"/>
  <c r="O3445" i="2"/>
  <c r="O3543" i="2"/>
  <c r="O2526" i="2"/>
  <c r="O3760" i="2"/>
  <c r="O3298" i="2"/>
  <c r="O3634" i="2"/>
  <c r="O2280" i="2"/>
  <c r="O1301" i="2"/>
  <c r="O515" i="2"/>
  <c r="O1135" i="2"/>
  <c r="O759" i="2"/>
  <c r="O2050" i="2"/>
  <c r="O1371" i="2"/>
  <c r="O980" i="2"/>
  <c r="O1813" i="2"/>
  <c r="O1701" i="2"/>
  <c r="O582" i="2"/>
  <c r="O1576" i="2"/>
  <c r="O2289" i="2"/>
  <c r="O2473" i="2"/>
  <c r="O1469" i="2"/>
  <c r="O1341" i="2"/>
  <c r="O547" i="2"/>
  <c r="O2472" i="2"/>
  <c r="O2471" i="2"/>
  <c r="O1510" i="2"/>
  <c r="O1078" i="2"/>
  <c r="O1936" i="2"/>
  <c r="O1205" i="2"/>
  <c r="O2470" i="2"/>
  <c r="O2469" i="2"/>
  <c r="O1621" i="2"/>
  <c r="O2468" i="2"/>
  <c r="O2155" i="2"/>
  <c r="O1337" i="2"/>
  <c r="O1979" i="2"/>
  <c r="O1436" i="2"/>
  <c r="O2146" i="2"/>
  <c r="O751" i="2"/>
  <c r="O979" i="2"/>
  <c r="O1869" i="2"/>
  <c r="O1220" i="2"/>
  <c r="O703" i="2"/>
  <c r="O2251" i="2"/>
  <c r="O1715" i="2"/>
  <c r="O1850" i="2"/>
  <c r="O3542" i="2"/>
  <c r="O3377" i="2"/>
  <c r="O3048" i="2"/>
  <c r="O3413" i="2"/>
  <c r="O2866" i="2"/>
  <c r="O2832" i="2"/>
  <c r="O2863" i="2"/>
  <c r="O2808" i="2"/>
  <c r="O3633" i="2"/>
  <c r="O2958" i="2"/>
  <c r="O2721" i="2"/>
  <c r="O2914" i="2"/>
  <c r="O3008" i="2"/>
  <c r="O3047" i="2"/>
  <c r="O3120" i="2"/>
  <c r="O3070" i="2"/>
  <c r="O2203" i="2"/>
  <c r="O113" i="2"/>
  <c r="O807" i="2"/>
  <c r="O1954" i="2"/>
  <c r="O2017" i="2"/>
  <c r="O1291" i="2"/>
  <c r="O2195" i="2"/>
  <c r="O1760" i="2"/>
  <c r="O279" i="2"/>
  <c r="O241" i="2"/>
  <c r="O2202" i="2"/>
  <c r="O460" i="2"/>
  <c r="O1953" i="2"/>
  <c r="O1977" i="2"/>
  <c r="O2082" i="2"/>
  <c r="O488" i="2"/>
  <c r="O1185" i="2"/>
  <c r="O601" i="2"/>
  <c r="O1463" i="2"/>
  <c r="O148" i="2"/>
  <c r="O328" i="2"/>
  <c r="O935" i="2"/>
  <c r="O1858" i="2"/>
  <c r="O659" i="2"/>
  <c r="O888" i="2"/>
  <c r="O1393" i="2"/>
  <c r="O2273" i="2"/>
  <c r="O941" i="2"/>
  <c r="O2194" i="2"/>
  <c r="O1326" i="2"/>
  <c r="O1480" i="2"/>
  <c r="O474" i="2"/>
  <c r="O2305" i="2"/>
  <c r="O1523" i="2"/>
  <c r="O754" i="2"/>
  <c r="O829" i="2"/>
  <c r="O783" i="2"/>
  <c r="O978" i="2"/>
  <c r="O1029" i="2"/>
  <c r="O1392" i="2"/>
  <c r="O2292" i="2"/>
  <c r="O2088" i="2"/>
  <c r="O1657" i="2"/>
  <c r="O624" i="2"/>
  <c r="O1304" i="2"/>
  <c r="O622" i="2"/>
  <c r="O1265" i="2"/>
  <c r="O1237" i="2"/>
  <c r="O1348" i="2"/>
  <c r="O1962" i="2"/>
  <c r="O1911" i="2"/>
  <c r="O760" i="2"/>
  <c r="O615" i="2"/>
  <c r="O2467" i="2"/>
  <c r="O1199" i="2"/>
  <c r="O2074" i="2"/>
  <c r="O2184" i="2"/>
  <c r="O1378" i="2"/>
  <c r="O640" i="2"/>
  <c r="O1856" i="2"/>
  <c r="O1887" i="2"/>
  <c r="O2466" i="2"/>
  <c r="O1125" i="2"/>
  <c r="O1386" i="2"/>
  <c r="O1812" i="2"/>
  <c r="O2089" i="2"/>
  <c r="O1300" i="2"/>
  <c r="O2465" i="2"/>
  <c r="O2019" i="2"/>
  <c r="O2218" i="2"/>
  <c r="O1309" i="2"/>
  <c r="O1650" i="2"/>
  <c r="O1090" i="2"/>
  <c r="O364" i="2"/>
  <c r="O2242" i="2"/>
  <c r="O216" i="2"/>
  <c r="O1811" i="2"/>
  <c r="O2464" i="2"/>
  <c r="O1810" i="2"/>
  <c r="O2262" i="2"/>
  <c r="O3162" i="2"/>
  <c r="O3224" i="2"/>
  <c r="O3891" i="2"/>
  <c r="O2894" i="2"/>
  <c r="O3395" i="2"/>
  <c r="O3180" i="2"/>
  <c r="O4081" i="2"/>
  <c r="O3146" i="2"/>
  <c r="O2696" i="2"/>
  <c r="O2651" i="2"/>
  <c r="O3244" i="2"/>
  <c r="O2660" i="2"/>
  <c r="O2835" i="2"/>
  <c r="O2549" i="2"/>
  <c r="O3979" i="2"/>
  <c r="O4113" i="2"/>
  <c r="O2463" i="2"/>
  <c r="O2043" i="2"/>
  <c r="O1934" i="2"/>
  <c r="O1721" i="2"/>
  <c r="O977" i="2"/>
  <c r="O2313" i="2"/>
  <c r="O1367" i="2"/>
  <c r="O1690" i="2"/>
  <c r="O1219" i="2"/>
  <c r="O2169" i="2"/>
  <c r="O1009" i="2"/>
  <c r="O865" i="2"/>
  <c r="O1567" i="2"/>
  <c r="O2193" i="2"/>
  <c r="O2462" i="2"/>
  <c r="O568" i="2"/>
  <c r="O665" i="2"/>
  <c r="O417" i="2"/>
  <c r="O500" i="2"/>
  <c r="O2461" i="2"/>
  <c r="O1673" i="2"/>
  <c r="O739" i="2"/>
  <c r="O335" i="2"/>
  <c r="O1230" i="2"/>
  <c r="O385" i="2"/>
  <c r="O2323" i="2"/>
  <c r="O1775" i="2"/>
  <c r="O749" i="2"/>
  <c r="O295" i="2"/>
  <c r="O1347" i="2"/>
  <c r="O1949" i="2"/>
  <c r="O1506" i="2"/>
  <c r="O1022" i="2"/>
  <c r="O834" i="2"/>
  <c r="O1322" i="2"/>
  <c r="O799" i="2"/>
  <c r="O362" i="2"/>
  <c r="O2320" i="2"/>
  <c r="O795" i="2"/>
  <c r="O2241" i="2"/>
  <c r="O815" i="2"/>
  <c r="O1383" i="2"/>
  <c r="O1004" i="2"/>
  <c r="O1117" i="2"/>
  <c r="O1439" i="2"/>
  <c r="O161" i="2"/>
  <c r="O2460" i="2"/>
  <c r="O1187" i="2"/>
  <c r="O2459" i="2"/>
  <c r="O2330" i="2"/>
  <c r="O748" i="2"/>
  <c r="O2458" i="2"/>
  <c r="O2109" i="2"/>
  <c r="O1626" i="2"/>
  <c r="O1923" i="2"/>
  <c r="O2457" i="2"/>
  <c r="O915" i="2"/>
  <c r="O1169" i="2"/>
  <c r="O2244" i="2"/>
  <c r="O1299" i="2"/>
  <c r="O1413" i="2"/>
  <c r="O1736" i="2"/>
  <c r="O733" i="2"/>
  <c r="O2240" i="2"/>
  <c r="O1671" i="2"/>
  <c r="O525" i="2"/>
  <c r="O1973" i="2"/>
  <c r="O1442" i="2"/>
  <c r="O1855" i="2"/>
  <c r="O576" i="2"/>
  <c r="O2327" i="2"/>
  <c r="O2249" i="2"/>
  <c r="O2456" i="2"/>
  <c r="O1206" i="2"/>
  <c r="O1616" i="2"/>
  <c r="O2455" i="2"/>
  <c r="O2040" i="2"/>
  <c r="O1729" i="2"/>
  <c r="O2026" i="2"/>
  <c r="O2033" i="2"/>
  <c r="O1160" i="2"/>
  <c r="O1985" i="2"/>
  <c r="O2260" i="2"/>
  <c r="O2454" i="2"/>
  <c r="O1747" i="2"/>
  <c r="O1992" i="2"/>
  <c r="O1713" i="2"/>
  <c r="O896" i="2"/>
  <c r="O992" i="2"/>
  <c r="O763" i="2"/>
  <c r="O344" i="2"/>
  <c r="O499" i="2"/>
  <c r="O1889" i="2"/>
  <c r="O455" i="2"/>
  <c r="O820" i="2"/>
  <c r="O1007" i="2"/>
  <c r="O782" i="2"/>
  <c r="O2453" i="2"/>
  <c r="O711" i="2"/>
  <c r="O2140" i="2"/>
  <c r="O1072" i="2"/>
  <c r="O2025" i="2"/>
  <c r="O1639" i="2"/>
  <c r="O2068" i="2"/>
  <c r="O1196" i="2"/>
  <c r="O2452" i="2"/>
  <c r="O394" i="2"/>
  <c r="O2201" i="2"/>
  <c r="O2105" i="2"/>
  <c r="O1350" i="2"/>
  <c r="O2451" i="2"/>
  <c r="O2450" i="2"/>
  <c r="O1933" i="2"/>
  <c r="O1360" i="2"/>
  <c r="O1026" i="2"/>
  <c r="O2449" i="2"/>
  <c r="O2131" i="2"/>
  <c r="O2234" i="2"/>
  <c r="O1611" i="2"/>
  <c r="O348" i="2"/>
  <c r="O1771" i="2"/>
  <c r="O2081" i="2"/>
  <c r="O1833" i="2"/>
  <c r="O2448" i="2"/>
  <c r="O1516" i="2"/>
  <c r="O1676" i="2"/>
  <c r="O2217" i="2"/>
  <c r="O1614" i="2"/>
  <c r="O1670" i="2"/>
  <c r="O1969" i="2"/>
  <c r="O1420" i="2"/>
  <c r="O867" i="2"/>
  <c r="O1561" i="2"/>
  <c r="O2447" i="2"/>
  <c r="O2446" i="2"/>
  <c r="O1683" i="2"/>
  <c r="O440" i="2"/>
  <c r="O794" i="2"/>
  <c r="O1240" i="2"/>
  <c r="O940" i="2"/>
  <c r="O789" i="2"/>
  <c r="O469" i="2"/>
  <c r="O2227" i="2"/>
  <c r="O1173" i="2"/>
  <c r="O432" i="2"/>
  <c r="O638" i="2"/>
  <c r="O1012" i="2"/>
  <c r="O589" i="2"/>
  <c r="O785" i="2"/>
  <c r="O1228" i="2"/>
  <c r="O1121" i="2"/>
  <c r="O1809" i="2"/>
  <c r="O1210" i="2"/>
  <c r="O2168" i="2"/>
  <c r="O2445" i="2"/>
  <c r="O2016" i="2"/>
  <c r="O267" i="2"/>
  <c r="O521" i="2"/>
  <c r="O1207" i="2"/>
  <c r="O925" i="2"/>
  <c r="O2167" i="2"/>
  <c r="O804" i="2"/>
  <c r="O1903" i="2"/>
  <c r="O1980" i="2"/>
  <c r="O1866" i="2"/>
  <c r="O294" i="2"/>
  <c r="O628" i="2"/>
  <c r="O320" i="2"/>
  <c r="O819" i="2"/>
  <c r="O868" i="2"/>
  <c r="O607" i="2"/>
  <c r="O316" i="2"/>
  <c r="O2220" i="2"/>
  <c r="O2208" i="2"/>
  <c r="O767" i="2"/>
  <c r="O502" i="2"/>
  <c r="O2128" i="2"/>
  <c r="O510" i="2"/>
  <c r="O387" i="2"/>
  <c r="O1366" i="2"/>
  <c r="O1494" i="2"/>
  <c r="O1468" i="2"/>
  <c r="O2444" i="2"/>
  <c r="O158" i="2"/>
  <c r="O329" i="2"/>
  <c r="O2443" i="2"/>
  <c r="O1948" i="2"/>
  <c r="O1687" i="2"/>
  <c r="O675" i="2"/>
  <c r="O1785" i="2"/>
  <c r="O2166" i="2"/>
  <c r="O1647" i="2"/>
  <c r="O1263" i="2"/>
  <c r="O1666" i="2"/>
  <c r="O2285" i="2"/>
  <c r="O1372" i="2"/>
  <c r="O2442" i="2"/>
  <c r="O1433" i="2"/>
  <c r="O747" i="2"/>
  <c r="O1928" i="2"/>
  <c r="O2440" i="2"/>
  <c r="O1470" i="2"/>
  <c r="O1907" i="2"/>
  <c r="O1844" i="2"/>
  <c r="O611" i="2"/>
  <c r="O1400" i="2"/>
  <c r="O2141" i="2"/>
  <c r="O642" i="2"/>
  <c r="O1600" i="2"/>
  <c r="O2182" i="2"/>
  <c r="O2337" i="2"/>
  <c r="O994" i="2"/>
  <c r="O2438" i="2"/>
  <c r="O1854" i="2"/>
  <c r="O746" i="2"/>
  <c r="O2437" i="2"/>
  <c r="O1847" i="2"/>
  <c r="O1438" i="2"/>
  <c r="O884" i="2"/>
  <c r="O277" i="2"/>
  <c r="O1548" i="2"/>
  <c r="O2277" i="2"/>
  <c r="O645" i="2"/>
  <c r="O921" i="2"/>
  <c r="O2436" i="2"/>
  <c r="O1365" i="2"/>
  <c r="O2037" i="2"/>
  <c r="O2256" i="2"/>
  <c r="O1836" i="2"/>
  <c r="O1298" i="2"/>
  <c r="O1262" i="2"/>
  <c r="O1776" i="2"/>
  <c r="O334" i="2"/>
  <c r="O591" i="2"/>
  <c r="O1654" i="2"/>
  <c r="O2434" i="2"/>
  <c r="O256" i="2"/>
  <c r="O1972" i="2"/>
  <c r="O1159" i="2"/>
  <c r="O1829" i="2"/>
  <c r="O1074" i="2"/>
  <c r="O1712" i="2"/>
  <c r="O2433" i="2"/>
  <c r="O2333" i="2"/>
  <c r="O1275" i="2"/>
  <c r="O2204" i="2"/>
  <c r="O1989" i="2"/>
  <c r="O1767" i="2"/>
  <c r="O1841" i="2"/>
  <c r="O1512" i="2"/>
  <c r="O2152" i="2"/>
  <c r="O2332" i="2"/>
  <c r="O2432" i="2"/>
  <c r="O1598" i="2"/>
  <c r="O2288" i="2"/>
  <c r="O1853" i="2"/>
  <c r="O636" i="2"/>
  <c r="O1042" i="2"/>
  <c r="O1822" i="2"/>
  <c r="O1753" i="2"/>
  <c r="O1015" i="2"/>
  <c r="O258" i="2"/>
  <c r="O1808" i="2"/>
  <c r="O1644" i="2"/>
  <c r="O2091" i="2"/>
  <c r="O264" i="2"/>
  <c r="O1204" i="2"/>
  <c r="O2099" i="2"/>
  <c r="O1620" i="2"/>
  <c r="O1905" i="2"/>
  <c r="O2165" i="2"/>
  <c r="O2097" i="2"/>
  <c r="O817" i="2"/>
  <c r="O2029" i="2"/>
  <c r="O127" i="2"/>
  <c r="O1520" i="2"/>
  <c r="O2148" i="2"/>
  <c r="O1769" i="2"/>
  <c r="O496" i="2"/>
  <c r="O2279" i="2"/>
  <c r="O996" i="2"/>
  <c r="O1359" i="2"/>
  <c r="O745" i="2"/>
  <c r="O2086" i="2"/>
  <c r="O379" i="2"/>
  <c r="O2060" i="2"/>
  <c r="O2431" i="2"/>
  <c r="O641" i="2"/>
  <c r="O1774" i="2"/>
  <c r="O2001" i="2"/>
  <c r="O1340" i="2"/>
  <c r="O2430" i="2"/>
  <c r="O2275" i="2"/>
  <c r="O635" i="2"/>
  <c r="O1755" i="2"/>
  <c r="O2429" i="2"/>
  <c r="O1758" i="2"/>
  <c r="O1617" i="2"/>
  <c r="O1077" i="2"/>
  <c r="O544" i="2"/>
  <c r="O2123" i="2"/>
  <c r="O2102" i="2"/>
  <c r="O1246" i="2"/>
  <c r="O2059" i="2"/>
  <c r="O835" i="2"/>
  <c r="O2076" i="2"/>
  <c r="O1531" i="2"/>
  <c r="O2164" i="2"/>
  <c r="O1479" i="2"/>
  <c r="O839" i="2"/>
  <c r="O1623" i="2"/>
  <c r="O2314" i="2"/>
  <c r="O1358" i="2"/>
  <c r="O278" i="2"/>
  <c r="O1099" i="2"/>
  <c r="O2326" i="2"/>
  <c r="O1363" i="2"/>
  <c r="O2316" i="2"/>
  <c r="O433" i="2"/>
  <c r="O906" i="2"/>
  <c r="O1580" i="2"/>
  <c r="O359" i="2"/>
  <c r="O2021" i="2"/>
  <c r="O1759" i="2"/>
  <c r="O1105" i="2"/>
  <c r="O1865" i="2"/>
  <c r="O689" i="2"/>
  <c r="O661" i="2"/>
  <c r="O1095" i="2"/>
  <c r="O2051" i="2"/>
  <c r="O2317" i="2"/>
  <c r="O573" i="2"/>
  <c r="O1916" i="2"/>
  <c r="O1028" i="2"/>
  <c r="O388" i="2"/>
  <c r="O164" i="2"/>
  <c r="O1184" i="2"/>
  <c r="O939" i="2"/>
  <c r="O698" i="2"/>
  <c r="O2284" i="2"/>
  <c r="O2427" i="2"/>
  <c r="O2048" i="2"/>
  <c r="O1259" i="2"/>
  <c r="O2067" i="2"/>
  <c r="O1730" i="2"/>
  <c r="O1937" i="2"/>
  <c r="O930" i="2"/>
  <c r="O1902" i="2"/>
  <c r="O1170" i="2"/>
  <c r="O1864" i="2"/>
  <c r="O1430" i="2"/>
  <c r="O1075" i="2"/>
  <c r="O2281" i="2"/>
  <c r="O2110" i="2"/>
  <c r="O1530" i="2"/>
  <c r="O483" i="2"/>
  <c r="O744" i="2"/>
  <c r="O2058" i="2"/>
  <c r="O2080" i="2"/>
  <c r="O781" i="2"/>
  <c r="O2009" i="2"/>
  <c r="O722" i="2"/>
  <c r="O412" i="2"/>
  <c r="O1901" i="2"/>
  <c r="O1256" i="2"/>
  <c r="O1894" i="2"/>
  <c r="O2248" i="2"/>
  <c r="O1390" i="2"/>
  <c r="O1624" i="2"/>
  <c r="O1688" i="2"/>
  <c r="O1615" i="2"/>
  <c r="O774" i="2"/>
  <c r="O361" i="2"/>
  <c r="O2118" i="2"/>
  <c r="O2042" i="2"/>
  <c r="O786" i="2"/>
  <c r="O1311" i="2"/>
  <c r="O2069" i="2"/>
  <c r="O1722" i="2"/>
  <c r="O2196" i="2"/>
  <c r="O1648" i="2"/>
  <c r="O1290" i="2"/>
  <c r="O1778" i="2"/>
  <c r="O1909" i="2"/>
  <c r="O1920" i="2"/>
  <c r="O797" i="2"/>
  <c r="O1123" i="2"/>
  <c r="O2233" i="2"/>
  <c r="O1646" i="2"/>
  <c r="O1250" i="2"/>
  <c r="O2198" i="2"/>
  <c r="O2229" i="2"/>
  <c r="O1883" i="2"/>
  <c r="O2261" i="2"/>
  <c r="O1011" i="2"/>
  <c r="O724" i="2"/>
  <c r="O422" i="2"/>
  <c r="O1362" i="2"/>
  <c r="O1492" i="2"/>
  <c r="O1978" i="2"/>
  <c r="O862" i="2"/>
  <c r="O1788" i="2"/>
  <c r="O1976" i="2"/>
  <c r="O2018" i="2"/>
  <c r="O1380" i="2"/>
  <c r="O864" i="2"/>
  <c r="O1861" i="2"/>
  <c r="O2189" i="2"/>
  <c r="O2309" i="2"/>
  <c r="O2008" i="2"/>
  <c r="O1101" i="2"/>
  <c r="O2322" i="2"/>
  <c r="O2266" i="2"/>
  <c r="O2003" i="2"/>
  <c r="O2308" i="2"/>
  <c r="O818" i="2"/>
  <c r="O988" i="2"/>
  <c r="O836" i="2"/>
  <c r="O997" i="2"/>
  <c r="O1852" i="2"/>
  <c r="O2581" i="2"/>
  <c r="O3283" i="2"/>
  <c r="O2768" i="2"/>
  <c r="O2540" i="2"/>
  <c r="O3493" i="2"/>
  <c r="O4096" i="2"/>
  <c r="O2545" i="2"/>
  <c r="O3722" i="2"/>
  <c r="O3000" i="2"/>
  <c r="O3929" i="2"/>
  <c r="O2530" i="2"/>
  <c r="O2991" i="2"/>
  <c r="O3529" i="2"/>
  <c r="O3257" i="2"/>
  <c r="O2978" i="2"/>
  <c r="O2504" i="2"/>
  <c r="O1088" i="2"/>
  <c r="O2000" i="2"/>
  <c r="O2426" i="2"/>
  <c r="O1544" i="2"/>
  <c r="O1405" i="2"/>
  <c r="O2179" i="2"/>
  <c r="O1404" i="2"/>
  <c r="O987" i="2"/>
  <c r="O1177" i="2"/>
  <c r="O377" i="2"/>
  <c r="O1047" i="2"/>
  <c r="O1140" i="2"/>
  <c r="O1375" i="2"/>
  <c r="O2145" i="2"/>
  <c r="O1900" i="2"/>
  <c r="O1134" i="2"/>
  <c r="O1410" i="2"/>
  <c r="O1255" i="2"/>
  <c r="O1896" i="2"/>
  <c r="O869" i="2"/>
  <c r="O1096" i="2"/>
  <c r="O425" i="2"/>
  <c r="O414" i="2"/>
  <c r="O1568" i="2"/>
  <c r="O1293" i="2"/>
  <c r="O803" i="2"/>
  <c r="O1693" i="2"/>
  <c r="O2073" i="2"/>
  <c r="O686" i="2"/>
  <c r="O1183" i="2"/>
  <c r="O2163" i="2"/>
  <c r="O2044" i="2"/>
  <c r="O323" i="2"/>
  <c r="O1225" i="2"/>
  <c r="O114" i="2"/>
  <c r="O1643" i="2"/>
  <c r="O2259" i="2"/>
  <c r="O2162" i="2"/>
  <c r="O1807" i="2"/>
  <c r="O726" i="2"/>
  <c r="O1045" i="2"/>
  <c r="O3034" i="2"/>
  <c r="O2486" i="2"/>
  <c r="O3447" i="2"/>
  <c r="O2547" i="2"/>
  <c r="O3550" i="2"/>
  <c r="O3186" i="2"/>
  <c r="O3293" i="2"/>
  <c r="O787" i="2"/>
  <c r="O2820" i="2"/>
  <c r="O2790" i="2"/>
  <c r="O1478" i="2"/>
  <c r="O3978" i="2"/>
  <c r="O2908" i="2"/>
  <c r="O3273" i="2"/>
  <c r="O3591" i="2"/>
  <c r="O1426" i="2"/>
  <c r="O3252" i="2"/>
  <c r="O4087" i="2"/>
  <c r="O2496" i="2"/>
  <c r="O2533" i="2"/>
  <c r="O3632" i="2"/>
  <c r="O4047" i="2"/>
  <c r="O3948" i="2"/>
  <c r="O3744" i="2"/>
  <c r="O3890" i="2"/>
  <c r="O2535" i="2"/>
  <c r="O3323" i="2"/>
  <c r="O3245" i="2"/>
  <c r="O3226" i="2"/>
  <c r="O2741" i="2"/>
  <c r="O3963" i="2"/>
  <c r="O2765" i="2"/>
  <c r="O3937" i="2"/>
  <c r="O2838" i="2"/>
  <c r="O3254" i="2"/>
  <c r="O2601" i="2"/>
  <c r="O2707" i="2"/>
  <c r="O3762" i="2"/>
  <c r="O2631" i="2"/>
  <c r="O2984" i="2"/>
  <c r="O2920" i="2"/>
  <c r="O2948" i="2"/>
  <c r="O3275" i="2"/>
  <c r="O2882" i="2"/>
  <c r="O3263" i="2"/>
  <c r="O3728" i="2"/>
  <c r="O3989" i="2"/>
  <c r="O2788" i="2"/>
  <c r="O3503" i="2"/>
  <c r="O2904" i="2"/>
  <c r="O3195" i="2"/>
  <c r="O2780" i="2"/>
  <c r="O3817" i="2"/>
  <c r="O3639" i="2"/>
  <c r="O3773" i="2"/>
  <c r="O3369" i="2"/>
  <c r="O2995" i="2"/>
  <c r="O3759" i="2"/>
  <c r="O3791" i="2"/>
  <c r="O4007" i="2"/>
  <c r="O3571" i="2"/>
  <c r="O3857" i="2"/>
  <c r="O3682" i="2"/>
  <c r="O2923" i="2"/>
  <c r="O3086" i="2"/>
  <c r="O3901" i="2"/>
  <c r="O3994" i="2"/>
  <c r="O4018" i="2"/>
  <c r="O2525" i="2"/>
  <c r="O3288" i="2"/>
  <c r="O2939" i="2"/>
  <c r="O3915" i="2"/>
  <c r="O3363" i="2"/>
  <c r="O2985" i="2"/>
  <c r="O3962" i="2"/>
  <c r="O3007" i="2"/>
  <c r="O2843" i="2"/>
  <c r="O2500" i="2"/>
  <c r="O3837" i="2"/>
  <c r="O3317" i="2"/>
  <c r="O4017" i="2"/>
  <c r="O4071" i="2"/>
  <c r="O3713" i="2"/>
  <c r="O3842" i="2"/>
  <c r="O2778" i="2"/>
  <c r="O1638" i="2"/>
  <c r="O1585" i="2"/>
  <c r="O405" i="2"/>
  <c r="O524" i="2"/>
  <c r="O319" i="2"/>
  <c r="O702" i="2"/>
  <c r="O1389" i="2"/>
  <c r="O1353" i="2"/>
  <c r="O780" i="2"/>
  <c r="O1327" i="2"/>
  <c r="O1522" i="2"/>
  <c r="O1419" i="2"/>
  <c r="O2239" i="2"/>
  <c r="O270" i="2"/>
  <c r="O814" i="2"/>
  <c r="O1414" i="2"/>
  <c r="O1245" i="2"/>
  <c r="O542" i="2"/>
  <c r="O801" i="2"/>
  <c r="O2425" i="2"/>
  <c r="O1578" i="2"/>
  <c r="O1369" i="2"/>
  <c r="O397" i="2"/>
  <c r="O719" i="2"/>
  <c r="O580" i="2"/>
  <c r="O144" i="2"/>
  <c r="O222" i="2"/>
  <c r="O1899" i="2"/>
  <c r="O2181" i="2"/>
  <c r="O1100" i="2"/>
  <c r="O2231" i="2"/>
  <c r="O936" i="2"/>
  <c r="O2207" i="2"/>
  <c r="O1649" i="2"/>
  <c r="O1943" i="2"/>
  <c r="O1886" i="2"/>
  <c r="O1213" i="2"/>
  <c r="O449" i="2"/>
  <c r="O1062" i="2"/>
  <c r="O880" i="2"/>
  <c r="O442" i="2"/>
  <c r="O986" i="2"/>
  <c r="O2139" i="2"/>
  <c r="O347" i="2"/>
  <c r="O1503" i="2"/>
  <c r="O953" i="2"/>
  <c r="O1231" i="2"/>
  <c r="O2138" i="2"/>
  <c r="O1437" i="2"/>
  <c r="O122" i="2"/>
  <c r="O2424" i="2"/>
  <c r="O1010" i="2"/>
  <c r="O1895" i="2"/>
  <c r="O1837" i="2"/>
  <c r="O375" i="2"/>
  <c r="O1717" i="2"/>
  <c r="O77" i="2"/>
  <c r="O2278" i="2"/>
  <c r="O1761" i="2"/>
  <c r="O1877" i="2"/>
  <c r="O2423" i="2"/>
  <c r="O355" i="2"/>
  <c r="O2422" i="2"/>
  <c r="O1331" i="2"/>
  <c r="O1669" i="2"/>
  <c r="O927" i="2"/>
  <c r="O2265" i="2"/>
  <c r="O541" i="2"/>
  <c r="O2015" i="2"/>
  <c r="O758" i="2"/>
  <c r="O1391" i="2"/>
  <c r="O2096" i="2"/>
  <c r="O753" i="2"/>
  <c r="O1201" i="2"/>
  <c r="O378" i="2"/>
  <c r="O2304" i="2"/>
  <c r="O2024" i="2"/>
  <c r="O363" i="2"/>
  <c r="O1678" i="2"/>
  <c r="O2301" i="2"/>
  <c r="O1637" i="2"/>
  <c r="O416" i="2"/>
  <c r="O1636" i="2"/>
  <c r="O1186" i="2"/>
  <c r="O1198" i="2"/>
  <c r="O1403" i="2"/>
  <c r="O2209" i="2"/>
  <c r="O1562" i="2"/>
  <c r="O924" i="2"/>
  <c r="O1374" i="2"/>
  <c r="O3425" i="2"/>
  <c r="O2888" i="2"/>
  <c r="O2527" i="2"/>
  <c r="O3838" i="2"/>
  <c r="O3100" i="2"/>
  <c r="O3394" i="2"/>
  <c r="O3362" i="2"/>
  <c r="O4072" i="2"/>
  <c r="O3243" i="2"/>
  <c r="O3889" i="2"/>
  <c r="O3541" i="2"/>
  <c r="O2826" i="2"/>
  <c r="O4079" i="2"/>
  <c r="O1541" i="2"/>
  <c r="O1914" i="2"/>
  <c r="O2101" i="2"/>
  <c r="O694" i="2"/>
  <c r="O779" i="2"/>
  <c r="O2178" i="2"/>
  <c r="O1477" i="2"/>
  <c r="O1926" i="2"/>
  <c r="O1694" i="2"/>
  <c r="O1635" i="2"/>
  <c r="O2174" i="2"/>
  <c r="O2014" i="2"/>
  <c r="O2420" i="2"/>
  <c r="O729" i="2"/>
  <c r="O861" i="2"/>
  <c r="O1967" i="2"/>
  <c r="O1885" i="2"/>
  <c r="O2418" i="2"/>
  <c r="O2417" i="2"/>
  <c r="O756" i="2"/>
  <c r="O2738" i="2"/>
  <c r="O3090" i="2"/>
  <c r="O2733" i="2"/>
  <c r="O2801" i="2"/>
  <c r="O3104" i="2"/>
  <c r="O2519" i="2"/>
  <c r="O4077" i="2"/>
  <c r="O4004" i="2"/>
  <c r="O2942" i="2"/>
  <c r="O2649" i="2"/>
  <c r="O4086" i="2"/>
  <c r="O4041" i="2"/>
  <c r="O3335" i="2"/>
  <c r="O3908" i="2"/>
  <c r="O3067" i="2"/>
  <c r="O2870" i="2"/>
  <c r="O3213" i="2"/>
  <c r="O3595" i="2"/>
  <c r="O4015" i="2"/>
  <c r="O3590" i="2"/>
  <c r="O2516" i="2"/>
  <c r="O3248" i="2"/>
  <c r="O3233" i="2"/>
  <c r="O2821" i="2"/>
  <c r="O3231" i="2"/>
  <c r="O3678" i="2"/>
  <c r="O3073" i="2"/>
  <c r="O3336" i="2"/>
  <c r="O3523" i="2"/>
  <c r="O2639" i="2"/>
  <c r="O3832" i="2"/>
  <c r="O3212" i="2"/>
  <c r="O2681" i="2"/>
  <c r="O3705" i="2"/>
  <c r="O2851" i="2"/>
  <c r="O2674" i="2"/>
  <c r="O2781" i="2"/>
  <c r="O3768" i="2"/>
  <c r="O3401" i="2"/>
  <c r="O3018" i="2"/>
  <c r="O3970" i="2"/>
  <c r="O3183" i="2"/>
  <c r="O2638" i="2"/>
  <c r="O3229" i="2"/>
  <c r="O2924" i="2"/>
  <c r="O3558" i="2"/>
  <c r="O2603" i="2"/>
  <c r="O2830" i="2"/>
  <c r="O3556" i="2"/>
  <c r="O3453" i="2"/>
  <c r="O3961" i="2"/>
  <c r="O3694" i="2"/>
  <c r="O2686" i="2"/>
  <c r="O3137" i="2"/>
  <c r="O3433" i="2"/>
  <c r="O2840" i="2"/>
  <c r="O3222" i="2"/>
  <c r="O2554" i="2"/>
  <c r="O2605" i="2"/>
  <c r="O3422" i="2"/>
  <c r="O3265" i="2"/>
  <c r="O3540" i="2"/>
  <c r="O3810" i="2"/>
  <c r="O2691" i="2"/>
  <c r="O3181" i="2"/>
  <c r="O3539" i="2"/>
  <c r="O1806" i="2"/>
  <c r="O1282" i="2"/>
  <c r="O964" i="2"/>
  <c r="O2416" i="2"/>
  <c r="O1500" i="2"/>
  <c r="O327" i="2"/>
  <c r="O391" i="2"/>
  <c r="O1458" i="2"/>
  <c r="O1147" i="2"/>
  <c r="O1320" i="2"/>
  <c r="O2415" i="2"/>
  <c r="O1603" i="2"/>
  <c r="O2263" i="2"/>
  <c r="O963" i="2"/>
  <c r="O1502" i="2"/>
  <c r="O1875" i="2"/>
  <c r="O1071" i="2"/>
  <c r="O875" i="2"/>
  <c r="O2413" i="2"/>
  <c r="O2411" i="2"/>
  <c r="O664" i="2"/>
  <c r="O1728" i="2"/>
  <c r="O1628" i="2"/>
  <c r="O743" i="2"/>
  <c r="O595" i="2"/>
  <c r="O234" i="2"/>
  <c r="O1504" i="2"/>
  <c r="O791" i="2"/>
  <c r="O1211" i="2"/>
  <c r="O2282" i="2"/>
  <c r="O1467" i="2"/>
  <c r="O1971" i="2"/>
  <c r="O2293" i="2"/>
  <c r="O828" i="2"/>
  <c r="O1260" i="2"/>
  <c r="O1357" i="2"/>
  <c r="O1132" i="2"/>
  <c r="O784" i="2"/>
  <c r="O2039" i="2"/>
  <c r="O695" i="2"/>
  <c r="O699" i="2"/>
  <c r="O1081" i="2"/>
  <c r="O2095" i="2"/>
  <c r="O1938" i="2"/>
  <c r="O1116" i="2"/>
  <c r="O1780" i="2"/>
  <c r="O519" i="2"/>
  <c r="O1324" i="2"/>
  <c r="O1515" i="2"/>
  <c r="O1961" i="2"/>
  <c r="O1680" i="2"/>
  <c r="O2137" i="2"/>
  <c r="O1960" i="2"/>
  <c r="O991" i="2"/>
  <c r="O1041" i="2"/>
  <c r="O1744" i="2"/>
  <c r="O1006" i="2"/>
  <c r="O1157" i="2"/>
  <c r="O976" i="2"/>
  <c r="O1682" i="2"/>
  <c r="O3397" i="2"/>
  <c r="O2757" i="2"/>
  <c r="O3734" i="2"/>
  <c r="O3102" i="2"/>
  <c r="O3322" i="2"/>
  <c r="O2935" i="2"/>
  <c r="O3819" i="2"/>
  <c r="O3038" i="2"/>
  <c r="O3772" i="2"/>
  <c r="O2934" i="2"/>
  <c r="O3569" i="2"/>
  <c r="O3412" i="2"/>
  <c r="O3509" i="2"/>
  <c r="O3781" i="2"/>
  <c r="O3597" i="2"/>
  <c r="O3609" i="2"/>
  <c r="O3033" i="2"/>
  <c r="O2993" i="2"/>
  <c r="O3631" i="2"/>
  <c r="O3036" i="2"/>
  <c r="O2546" i="2"/>
  <c r="O2852" i="2"/>
  <c r="O2999" i="2"/>
  <c r="O3513" i="2"/>
  <c r="O3519" i="2"/>
  <c r="O2727" i="2"/>
  <c r="O2740" i="2"/>
  <c r="O2800" i="2"/>
  <c r="O3191" i="2"/>
  <c r="O2713" i="2"/>
  <c r="O3691" i="2"/>
  <c r="O1874" i="2"/>
  <c r="O94" i="2"/>
  <c r="O532" i="2"/>
  <c r="O224" i="2"/>
  <c r="O898" i="2"/>
  <c r="O32" i="2"/>
  <c r="O2" i="2"/>
  <c r="O1517" i="2"/>
  <c r="O1031" i="2"/>
  <c r="O1779" i="2"/>
  <c r="O389" i="2"/>
  <c r="O1765" i="2"/>
  <c r="O296" i="2"/>
  <c r="O71" i="2"/>
  <c r="O1656" i="2"/>
  <c r="O565" i="2"/>
  <c r="O151" i="2"/>
  <c r="O610" i="2"/>
  <c r="O214" i="2"/>
  <c r="O16" i="2"/>
  <c r="O1034" i="2"/>
  <c r="O1409" i="2"/>
  <c r="O1843" i="2"/>
  <c r="O968" i="2"/>
  <c r="O981" i="2"/>
  <c r="O194" i="2"/>
  <c r="O1085" i="2"/>
  <c r="O1991" i="2"/>
  <c r="O721" i="2"/>
  <c r="O2206" i="2"/>
  <c r="O486" i="2"/>
  <c r="O2063" i="2"/>
  <c r="O247" i="2"/>
  <c r="O108" i="2"/>
  <c r="O1252" i="2"/>
  <c r="O3028" i="2"/>
  <c r="O3160" i="2"/>
  <c r="O1835" i="2"/>
  <c r="O2666" i="2"/>
  <c r="O2582" i="2"/>
  <c r="O3615" i="2"/>
  <c r="O3740" i="2"/>
  <c r="O2743" i="2"/>
  <c r="O3174" i="2"/>
  <c r="O3683" i="2"/>
  <c r="O4085" i="2"/>
  <c r="O3589" i="2"/>
  <c r="O3614" i="2"/>
  <c r="O3936" i="2"/>
  <c r="O3023" i="2"/>
  <c r="O4090" i="2"/>
  <c r="O3843" i="2"/>
  <c r="O4003" i="2"/>
  <c r="O3506" i="2"/>
  <c r="O3778" i="2"/>
  <c r="O2723" i="2"/>
  <c r="O3622" i="2"/>
  <c r="O3562" i="2"/>
  <c r="O3738" i="2"/>
  <c r="O4026" i="2"/>
  <c r="O2879" i="2"/>
  <c r="O2552" i="2"/>
  <c r="O3109" i="2"/>
  <c r="O2511" i="2"/>
  <c r="O2730" i="2"/>
  <c r="O2678" i="2"/>
  <c r="O3005" i="2"/>
  <c r="O3153" i="2"/>
  <c r="O855" i="2"/>
  <c r="O384" i="2"/>
  <c r="O1319" i="2"/>
  <c r="O434" i="2"/>
  <c r="O894" i="2"/>
  <c r="O1860" i="2"/>
  <c r="O1754" i="2"/>
  <c r="O1566" i="2"/>
  <c r="O1913" i="2"/>
  <c r="O3897" i="2"/>
  <c r="O3338" i="2"/>
  <c r="O3898" i="2"/>
  <c r="O2854" i="2"/>
  <c r="O3001" i="2"/>
  <c r="O2819" i="2"/>
  <c r="O3939" i="2"/>
  <c r="O2997" i="2"/>
  <c r="O3557" i="2"/>
  <c r="O3423" i="2"/>
  <c r="O3649" i="2"/>
  <c r="O3893" i="2"/>
  <c r="O3559" i="2"/>
  <c r="O3465" i="2"/>
  <c r="O3091" i="2"/>
  <c r="O3032" i="2"/>
  <c r="O3404" i="2"/>
  <c r="O2675" i="2"/>
  <c r="O3538" i="2"/>
  <c r="O1659" i="2"/>
  <c r="O411" i="2"/>
  <c r="O2052" i="2"/>
  <c r="O407" i="2"/>
  <c r="O325" i="2"/>
  <c r="O2410" i="2"/>
  <c r="O1630" i="2"/>
  <c r="O104" i="2"/>
  <c r="O651" i="2"/>
  <c r="O1152" i="2"/>
  <c r="O444" i="2"/>
  <c r="O790" i="2"/>
  <c r="O1333" i="2"/>
  <c r="O53" i="2"/>
  <c r="O1261" i="2"/>
  <c r="O34" i="2"/>
  <c r="O19" i="2"/>
  <c r="O1182" i="2"/>
  <c r="O725" i="2"/>
  <c r="O548" i="2"/>
  <c r="O578" i="2"/>
  <c r="O324" i="2"/>
  <c r="O1677" i="2"/>
  <c r="O39" i="2"/>
  <c r="O1155" i="2"/>
  <c r="O393" i="2"/>
  <c r="O2023" i="2"/>
  <c r="O2156" i="2"/>
  <c r="O376" i="2"/>
  <c r="O8" i="2"/>
  <c r="O599" i="2"/>
  <c r="O141" i="2"/>
  <c r="O255" i="2"/>
  <c r="O87" i="2"/>
  <c r="O1349" i="2"/>
  <c r="O1524" i="2"/>
  <c r="O1783" i="2"/>
  <c r="O2083" i="2"/>
  <c r="O118" i="2"/>
  <c r="O52" i="2"/>
  <c r="O3132" i="2"/>
  <c r="O3546" i="2"/>
  <c r="O2632" i="2"/>
  <c r="O3172" i="2"/>
  <c r="O2779" i="2"/>
  <c r="O2980" i="2"/>
  <c r="O4106" i="2"/>
  <c r="O3831" i="2"/>
  <c r="O3437" i="2"/>
  <c r="O4046" i="2"/>
  <c r="O3267" i="2"/>
  <c r="O3371" i="2"/>
  <c r="O3830" i="2"/>
  <c r="O3829" i="2"/>
  <c r="O3677" i="2"/>
  <c r="O4107" i="2"/>
  <c r="O3026" i="2"/>
  <c r="O3647" i="2"/>
  <c r="O3844" i="2"/>
  <c r="O3771" i="2"/>
  <c r="O3570" i="2"/>
  <c r="O3389" i="2"/>
  <c r="O3676" i="2"/>
  <c r="O3766" i="2"/>
  <c r="O3537" i="2"/>
  <c r="O3604" i="2"/>
  <c r="O2312" i="2"/>
  <c r="O1289" i="2"/>
  <c r="O1408" i="2"/>
  <c r="O1024" i="2"/>
  <c r="O1667" i="2"/>
  <c r="O1533" i="2"/>
  <c r="O901" i="2"/>
  <c r="O462" i="2"/>
  <c r="O1605" i="2"/>
  <c r="O1929" i="2"/>
  <c r="O2187" i="2"/>
  <c r="O1922" i="2"/>
  <c r="O2038" i="2"/>
  <c r="O985" i="2"/>
  <c r="O1274" i="2"/>
  <c r="O312" i="2"/>
  <c r="O2191" i="2"/>
  <c r="O452" i="2"/>
  <c r="O1846" i="2"/>
  <c r="O1554" i="2"/>
  <c r="O1862" i="2"/>
  <c r="O2287" i="2"/>
  <c r="O1215" i="2"/>
  <c r="O1356" i="2"/>
  <c r="O1103" i="2"/>
  <c r="O1831" i="2"/>
  <c r="O1711" i="2"/>
  <c r="O1318" i="2"/>
  <c r="O824" i="2"/>
  <c r="O2258" i="2"/>
  <c r="O2409" i="2"/>
  <c r="O1781" i="2"/>
  <c r="O1540" i="2"/>
  <c r="O2004" i="2"/>
  <c r="O1221" i="2"/>
  <c r="O2274" i="2"/>
  <c r="O2066" i="2"/>
  <c r="O451" i="2"/>
  <c r="O2408" i="2"/>
  <c r="O1382" i="2"/>
  <c r="O3952" i="2"/>
  <c r="O3054" i="2"/>
  <c r="O2857" i="2"/>
  <c r="O3432" i="2"/>
  <c r="O3841" i="2"/>
  <c r="O3521" i="2"/>
  <c r="O3646" i="2"/>
  <c r="O3910" i="2"/>
  <c r="O3356" i="2"/>
  <c r="O1209" i="2"/>
  <c r="O290" i="2"/>
  <c r="O1660" i="2"/>
  <c r="O1235" i="2"/>
  <c r="O2407" i="2"/>
  <c r="O792" i="2"/>
  <c r="O2157" i="2"/>
  <c r="O761" i="2"/>
  <c r="O860" i="2"/>
  <c r="O1884" i="2"/>
  <c r="O933" i="2"/>
  <c r="O681" i="2"/>
  <c r="O1577" i="2"/>
  <c r="O2321" i="2"/>
  <c r="O192" i="2"/>
  <c r="O1881" i="2"/>
  <c r="O998" i="2"/>
  <c r="O1192" i="2"/>
  <c r="O2311" i="2"/>
  <c r="O1227" i="2"/>
  <c r="O2405" i="2"/>
  <c r="O690" i="2"/>
  <c r="O793" i="2"/>
  <c r="O380" i="2"/>
  <c r="O1702" i="2"/>
  <c r="O1740" i="2"/>
  <c r="O2335" i="2"/>
  <c r="O2404" i="2"/>
  <c r="O667" i="2"/>
  <c r="O778" i="2"/>
  <c r="O1888" i="2"/>
  <c r="O1194" i="2"/>
  <c r="O1542" i="2"/>
  <c r="O1021" i="2"/>
  <c r="O2403" i="2"/>
  <c r="O345" i="2"/>
  <c r="O1295" i="2"/>
  <c r="O1093" i="2"/>
  <c r="O1315" i="2"/>
  <c r="O1828" i="2"/>
  <c r="O2197" i="2"/>
  <c r="O1988" i="2"/>
  <c r="O1343" i="2"/>
  <c r="O1982" i="2"/>
  <c r="O341" i="2"/>
  <c r="O338" i="2"/>
  <c r="O2188" i="2"/>
  <c r="O481" i="2"/>
  <c r="O684" i="2"/>
  <c r="O1118" i="2"/>
  <c r="O2071" i="2"/>
  <c r="O1476" i="2"/>
  <c r="O1521" i="2"/>
  <c r="O81" i="2"/>
  <c r="O398" i="2"/>
  <c r="O371" i="2"/>
  <c r="O1429" i="2"/>
  <c r="O291" i="2"/>
  <c r="O833" i="2"/>
  <c r="O1487" i="2"/>
  <c r="O3809" i="2"/>
  <c r="O3733" i="2"/>
  <c r="O3968" i="2"/>
  <c r="O3680" i="2"/>
  <c r="O3848" i="2"/>
  <c r="O4023" i="2"/>
  <c r="O4095" i="2"/>
  <c r="O3619" i="2"/>
  <c r="O3466" i="2"/>
  <c r="O4088" i="2"/>
  <c r="O4094" i="2"/>
  <c r="O3984" i="2"/>
  <c r="O3496" i="2"/>
  <c r="O4032" i="2"/>
  <c r="O3808" i="2"/>
  <c r="O4013" i="2"/>
  <c r="O2929" i="2"/>
  <c r="O4002" i="2"/>
  <c r="O3988" i="2"/>
  <c r="O3657" i="2"/>
  <c r="O3313" i="2"/>
  <c r="O3574" i="2"/>
  <c r="O3642" i="2"/>
  <c r="O3426" i="2"/>
  <c r="O3807" i="2"/>
  <c r="O2760" i="2"/>
  <c r="O2611" i="2"/>
  <c r="O2789" i="2"/>
  <c r="O2885" i="2"/>
  <c r="O3693" i="2"/>
  <c r="O3611" i="2"/>
  <c r="O3805" i="2"/>
  <c r="O3928" i="2"/>
  <c r="O3947" i="2"/>
  <c r="O3853" i="2"/>
  <c r="O3820" i="2"/>
  <c r="O3492" i="2"/>
  <c r="O3624" i="2"/>
  <c r="O3498" i="2"/>
  <c r="O3588" i="2"/>
  <c r="O3241" i="2"/>
  <c r="O3361" i="2"/>
  <c r="O3429" i="2"/>
  <c r="O3721" i="2"/>
  <c r="O3015" i="2"/>
  <c r="O3951" i="2"/>
  <c r="O4068" i="2"/>
  <c r="O3297" i="2"/>
  <c r="O3739" i="2"/>
  <c r="O3770" i="2"/>
  <c r="O3479" i="2"/>
  <c r="O3029" i="2"/>
  <c r="O2719" i="2"/>
  <c r="O3960" i="2"/>
  <c r="O2931" i="2"/>
  <c r="O3621" i="2"/>
  <c r="O3914" i="2"/>
  <c r="O3652" i="2"/>
  <c r="O3718" i="2"/>
  <c r="O3456" i="2"/>
  <c r="O3922" i="2"/>
  <c r="O3883" i="2"/>
  <c r="O3321" i="2"/>
  <c r="O1655" i="2"/>
  <c r="O153" i="2"/>
  <c r="O2142" i="2"/>
  <c r="O1321" i="2"/>
  <c r="O64" i="2"/>
  <c r="O1986" i="2"/>
  <c r="O2028" i="2"/>
  <c r="O274" i="2"/>
  <c r="O1613" i="2"/>
  <c r="O571" i="2"/>
  <c r="O1970" i="2"/>
  <c r="O1645" i="2"/>
  <c r="O207" i="2"/>
  <c r="O62" i="2"/>
  <c r="O3608" i="2"/>
  <c r="O3101" i="2"/>
  <c r="O2822" i="2"/>
  <c r="O2560" i="2"/>
  <c r="O3308" i="2"/>
  <c r="O2630" i="2"/>
  <c r="O1422" i="2"/>
  <c r="O1508" i="2"/>
  <c r="O943" i="2"/>
  <c r="O1805" i="2"/>
  <c r="O1796" i="2"/>
  <c r="O1947" i="2"/>
  <c r="O448" i="2"/>
  <c r="O358" i="2"/>
  <c r="O1490" i="2"/>
  <c r="O1792" i="2"/>
  <c r="O80" i="2"/>
  <c r="O1581" i="2"/>
  <c r="O2114" i="2"/>
  <c r="O1587" i="2"/>
  <c r="O1569" i="2"/>
  <c r="O2129" i="2"/>
  <c r="O2210" i="2"/>
  <c r="O1388" i="2"/>
  <c r="O386" i="2"/>
  <c r="O682" i="2"/>
  <c r="O2122" i="2"/>
  <c r="O109" i="2"/>
  <c r="O1696" i="2"/>
  <c r="O2228" i="2"/>
  <c r="O523" i="2"/>
  <c r="O849" i="2"/>
  <c r="O546" i="2"/>
  <c r="O1465" i="2"/>
  <c r="O1537" i="2"/>
  <c r="O370" i="2"/>
  <c r="O1794" i="2"/>
  <c r="O1529" i="2"/>
  <c r="O2310" i="2"/>
  <c r="O982" i="2"/>
  <c r="O2319" i="2"/>
  <c r="O934" i="2"/>
  <c r="O1622" i="2"/>
  <c r="O2185" i="2"/>
  <c r="O330" i="2"/>
  <c r="O331" i="2"/>
  <c r="O88" i="2"/>
  <c r="O487" i="2"/>
  <c r="O185" i="2"/>
  <c r="O602" i="2"/>
  <c r="O1651" i="2"/>
  <c r="O86" i="2"/>
  <c r="O993" i="2"/>
  <c r="O259" i="2"/>
  <c r="O21" i="2"/>
  <c r="O170" i="2"/>
  <c r="O47" i="2"/>
  <c r="O13" i="2"/>
  <c r="O1946" i="2"/>
  <c r="O97" i="2"/>
  <c r="O120" i="2"/>
  <c r="O150" i="2"/>
  <c r="O346" i="2"/>
  <c r="O1113" i="2"/>
  <c r="O484" i="2"/>
  <c r="O46" i="2"/>
  <c r="O117" i="2"/>
  <c r="O11" i="2"/>
  <c r="O543" i="2"/>
  <c r="O54" i="2"/>
  <c r="O257" i="2"/>
  <c r="O163" i="2"/>
  <c r="O76" i="2"/>
  <c r="O1242" i="2"/>
  <c r="O182" i="2"/>
  <c r="O677" i="2"/>
  <c r="O33" i="2"/>
  <c r="O395" i="2"/>
  <c r="O1543" i="2"/>
  <c r="O1763" i="2"/>
  <c r="O2307" i="2"/>
  <c r="O10" i="2"/>
  <c r="O99" i="2"/>
  <c r="O3" i="2"/>
  <c r="O20" i="2"/>
  <c r="O42" i="2"/>
  <c r="O186" i="2"/>
  <c r="O775" i="2"/>
  <c r="O648" i="2"/>
  <c r="O106" i="2"/>
  <c r="O61" i="2"/>
  <c r="O501" i="2"/>
  <c r="O26" i="2"/>
  <c r="O115" i="2"/>
  <c r="O69" i="2"/>
  <c r="O23" i="2"/>
  <c r="O832" i="2"/>
  <c r="O382" i="2"/>
  <c r="O25" i="2"/>
  <c r="O445" i="2"/>
  <c r="O1441" i="2"/>
  <c r="O36" i="2"/>
  <c r="O228" i="2"/>
  <c r="O1653" i="2"/>
  <c r="O415" i="2"/>
  <c r="O1471" i="2"/>
  <c r="O2144" i="2"/>
  <c r="O2079" i="2"/>
  <c r="O900" i="2"/>
  <c r="O2132" i="2"/>
  <c r="O1658" i="2"/>
  <c r="O454" i="2"/>
  <c r="O156" i="2"/>
  <c r="O303" i="2"/>
  <c r="O1168" i="2"/>
  <c r="O310" i="2"/>
  <c r="O1283" i="2"/>
  <c r="O514" i="2"/>
  <c r="O2065" i="2"/>
  <c r="O2398" i="2"/>
  <c r="O1930" i="2"/>
  <c r="O509" i="2"/>
  <c r="O701" i="2"/>
  <c r="O1376" i="2"/>
  <c r="O48" i="2"/>
  <c r="O95" i="2"/>
  <c r="O59" i="2"/>
  <c r="O538" i="2"/>
  <c r="O700" i="2"/>
  <c r="O35" i="2"/>
  <c r="O1189" i="2"/>
  <c r="O961" i="2"/>
  <c r="O60" i="2"/>
  <c r="O79" i="2"/>
  <c r="O29" i="2"/>
  <c r="O989" i="2"/>
  <c r="O332" i="2"/>
  <c r="O67" i="2"/>
  <c r="O85" i="2"/>
  <c r="O31" i="2"/>
  <c r="O1370" i="2"/>
  <c r="O12" i="2"/>
  <c r="O168" i="2"/>
  <c r="O72" i="2"/>
  <c r="O63" i="2"/>
  <c r="O504" i="2"/>
  <c r="O1545" i="2"/>
  <c r="O421" i="2"/>
  <c r="O633" i="2"/>
  <c r="O2306" i="2"/>
  <c r="O826" i="2"/>
  <c r="O218" i="2"/>
  <c r="O1906" i="2"/>
  <c r="O808" i="2"/>
  <c r="O2396" i="2"/>
  <c r="O1627" i="2"/>
  <c r="O342" i="2"/>
  <c r="O2395" i="2"/>
  <c r="O932" i="2"/>
  <c r="O975" i="2"/>
  <c r="O540" i="2"/>
  <c r="O632" i="2"/>
  <c r="O1941" i="2"/>
  <c r="O707" i="2"/>
  <c r="O1254" i="2"/>
  <c r="O1108" i="2"/>
  <c r="O3568" i="2"/>
  <c r="O3606" i="2"/>
  <c r="O3142" i="2"/>
  <c r="O2724" i="2"/>
  <c r="O3351" i="2"/>
  <c r="O3383" i="2"/>
  <c r="O3587" i="2"/>
  <c r="O4048" i="2"/>
  <c r="O3828" i="2"/>
  <c r="O3767" i="2"/>
  <c r="O3582" i="2"/>
  <c r="O3411" i="2"/>
  <c r="O3620" i="2"/>
  <c r="O4001" i="2"/>
  <c r="O2703" i="2"/>
  <c r="O3440" i="2"/>
  <c r="O3009" i="2"/>
  <c r="O3168" i="2"/>
  <c r="O3859" i="2"/>
  <c r="O3182" i="2"/>
  <c r="O2970" i="2"/>
  <c r="O2722" i="2"/>
  <c r="O3930" i="2"/>
  <c r="O3062" i="2"/>
  <c r="O3436" i="2"/>
  <c r="O3452" i="2"/>
  <c r="O3398" i="2"/>
  <c r="O3211" i="2"/>
  <c r="O3796" i="2"/>
  <c r="O2989" i="2"/>
  <c r="O3827" i="2"/>
  <c r="O2716" i="2"/>
  <c r="O3945" i="2"/>
  <c r="O3469" i="2"/>
  <c r="O3037" i="2"/>
  <c r="O3046" i="2"/>
  <c r="O3717" i="2"/>
  <c r="O3653" i="2"/>
  <c r="O2180" i="2"/>
  <c r="O2200" i="2"/>
  <c r="O676" i="2"/>
  <c r="O533" i="2"/>
  <c r="O2175" i="2"/>
  <c r="O253" i="2"/>
  <c r="O1741" i="2"/>
  <c r="O1724" i="2"/>
  <c r="O2393" i="2"/>
  <c r="O1604" i="2"/>
  <c r="O2269" i="2"/>
  <c r="O1602" i="2"/>
  <c r="O1534" i="2"/>
  <c r="O1505" i="2"/>
  <c r="O1552" i="2"/>
  <c r="O212" i="2"/>
  <c r="O752" i="2"/>
  <c r="O545" i="2"/>
  <c r="O663" i="2"/>
  <c r="O1212" i="2"/>
  <c r="O655" i="2"/>
  <c r="O705" i="2"/>
  <c r="O2272" i="2"/>
  <c r="O2391" i="2"/>
  <c r="O2057" i="2"/>
  <c r="O2390" i="2"/>
  <c r="O948" i="2"/>
  <c r="O1964" i="2"/>
  <c r="O2116" i="2"/>
  <c r="O955" i="2"/>
  <c r="O1130" i="2"/>
  <c r="O957" i="2"/>
  <c r="O1114" i="2"/>
  <c r="O1849" i="2"/>
  <c r="O2211" i="2"/>
  <c r="O885" i="2"/>
  <c r="O1457" i="2"/>
  <c r="O1208" i="2"/>
  <c r="O1310" i="2"/>
  <c r="O1154" i="2"/>
  <c r="O65" i="2"/>
  <c r="O159" i="2"/>
  <c r="O723" i="2"/>
  <c r="O1115" i="2"/>
  <c r="O58" i="2"/>
  <c r="O15" i="2"/>
  <c r="O1959" i="2"/>
  <c r="O507" i="2"/>
  <c r="O1312" i="2"/>
  <c r="O173" i="2"/>
  <c r="O123" i="2"/>
  <c r="O765" i="2"/>
  <c r="O1686" i="2"/>
  <c r="O810" i="2"/>
  <c r="O262" i="2"/>
  <c r="O305" i="2"/>
  <c r="O317" i="2"/>
  <c r="O530" i="2"/>
  <c r="O1136" i="2"/>
  <c r="O1483" i="2"/>
  <c r="O309" i="2"/>
  <c r="O579" i="2"/>
  <c r="O396" i="2"/>
  <c r="O293" i="2"/>
  <c r="O491" i="2"/>
  <c r="O401" i="2"/>
  <c r="O1200" i="2"/>
  <c r="O2154" i="2"/>
  <c r="O105" i="2"/>
  <c r="O737" i="2"/>
  <c r="O75" i="2"/>
  <c r="O967" i="2"/>
  <c r="O526" i="2"/>
  <c r="O1904" i="2"/>
  <c r="O942" i="2"/>
  <c r="O41" i="2"/>
  <c r="O1466" i="2"/>
  <c r="O66" i="2"/>
  <c r="O886" i="2"/>
  <c r="O339" i="2"/>
  <c r="O219" i="2"/>
  <c r="O660" i="2"/>
  <c r="O83" i="2"/>
  <c r="O146" i="2"/>
  <c r="O717" i="2"/>
  <c r="O276" i="2"/>
  <c r="O92" i="2"/>
  <c r="O353" i="2"/>
  <c r="O140" i="2"/>
  <c r="O959" i="2"/>
  <c r="O251" i="2"/>
  <c r="O102" i="2"/>
  <c r="O821" i="2"/>
  <c r="O965" i="2"/>
  <c r="O685" i="2"/>
  <c r="O299" i="2"/>
  <c r="O55" i="2"/>
  <c r="O420" i="2"/>
  <c r="O852" i="2"/>
  <c r="O172" i="2"/>
  <c r="O315" i="2"/>
  <c r="O73" i="2"/>
  <c r="O1990" i="2"/>
  <c r="O856" i="2"/>
  <c r="O37" i="2"/>
  <c r="O1217" i="2"/>
  <c r="O6" i="2"/>
  <c r="O70" i="2"/>
  <c r="O244" i="2"/>
  <c r="O40" i="2"/>
  <c r="O121" i="2"/>
  <c r="O137" i="2"/>
  <c r="O1064" i="2"/>
  <c r="O1110" i="2"/>
  <c r="O220" i="2"/>
  <c r="O879" i="2"/>
  <c r="O245" i="2"/>
  <c r="O128" i="2"/>
  <c r="O265" i="2"/>
  <c r="O96" i="2"/>
  <c r="O2975" i="2"/>
  <c r="O3599" i="2"/>
  <c r="O2744" i="2"/>
  <c r="O3106" i="2"/>
  <c r="O3846" i="2"/>
  <c r="O3130" i="2"/>
  <c r="O2884" i="2"/>
  <c r="O3536" i="2"/>
  <c r="O3703" i="2"/>
  <c r="O2600" i="2"/>
  <c r="O3943" i="2"/>
  <c r="O3307" i="2"/>
  <c r="O2815" i="2"/>
  <c r="O3242" i="2"/>
  <c r="O3197" i="2"/>
  <c r="O103" i="2"/>
  <c r="O1137" i="2"/>
  <c r="O30" i="2"/>
  <c r="O89" i="2"/>
  <c r="O111" i="2"/>
  <c r="O280" i="2"/>
  <c r="O100" i="2"/>
  <c r="O205" i="2"/>
  <c r="O50" i="2"/>
  <c r="O196" i="2"/>
  <c r="O27" i="2"/>
  <c r="O56" i="2"/>
  <c r="O166" i="2"/>
  <c r="O101" i="2"/>
  <c r="O282" i="2"/>
  <c r="O199" i="2"/>
  <c r="O203" i="2"/>
  <c r="O809" i="2"/>
  <c r="O314" i="2"/>
  <c r="O28" i="2"/>
  <c r="O1039" i="2"/>
  <c r="O450" i="2"/>
  <c r="O18" i="2"/>
  <c r="O399" i="2"/>
  <c r="O154" i="2"/>
  <c r="O90" i="2"/>
  <c r="O49" i="2"/>
  <c r="O252" i="2"/>
  <c r="O307" i="2"/>
  <c r="O272" i="2"/>
  <c r="O300" i="2"/>
  <c r="O1632" i="2"/>
  <c r="O43" i="2"/>
  <c r="O2224" i="2"/>
  <c r="O522" i="2"/>
  <c r="O110" i="2"/>
  <c r="O44" i="2"/>
  <c r="O14" i="2"/>
  <c r="O637" i="2"/>
  <c r="O825" i="2"/>
  <c r="O383" i="2"/>
  <c r="O1317" i="2"/>
  <c r="O1104" i="2"/>
  <c r="O326" i="2"/>
  <c r="O1084" i="2"/>
  <c r="O1452" i="2"/>
  <c r="O882" i="2"/>
  <c r="O373" i="2"/>
  <c r="O1560" i="2"/>
  <c r="O945" i="2"/>
  <c r="O806" i="2"/>
  <c r="O2276" i="2"/>
  <c r="O1890" i="2"/>
  <c r="O1873" i="2"/>
  <c r="O311" i="2"/>
  <c r="O1336" i="2"/>
  <c r="O1167" i="2"/>
  <c r="O236" i="2"/>
  <c r="O1112" i="2"/>
  <c r="O654" i="2"/>
  <c r="O2596" i="2"/>
  <c r="O2567" i="2"/>
  <c r="O3526" i="2"/>
  <c r="O2543" i="2"/>
  <c r="O3666" i="2"/>
  <c r="O3451" i="2"/>
  <c r="O3075" i="2"/>
  <c r="O3484" i="2"/>
  <c r="O2529" i="2"/>
  <c r="O3993" i="2"/>
  <c r="O2627" i="2"/>
  <c r="O2938" i="2"/>
  <c r="O3438" i="2"/>
  <c r="O3757" i="2"/>
  <c r="O2598" i="2"/>
  <c r="O3824" i="2"/>
  <c r="O3882" i="2"/>
  <c r="O2572" i="2"/>
  <c r="O3500" i="2"/>
  <c r="O3343" i="2"/>
  <c r="O1387" i="2"/>
  <c r="O693" i="2"/>
  <c r="O566" i="2"/>
  <c r="O1965" i="2"/>
  <c r="O876" i="2"/>
  <c r="O2055" i="2"/>
  <c r="O1156" i="2"/>
  <c r="O1804" i="2"/>
  <c r="O657" i="2"/>
  <c r="O1665" i="2"/>
  <c r="O563" i="2"/>
  <c r="O1596" i="2"/>
  <c r="O408" i="2"/>
  <c r="O1292" i="2"/>
  <c r="O2013" i="2"/>
  <c r="O1087" i="2"/>
  <c r="O668" i="2"/>
  <c r="O1727" i="2"/>
  <c r="O2177" i="2"/>
  <c r="O372" i="2"/>
  <c r="O2833" i="2"/>
  <c r="O3856" i="2"/>
  <c r="O3665" i="2"/>
  <c r="O4019" i="2"/>
  <c r="O3688" i="2"/>
  <c r="O3518" i="2"/>
  <c r="O2490" i="2"/>
  <c r="O3039" i="2"/>
  <c r="O3221" i="2"/>
  <c r="O3942" i="2"/>
  <c r="O3675" i="2"/>
  <c r="O4083" i="2"/>
  <c r="O2597" i="2"/>
  <c r="O3712" i="2"/>
  <c r="O3098" i="2"/>
  <c r="O687" i="2"/>
  <c r="O715" i="2"/>
  <c r="O1417" i="2"/>
  <c r="O2389" i="2"/>
  <c r="O2121" i="2"/>
  <c r="O485" i="2"/>
  <c r="O2005" i="2"/>
  <c r="O2035" i="2"/>
  <c r="O1069" i="2"/>
  <c r="O2315" i="2"/>
  <c r="O2075" i="2"/>
  <c r="O2271" i="2"/>
  <c r="O1532" i="2"/>
  <c r="O944" i="2"/>
  <c r="O643" i="2"/>
  <c r="O2387" i="2"/>
  <c r="O2094" i="2"/>
  <c r="O872" i="2"/>
  <c r="O848" i="2"/>
  <c r="O2049" i="2"/>
  <c r="O1407" i="2"/>
  <c r="O286" i="2"/>
  <c r="O2302" i="2"/>
  <c r="O130" i="2"/>
  <c r="O301" i="2"/>
  <c r="O1803" i="2"/>
  <c r="O1036" i="2"/>
  <c r="O198" i="2"/>
  <c r="O586" i="2"/>
  <c r="O1898" i="2"/>
  <c r="O2072" i="2"/>
  <c r="O402" i="2"/>
  <c r="O2300" i="2"/>
  <c r="O2219" i="2"/>
  <c r="O2161" i="2"/>
  <c r="O1699" i="2"/>
  <c r="O2318" i="2"/>
  <c r="O1106" i="2"/>
  <c r="O2386" i="2"/>
  <c r="O672" i="2"/>
  <c r="O3143" i="2"/>
  <c r="O3402" i="2"/>
  <c r="O2544" i="2"/>
  <c r="O3407" i="2"/>
  <c r="O2557" i="2"/>
  <c r="O2963" i="2"/>
  <c r="O3912" i="2"/>
  <c r="O3292" i="2"/>
  <c r="O3017" i="2"/>
  <c r="O2608" i="2"/>
  <c r="O3011" i="2"/>
  <c r="O3325" i="2"/>
  <c r="O2652" i="2"/>
  <c r="O2661" i="2"/>
  <c r="O2699" i="2"/>
  <c r="O2559" i="2"/>
  <c r="O2949" i="2"/>
  <c r="O2825" i="2"/>
  <c r="O3435" i="2"/>
  <c r="O2953" i="2"/>
  <c r="O2498" i="2"/>
  <c r="O2796" i="2"/>
  <c r="O2634" i="2"/>
  <c r="O3010" i="2"/>
  <c r="O3481" i="2"/>
  <c r="O2517" i="2"/>
  <c r="O3276" i="2"/>
  <c r="O3219" i="2"/>
  <c r="O3674" i="2"/>
  <c r="O3473" i="2"/>
  <c r="O2916" i="2"/>
  <c r="O2564" i="2"/>
  <c r="O2828" i="2"/>
  <c r="O2622" i="2"/>
  <c r="O2777" i="2"/>
  <c r="O2912" i="2"/>
  <c r="O2751" i="2"/>
  <c r="O2623" i="2"/>
  <c r="O2654" i="2"/>
  <c r="O3416" i="2"/>
  <c r="O2954" i="2"/>
  <c r="O3136" i="2"/>
  <c r="O2502" i="2"/>
  <c r="O2585" i="2"/>
  <c r="O3158" i="2"/>
  <c r="O2909" i="2"/>
  <c r="O2811" i="2"/>
  <c r="O2537" i="2"/>
  <c r="O3340" i="2"/>
  <c r="O3274" i="2"/>
  <c r="O2587" i="2"/>
  <c r="O2528" i="2"/>
  <c r="O2842" i="2"/>
  <c r="O2031" i="2"/>
  <c r="O38" i="2"/>
  <c r="O473" i="2"/>
  <c r="O409" i="2"/>
  <c r="O1595" i="2"/>
  <c r="O1148" i="2"/>
  <c r="O1102" i="2"/>
  <c r="O1921" i="2"/>
  <c r="O974" i="2"/>
  <c r="O1325" i="2"/>
  <c r="O1475" i="2"/>
  <c r="O202" i="2"/>
  <c r="O1912" i="2"/>
  <c r="O298" i="2"/>
  <c r="O887" i="2"/>
  <c r="O750" i="2"/>
  <c r="O1718" i="2"/>
  <c r="O529" i="2"/>
  <c r="O1180" i="2"/>
  <c r="O1023" i="2"/>
  <c r="O2255" i="2"/>
  <c r="O1416" i="2"/>
  <c r="O1305" i="2"/>
  <c r="O3880" i="2"/>
  <c r="O3711" i="2"/>
  <c r="O2814" i="2"/>
  <c r="O3605" i="2"/>
  <c r="O3012" i="2"/>
  <c r="O3995" i="2"/>
  <c r="O2495" i="2"/>
  <c r="O3976" i="2"/>
  <c r="O2672" i="2"/>
  <c r="O3041" i="2"/>
  <c r="O3650" i="2"/>
  <c r="O3150" i="2"/>
  <c r="O3971" i="2"/>
  <c r="O3176" i="2"/>
  <c r="O3560" i="2"/>
  <c r="O3790" i="2"/>
  <c r="O2599" i="2"/>
  <c r="O3113" i="2"/>
  <c r="O3787" i="2"/>
  <c r="O3103" i="2"/>
  <c r="O3444" i="2"/>
  <c r="O3031" i="2"/>
  <c r="O3625" i="2"/>
  <c r="O3223" i="2"/>
  <c r="O3057" i="2"/>
  <c r="O2503" i="2"/>
  <c r="O3528" i="2"/>
  <c r="O4065" i="2"/>
  <c r="O3816" i="2"/>
  <c r="O2747" i="2"/>
  <c r="O3247" i="2"/>
  <c r="O2829" i="2"/>
  <c r="O2992" i="2"/>
  <c r="O3941" i="2"/>
  <c r="O3069" i="2"/>
  <c r="O2561" i="2"/>
  <c r="O2676" i="2"/>
  <c r="O2759" i="2"/>
  <c r="O2385" i="2"/>
  <c r="O2591" i="2"/>
  <c r="O2692" i="2"/>
  <c r="O3723" i="2"/>
  <c r="O1918" i="2"/>
  <c r="O1397" i="2"/>
  <c r="O2802" i="2"/>
  <c r="O2090" i="2"/>
  <c r="O1046" i="2"/>
  <c r="O360" i="2"/>
  <c r="O1025" i="2"/>
  <c r="O1278" i="2"/>
  <c r="O1120" i="2"/>
  <c r="O647" i="2"/>
  <c r="O297" i="2"/>
  <c r="O773" i="2"/>
  <c r="O1222" i="2"/>
  <c r="O2214" i="2"/>
  <c r="O1945" i="2"/>
  <c r="O621" i="2"/>
  <c r="O1940" i="2"/>
  <c r="O811" i="2"/>
  <c r="O423" i="2"/>
  <c r="O995" i="2"/>
  <c r="O904" i="2"/>
  <c r="O1474" i="2"/>
  <c r="O1939" i="2"/>
  <c r="O1955" i="2"/>
  <c r="O22" i="2"/>
  <c r="O1234" i="2"/>
  <c r="O706" i="2"/>
  <c r="O1720" i="2"/>
  <c r="O2270" i="2"/>
  <c r="O585" i="2"/>
  <c r="O983" i="2"/>
  <c r="O365" i="2"/>
  <c r="O2216" i="2"/>
  <c r="O2199" i="2"/>
  <c r="O596" i="2"/>
  <c r="O2230" i="2"/>
  <c r="O847" i="2"/>
  <c r="O1739" i="2"/>
  <c r="O1339" i="2"/>
  <c r="O1306" i="2"/>
  <c r="O1381" i="2"/>
  <c r="O866" i="2"/>
  <c r="O2384" i="2"/>
  <c r="O2093" i="2"/>
  <c r="O392" i="2"/>
  <c r="O2383" i="2"/>
  <c r="O1709" i="2"/>
  <c r="O1827" i="2"/>
  <c r="O1848" i="2"/>
  <c r="O846" i="2"/>
  <c r="O2238" i="2"/>
  <c r="O2382" i="2"/>
  <c r="O2062" i="2"/>
  <c r="O458" i="2"/>
  <c r="O193" i="2"/>
  <c r="O1840" i="2"/>
  <c r="O2173" i="2"/>
  <c r="O1068" i="2"/>
  <c r="O2135" i="2"/>
  <c r="O466" i="2"/>
  <c r="O1037" i="2"/>
  <c r="O2149" i="2"/>
  <c r="O2053" i="2"/>
  <c r="O937" i="2"/>
  <c r="O1218" i="2"/>
  <c r="O692" i="2"/>
  <c r="O1697" i="2"/>
  <c r="O550" i="2"/>
  <c r="O1784" i="2"/>
  <c r="O1178" i="2"/>
  <c r="O1931" i="2"/>
  <c r="O2078" i="2"/>
  <c r="O1355" i="2"/>
  <c r="O854" i="2"/>
  <c r="O183" i="2"/>
  <c r="O1027" i="2"/>
  <c r="O2120" i="2"/>
  <c r="O562" i="2"/>
  <c r="O2158" i="2"/>
  <c r="O2212" i="2"/>
  <c r="O914" i="2"/>
  <c r="O2328" i="2"/>
  <c r="O2299" i="2"/>
  <c r="O1464" i="2"/>
  <c r="O3117" i="2"/>
  <c r="O3852" i="2"/>
  <c r="O3382" i="2"/>
  <c r="O3758" i="2"/>
  <c r="O2824" i="2"/>
  <c r="O4027" i="2"/>
  <c r="O2714" i="2"/>
  <c r="O3442" i="2"/>
  <c r="O4030" i="2"/>
  <c r="O2483" i="2"/>
  <c r="O3911" i="2"/>
  <c r="O3071" i="2"/>
  <c r="O3673" i="2"/>
  <c r="O3572" i="2"/>
  <c r="O3019" i="2"/>
  <c r="O3659" i="2"/>
  <c r="O2969" i="2"/>
  <c r="O2785" i="2"/>
  <c r="O3198" i="2"/>
  <c r="O3367" i="2"/>
  <c r="O3210" i="2"/>
  <c r="O3635" i="2"/>
  <c r="O2610" i="2"/>
  <c r="O2951" i="2"/>
  <c r="O3253" i="2"/>
  <c r="O2813" i="2"/>
  <c r="O3360" i="2"/>
  <c r="O3879" i="2"/>
  <c r="O3470" i="2"/>
  <c r="O3627" i="2"/>
  <c r="O3272" i="2"/>
  <c r="O3732" i="2"/>
  <c r="O3230" i="2"/>
  <c r="O3262" i="2"/>
  <c r="O2588" i="2"/>
  <c r="O2556" i="2"/>
  <c r="O2955" i="2"/>
  <c r="O2670" i="2"/>
  <c r="O3087" i="2"/>
  <c r="O2715" i="2"/>
  <c r="O3975" i="2"/>
  <c r="O3689" i="2"/>
  <c r="O3261" i="2"/>
  <c r="O3974" i="2"/>
  <c r="O1040" i="2"/>
  <c r="O666" i="2"/>
  <c r="O1942" i="2"/>
  <c r="O349" i="2"/>
  <c r="O217" i="2"/>
  <c r="O704" i="2"/>
  <c r="O84" i="2"/>
  <c r="O561" i="2"/>
  <c r="O74" i="2"/>
  <c r="O357" i="2"/>
  <c r="O673" i="2"/>
  <c r="O2213" i="2"/>
  <c r="O171" i="2"/>
  <c r="O1329" i="2"/>
  <c r="O960" i="2"/>
  <c r="O366" i="2"/>
  <c r="O281" i="2"/>
  <c r="O863" i="2"/>
  <c r="O629" i="2"/>
  <c r="O1563" i="2"/>
  <c r="O1857" i="2"/>
  <c r="O1867" i="2"/>
  <c r="O285" i="2"/>
  <c r="O419" i="2"/>
  <c r="O1423" i="2"/>
  <c r="O447" i="2"/>
  <c r="O1607" i="2"/>
  <c r="O517" i="2"/>
  <c r="O57" i="2"/>
  <c r="O1269" i="2"/>
  <c r="O2153" i="2"/>
  <c r="O881" i="2"/>
  <c r="O1308" i="2"/>
  <c r="O266" i="2"/>
  <c r="O1286" i="2"/>
  <c r="O1845" i="2"/>
  <c r="O181" i="2"/>
  <c r="O1485" i="2"/>
  <c r="O2085" i="2"/>
  <c r="O406" i="2"/>
  <c r="O2764" i="2"/>
  <c r="O3769" i="2"/>
  <c r="O3421" i="2"/>
  <c r="O4061" i="2"/>
  <c r="O3078" i="2"/>
  <c r="O3603" i="2"/>
  <c r="O3093" i="2"/>
  <c r="O2697" i="2"/>
  <c r="O3375" i="2"/>
  <c r="O3777" i="2"/>
  <c r="O3388" i="2"/>
  <c r="O3613" i="2"/>
  <c r="O3878" i="2"/>
  <c r="O3400" i="2"/>
  <c r="O1066" i="2"/>
  <c r="O649" i="2"/>
  <c r="O24" i="2"/>
  <c r="O1288" i="2"/>
  <c r="O51" i="2"/>
  <c r="O322" i="2"/>
  <c r="O1253" i="2"/>
  <c r="O950" i="2"/>
  <c r="O631" i="2"/>
  <c r="O1824" i="2"/>
  <c r="O853" i="2"/>
  <c r="O1443" i="2"/>
  <c r="O1974" i="2"/>
  <c r="O1128" i="2"/>
  <c r="O1488" i="2"/>
  <c r="O78" i="2"/>
  <c r="O413" i="2"/>
  <c r="O534" i="2"/>
  <c r="O1435" i="2"/>
  <c r="O2127" i="2"/>
  <c r="O3328" i="2"/>
  <c r="O3030" i="2"/>
  <c r="O3565" i="2"/>
  <c r="O4042" i="2"/>
  <c r="O4108" i="2"/>
  <c r="O4021" i="2"/>
  <c r="O3510" i="2"/>
  <c r="O4058" i="2"/>
  <c r="O3141" i="2"/>
  <c r="O3320" i="2"/>
  <c r="O2737" i="2"/>
  <c r="O3596" i="2"/>
  <c r="O3873" i="2"/>
  <c r="O3052" i="2"/>
  <c r="O3135" i="2"/>
  <c r="O2690" i="2"/>
  <c r="O3099" i="2"/>
  <c r="O3238" i="2"/>
  <c r="O3092" i="2"/>
  <c r="O2827" i="2"/>
  <c r="O3731" i="2"/>
  <c r="O3866" i="2"/>
  <c r="O3872" i="2"/>
  <c r="O3337" i="2"/>
  <c r="O3126" i="2"/>
  <c r="O3803" i="2"/>
  <c r="O3497" i="2"/>
  <c r="O2861" i="2"/>
  <c r="O3802" i="2"/>
  <c r="O3209" i="2"/>
  <c r="O3234" i="2"/>
  <c r="O3780" i="2"/>
  <c r="O4012" i="2"/>
  <c r="O3123" i="2"/>
  <c r="O3672" i="2"/>
  <c r="O3851" i="2"/>
  <c r="O3699" i="2"/>
  <c r="O3446" i="2"/>
  <c r="O1952" i="2"/>
  <c r="O1394" i="2"/>
  <c r="O68" i="2"/>
  <c r="O400" i="2"/>
  <c r="O823" i="2"/>
  <c r="O1368" i="2"/>
  <c r="O1188" i="2"/>
  <c r="O1535" i="2"/>
  <c r="O1267" i="2"/>
  <c r="O911" i="2"/>
  <c r="O1975" i="2"/>
  <c r="O1197" i="2"/>
  <c r="O1338" i="2"/>
  <c r="O1398" i="2"/>
  <c r="O556" i="2"/>
  <c r="O674" i="2"/>
  <c r="O656" i="2"/>
  <c r="O261" i="2"/>
  <c r="O1330" i="2"/>
  <c r="O871" i="2"/>
  <c r="O273" i="2"/>
  <c r="O1773" i="2"/>
  <c r="O1547" i="2"/>
  <c r="O82" i="2"/>
  <c r="O1279" i="2"/>
  <c r="O289" i="2"/>
  <c r="O1097" i="2"/>
  <c r="O215" i="2"/>
  <c r="O381" i="2"/>
  <c r="O321" i="2"/>
  <c r="O1703" i="2"/>
  <c r="O874" i="2"/>
  <c r="O1550" i="2"/>
  <c r="O1839" i="2"/>
  <c r="O1679" i="2"/>
  <c r="O1316" i="2"/>
  <c r="O1172" i="2"/>
  <c r="O816" i="2"/>
  <c r="O2283" i="2"/>
  <c r="O1016" i="2"/>
  <c r="O2378" i="2"/>
  <c r="O1399" i="2"/>
  <c r="O831" i="2"/>
  <c r="O369" i="2"/>
  <c r="O1107" i="2"/>
  <c r="O1277" i="2"/>
  <c r="O845" i="2"/>
  <c r="O337" i="2"/>
  <c r="O902" i="2"/>
  <c r="O741" i="2"/>
  <c r="O683" i="2"/>
  <c r="O662" i="2"/>
  <c r="O2117" i="2"/>
  <c r="O1795" i="2"/>
  <c r="O287" i="2"/>
  <c r="O2036" i="2"/>
  <c r="O1997" i="2"/>
  <c r="O536" i="2"/>
  <c r="O859" i="2"/>
  <c r="O98" i="2"/>
  <c r="O1983" i="2"/>
  <c r="O3801" i="2"/>
  <c r="O2492" i="2"/>
  <c r="O3138" i="2"/>
  <c r="O3295" i="2"/>
  <c r="O2555" i="2"/>
  <c r="O2479" i="2"/>
  <c r="O2839" i="2"/>
  <c r="O3022" i="2"/>
  <c r="O3476" i="2"/>
  <c r="O2791" i="2"/>
  <c r="O3580" i="2"/>
  <c r="O3380" i="2"/>
  <c r="O3277" i="2"/>
  <c r="O3507" i="2"/>
  <c r="O3372" i="2"/>
  <c r="O3053" i="2"/>
  <c r="O3080" i="2"/>
  <c r="O3748" i="2"/>
  <c r="O3486" i="2"/>
  <c r="O3667" i="2"/>
  <c r="O2922" i="2"/>
  <c r="O2917" i="2"/>
  <c r="O3167" i="2"/>
  <c r="O4104" i="2"/>
  <c r="O2616" i="2"/>
  <c r="O3508" i="2"/>
  <c r="O2694" i="2"/>
  <c r="O3641" i="2"/>
  <c r="O2685" i="2"/>
  <c r="O2911" i="2"/>
  <c r="O1264" i="2"/>
  <c r="O3004" i="2"/>
  <c r="O2998" i="2"/>
  <c r="O2501" i="2"/>
  <c r="O2749" i="2"/>
  <c r="O2624" i="2"/>
  <c r="O740" i="2"/>
  <c r="O2376" i="2"/>
  <c r="O1927" i="2"/>
  <c r="O671" i="2"/>
  <c r="O873" i="2"/>
  <c r="O1749" i="2"/>
  <c r="O1379" i="2"/>
  <c r="O600" i="2"/>
  <c r="O2027" i="2"/>
  <c r="O920" i="2"/>
  <c r="O1993" i="2"/>
  <c r="O1354" i="2"/>
  <c r="O552" i="2"/>
  <c r="O1432" i="2"/>
  <c r="O857" i="2"/>
  <c r="O2250" i="2"/>
  <c r="O232" i="2"/>
  <c r="O1456" i="2"/>
  <c r="O2061" i="2"/>
  <c r="O2160" i="2"/>
  <c r="O275" i="2"/>
  <c r="O883" i="2"/>
  <c r="O1314" i="2"/>
  <c r="O1303" i="2"/>
  <c r="O1307" i="2"/>
  <c r="O476" i="2"/>
  <c r="O1625" i="2"/>
  <c r="O1770" i="2"/>
  <c r="O418" i="2"/>
  <c r="O475" i="2"/>
  <c r="O1851" i="2"/>
  <c r="O1634" i="2"/>
  <c r="O2047" i="2"/>
  <c r="O1145" i="2"/>
  <c r="O1424" i="2"/>
  <c r="O1079" i="2"/>
  <c r="O2046" i="2"/>
  <c r="O2245" i="2"/>
  <c r="O1003" i="2"/>
  <c r="O404" i="2"/>
  <c r="O1005" i="2"/>
  <c r="O843" i="2"/>
  <c r="O2119" i="2"/>
  <c r="O1193" i="2"/>
  <c r="O1782" i="2"/>
  <c r="O271" i="2"/>
  <c r="O152" i="2"/>
  <c r="O1038" i="2"/>
  <c r="O292" i="2"/>
  <c r="O306" i="2"/>
  <c r="O4" i="2"/>
  <c r="O644" i="2"/>
  <c r="O2045" i="2"/>
  <c r="O302" i="2"/>
  <c r="O1764" i="2"/>
  <c r="O513" i="2"/>
  <c r="O907" i="2"/>
  <c r="O1067" i="2"/>
  <c r="O962" i="2"/>
  <c r="O1826" i="2"/>
  <c r="O2940" i="2"/>
  <c r="O3661" i="2"/>
  <c r="O2550" i="2"/>
  <c r="O3316" i="2"/>
  <c r="O2869" i="2"/>
  <c r="O3333" i="2"/>
  <c r="O2994" i="2"/>
  <c r="O3586" i="2"/>
  <c r="O3554" i="2"/>
  <c r="O2711" i="2"/>
  <c r="O3268" i="2"/>
  <c r="O3240" i="2"/>
  <c r="O3125" i="2"/>
  <c r="O1257" i="2"/>
  <c r="O177" i="2"/>
  <c r="O1284" i="2"/>
  <c r="O1832" i="2"/>
  <c r="O436" i="2"/>
  <c r="O374" i="2"/>
  <c r="O1944" i="2"/>
  <c r="O551" i="2"/>
  <c r="O45" i="2"/>
  <c r="O716" i="2"/>
  <c r="O1994" i="2"/>
  <c r="O755" i="2"/>
  <c r="O2147" i="2"/>
  <c r="O209" i="2"/>
  <c r="O1633" i="2"/>
  <c r="O467" i="2"/>
  <c r="O1786" i="2"/>
  <c r="O1131" i="2"/>
  <c r="O2183" i="2"/>
  <c r="O1908" i="2"/>
  <c r="O1966" i="2"/>
  <c r="O304" i="2"/>
  <c r="O1968" i="2"/>
  <c r="O838" i="2"/>
  <c r="O2112" i="2"/>
  <c r="O200" i="2"/>
  <c r="O213" i="2"/>
  <c r="O187" i="2"/>
  <c r="O670" i="2"/>
  <c r="O119" i="2"/>
  <c r="O1816" i="2"/>
  <c r="O157" i="2"/>
  <c r="O1401" i="2"/>
  <c r="O669" i="2"/>
  <c r="O1499" i="2"/>
  <c r="O424" i="2"/>
  <c r="O1790" i="2"/>
  <c r="O1572" i="2"/>
  <c r="O1674" i="2"/>
  <c r="O1719" i="2"/>
  <c r="O3260" i="2"/>
  <c r="O3249" i="2"/>
  <c r="O4055" i="2"/>
  <c r="O2990" i="2"/>
  <c r="O3189" i="2"/>
  <c r="O4060" i="2"/>
  <c r="O4069" i="2"/>
  <c r="O3327" i="2"/>
  <c r="O3164" i="2"/>
  <c r="O3992" i="2"/>
  <c r="O3871" i="2"/>
  <c r="O3710" i="2"/>
  <c r="O3823" i="2"/>
  <c r="O3171" i="2"/>
  <c r="O3448" i="2"/>
  <c r="O2850" i="2"/>
  <c r="O2823" i="2"/>
  <c r="O3931" i="2"/>
  <c r="O3269" i="2"/>
  <c r="O3686" i="2"/>
  <c r="O3455" i="2"/>
  <c r="O3601" i="2"/>
  <c r="O3149" i="2"/>
  <c r="O3637" i="2"/>
  <c r="O3169" i="2"/>
  <c r="O3042" i="2"/>
  <c r="O3840" i="2"/>
  <c r="O3681" i="2"/>
  <c r="O3081" i="2"/>
  <c r="O3850" i="2"/>
  <c r="O3704" i="2"/>
  <c r="O3925" i="2"/>
  <c r="O3725" i="2"/>
  <c r="O2625" i="2"/>
  <c r="O3152" i="2"/>
  <c r="O3207" i="2"/>
  <c r="O4076" i="2"/>
  <c r="O3629" i="2"/>
  <c r="O2933" i="2"/>
  <c r="O3786" i="2"/>
  <c r="O3862" i="2"/>
  <c r="O3870" i="2"/>
  <c r="O3443" i="2"/>
  <c r="O3671" i="2"/>
  <c r="O3684" i="2"/>
  <c r="O3785" i="2"/>
  <c r="O4038" i="2"/>
  <c r="O3779" i="2"/>
  <c r="O3373" i="2"/>
  <c r="O3094" i="2"/>
  <c r="O3969" i="2"/>
  <c r="O3847" i="2"/>
  <c r="O3826" i="2"/>
  <c r="O3670" i="2"/>
  <c r="O2658" i="2"/>
  <c r="O3959" i="2"/>
  <c r="O3664" i="2"/>
  <c r="O3687" i="2"/>
  <c r="O3326" i="2"/>
  <c r="O2612" i="2"/>
  <c r="O3835" i="2"/>
  <c r="O3220" i="2"/>
  <c r="O3450" i="2"/>
  <c r="O3190" i="2"/>
  <c r="O3953" i="2"/>
  <c r="O3359" i="2"/>
  <c r="O3669" i="2"/>
  <c r="O3121" i="2"/>
  <c r="O3949" i="2"/>
  <c r="O2865" i="2"/>
  <c r="O3201" i="2"/>
  <c r="O2858" i="2"/>
  <c r="O2941" i="2"/>
  <c r="O3522" i="2"/>
  <c r="O2974" i="2"/>
  <c r="O3967" i="2"/>
  <c r="O3105" i="2"/>
  <c r="O2937" i="2"/>
  <c r="O3906" i="2"/>
  <c r="O3282" i="2"/>
  <c r="O3579" i="2"/>
  <c r="O3656" i="2"/>
  <c r="O4009" i="2"/>
  <c r="O3072" i="2"/>
  <c r="O3354" i="2"/>
  <c r="O3112" i="2"/>
  <c r="O2710" i="2"/>
  <c r="O2512" i="2"/>
  <c r="O3237" i="2"/>
  <c r="O3155" i="2"/>
  <c r="O3480" i="2"/>
  <c r="O3919" i="2"/>
  <c r="O3618" i="2"/>
  <c r="O2635" i="2"/>
  <c r="O3839" i="2"/>
  <c r="O2748" i="2"/>
  <c r="O3285" i="2"/>
  <c r="O3341" i="2"/>
  <c r="O3076" i="2"/>
  <c r="O2476" i="2"/>
  <c r="O3535" i="2"/>
  <c r="O3534" i="2"/>
  <c r="O3471" i="2"/>
  <c r="O3940" i="2"/>
  <c r="O3352" i="2"/>
  <c r="O3903" i="2"/>
  <c r="O3088" i="2"/>
  <c r="O3454" i="2"/>
  <c r="O3753" i="2"/>
  <c r="O771" i="2"/>
  <c r="O558" i="2"/>
  <c r="O2007" i="2"/>
  <c r="O1249" i="2"/>
  <c r="O1511" i="2"/>
  <c r="O742" i="2"/>
  <c r="O1915" i="2"/>
  <c r="O1440" i="2"/>
  <c r="O1528" i="2"/>
  <c r="O112" i="2"/>
  <c r="O1272" i="2"/>
  <c r="O1049" i="2"/>
  <c r="O1891" i="2"/>
  <c r="O2334" i="2"/>
  <c r="O1361" i="2"/>
  <c r="O1017" i="2"/>
  <c r="O243" i="2"/>
  <c r="O1138" i="2"/>
  <c r="O107" i="2"/>
  <c r="O284" i="2"/>
  <c r="O2569" i="2"/>
  <c r="O3311" i="2"/>
  <c r="O2787" i="2"/>
  <c r="O3331" i="2"/>
  <c r="O3348" i="2"/>
  <c r="O2702" i="2"/>
  <c r="O2665" i="2"/>
  <c r="O5" i="2"/>
  <c r="O3719" i="2"/>
  <c r="O3818" i="2"/>
  <c r="O2965" i="2"/>
  <c r="O3763" i="2"/>
  <c r="O2590" i="2"/>
  <c r="O3165" i="2"/>
  <c r="O2487" i="2"/>
  <c r="O2482" i="2"/>
  <c r="O2900" i="2"/>
  <c r="O2708" i="2"/>
  <c r="O1802" i="2"/>
  <c r="O3391" i="2"/>
  <c r="O3107" i="2"/>
  <c r="O2531" i="2"/>
  <c r="O3488" i="2"/>
  <c r="O3449" i="2"/>
  <c r="O3119" i="2"/>
  <c r="O3379" i="2"/>
  <c r="O2763" i="2"/>
  <c r="O3685" i="2"/>
  <c r="O3246" i="2"/>
  <c r="O3864" i="2"/>
  <c r="O2887" i="2"/>
  <c r="O2964" i="2"/>
  <c r="O2971" i="2"/>
  <c r="O3157" i="2"/>
  <c r="O3517" i="2"/>
  <c r="O2709" i="2"/>
  <c r="O4010" i="2"/>
  <c r="O4035" i="2"/>
  <c r="O2927" i="2"/>
  <c r="O2480" i="2"/>
  <c r="O2538" i="2"/>
  <c r="O2673" i="2"/>
  <c r="O3419" i="2"/>
  <c r="O3355" i="2"/>
  <c r="O3655" i="2"/>
  <c r="O3403" i="2"/>
  <c r="O2664" i="2"/>
  <c r="O3783" i="2"/>
  <c r="O2584" i="2"/>
  <c r="O2571" i="2"/>
  <c r="O3485" i="2"/>
  <c r="O2868" i="2"/>
  <c r="O2930" i="2"/>
  <c r="O3502" i="2"/>
  <c r="O3592" i="2"/>
  <c r="O3514" i="2"/>
  <c r="O2720" i="2"/>
  <c r="O2602" i="2"/>
  <c r="O2583" i="2"/>
  <c r="O2633" i="2"/>
  <c r="O3006" i="2"/>
  <c r="O3418" i="2"/>
  <c r="O3439" i="2"/>
  <c r="O3173" i="2"/>
  <c r="O2594" i="2"/>
  <c r="O3573" i="2"/>
  <c r="O2621" i="2"/>
  <c r="O2636" i="2"/>
  <c r="O2726" i="2"/>
  <c r="O3478" i="2"/>
  <c r="O2983" i="2"/>
  <c r="O3420" i="2"/>
  <c r="O3366" i="2"/>
  <c r="O2959" i="2"/>
  <c r="O3060" i="2"/>
  <c r="O3077" i="2"/>
  <c r="O3381" i="2"/>
  <c r="O2881" i="2"/>
  <c r="O3463" i="2"/>
  <c r="O3724" i="2"/>
  <c r="O3505" i="2"/>
  <c r="O3467" i="2"/>
  <c r="O2704" i="2"/>
  <c r="O3161" i="2"/>
  <c r="O2932" i="2"/>
  <c r="O3144" i="2"/>
  <c r="O2637" i="2"/>
  <c r="O3016" i="2"/>
  <c r="O3347" i="2"/>
  <c r="O3014" i="2"/>
  <c r="O3392" i="2"/>
  <c r="O2818" i="2"/>
  <c r="O2695" i="2"/>
  <c r="O3668" i="2"/>
  <c r="O3202" i="2"/>
  <c r="O3644" i="2"/>
  <c r="O3166" i="2"/>
  <c r="O3139" i="2"/>
  <c r="O3564" i="2"/>
  <c r="O2793" i="2"/>
  <c r="O3301" i="2"/>
  <c r="O3315" i="2"/>
  <c r="O3749" i="2"/>
  <c r="O3305" i="2"/>
  <c r="O3750" i="2"/>
  <c r="O3698" i="2"/>
  <c r="O2646" i="2"/>
  <c r="O3332" i="2"/>
  <c r="O2620" i="2"/>
  <c r="O3370" i="2"/>
  <c r="O2629" i="2"/>
  <c r="O3045" i="2"/>
  <c r="O2615" i="2"/>
  <c r="O3300" i="2"/>
  <c r="O3251" i="2"/>
  <c r="O3066" i="2"/>
  <c r="O3122" i="2"/>
  <c r="O2613" i="2"/>
  <c r="O2488" i="2"/>
  <c r="O3533" i="2"/>
  <c r="O2618" i="2"/>
  <c r="O2831" i="2"/>
  <c r="O3585" i="2"/>
  <c r="O3324" i="2"/>
  <c r="O2700" i="2"/>
  <c r="O3487" i="2"/>
  <c r="O2497" i="2"/>
  <c r="O2614" i="2"/>
  <c r="O2769" i="2"/>
  <c r="O3491" i="2"/>
  <c r="O3581" i="2"/>
  <c r="O3184" i="2"/>
  <c r="O3742" i="2"/>
  <c r="O2988" i="2"/>
  <c r="O3860" i="2"/>
  <c r="O2776" i="2"/>
  <c r="O2859" i="2"/>
  <c r="O3406" i="2"/>
  <c r="O2606" i="2"/>
  <c r="O3236" i="2"/>
  <c r="O3727" i="2"/>
  <c r="O3387" i="2"/>
  <c r="O2862" i="2"/>
  <c r="O1745" i="2"/>
  <c r="O575" i="2"/>
  <c r="O2375" i="2"/>
  <c r="O263" i="2"/>
  <c r="O1859" i="2"/>
  <c r="O1032" i="2"/>
  <c r="O2374" i="2"/>
  <c r="O1716" i="2"/>
  <c r="O735" i="2"/>
  <c r="O472" i="2"/>
  <c r="O984" i="2"/>
  <c r="O2372" i="2"/>
  <c r="O2370" i="2"/>
  <c r="O919" i="2"/>
  <c r="O958" i="2"/>
  <c r="O313" i="2"/>
  <c r="O191" i="2"/>
  <c r="O1777" i="2"/>
  <c r="O2111" i="2"/>
  <c r="O956" i="2"/>
  <c r="O1082" i="2"/>
  <c r="O555" i="2"/>
  <c r="O923" i="2"/>
  <c r="O2172" i="2"/>
  <c r="O1050" i="2"/>
  <c r="O727" i="2"/>
  <c r="O2056" i="2"/>
  <c r="O2226" i="2"/>
  <c r="O246" i="2"/>
  <c r="O1493" i="2"/>
  <c r="O1801" i="2"/>
  <c r="O1559" i="2"/>
  <c r="O1872" i="2"/>
  <c r="O2084" i="2"/>
  <c r="O2254" i="2"/>
  <c r="O678" i="2"/>
  <c r="O350" i="2"/>
  <c r="O1000" i="2"/>
  <c r="O2369" i="2"/>
  <c r="O680" i="2"/>
  <c r="O1415" i="2"/>
  <c r="O461" i="2"/>
  <c r="O650" i="2"/>
  <c r="O1126" i="2"/>
  <c r="O1558" i="2"/>
  <c r="O798" i="2"/>
  <c r="O428" i="2"/>
  <c r="O511" i="2"/>
  <c r="O1800" i="2"/>
  <c r="O1706" i="2"/>
  <c r="O1830" i="2"/>
  <c r="O2368" i="2"/>
  <c r="O1692" i="2"/>
  <c r="O1766" i="2"/>
  <c r="O1705" i="2"/>
  <c r="O2364" i="2"/>
  <c r="O892" i="2"/>
  <c r="O2107" i="2"/>
  <c r="O1281" i="2"/>
  <c r="O508" i="2"/>
  <c r="O2329" i="2"/>
  <c r="O1139" i="2"/>
  <c r="O1518" i="2"/>
  <c r="O2104" i="2"/>
  <c r="O1270" i="2"/>
  <c r="O1681" i="2"/>
  <c r="O1924" i="2"/>
  <c r="O2252" i="2"/>
  <c r="O1823" i="2"/>
  <c r="O570" i="2"/>
  <c r="O1384" i="2"/>
  <c r="O288" i="2"/>
  <c r="O1176" i="2"/>
  <c r="O588" i="2"/>
  <c r="O343" i="2"/>
  <c r="O1958" i="2"/>
  <c r="O528" i="2"/>
  <c r="O2362" i="2"/>
  <c r="O696" i="2"/>
  <c r="O1799" i="2"/>
  <c r="O3346" i="2"/>
  <c r="O3709" i="2"/>
  <c r="O3617" i="2"/>
  <c r="O2548" i="2"/>
  <c r="O3441" i="2"/>
  <c r="O2493" i="2"/>
  <c r="O3567" i="2"/>
  <c r="O3291" i="2"/>
  <c r="O3986" i="2"/>
  <c r="O2609" i="2"/>
  <c r="O3279" i="2"/>
  <c r="O2655" i="2"/>
  <c r="O3858" i="2"/>
  <c r="O3227" i="2"/>
  <c r="O2030" i="2"/>
  <c r="O2022" i="2"/>
  <c r="O242" i="2"/>
  <c r="O1044" i="2"/>
  <c r="O2032" i="2"/>
  <c r="O1834" i="2"/>
  <c r="O777" i="2"/>
  <c r="O1276" i="2"/>
  <c r="O1020" i="2"/>
  <c r="O1951" i="2"/>
  <c r="O1664" i="2"/>
  <c r="O2286" i="2"/>
  <c r="O2325" i="2"/>
  <c r="O1296" i="2"/>
  <c r="O351" i="2"/>
  <c r="O1981" i="2"/>
  <c r="O531" i="2"/>
  <c r="O1313" i="2"/>
  <c r="O1987" i="2"/>
  <c r="O1527" i="2"/>
  <c r="O437" i="2"/>
  <c r="O1570" i="2"/>
  <c r="O905" i="2"/>
  <c r="O125" i="2"/>
  <c r="O1162" i="2"/>
  <c r="O841" i="2"/>
  <c r="O954" i="2"/>
  <c r="O426" i="2"/>
  <c r="O827" i="2"/>
  <c r="O709" i="2"/>
  <c r="O732" i="2"/>
  <c r="O1663" i="2"/>
  <c r="O465" i="2"/>
  <c r="O2092" i="2"/>
  <c r="O2268" i="2"/>
  <c r="O1672" i="2"/>
  <c r="O1385" i="2"/>
  <c r="O710" i="2"/>
  <c r="O912" i="2"/>
  <c r="O577" i="2"/>
  <c r="O3490" i="2"/>
  <c r="O3602" i="2"/>
  <c r="O3747" i="2"/>
  <c r="O3040" i="2"/>
  <c r="O3199" i="2"/>
  <c r="O2926" i="2"/>
  <c r="O3593" i="2"/>
  <c r="O3789" i="2"/>
  <c r="O2671" i="2"/>
  <c r="O3706" i="2"/>
  <c r="O2795" i="2"/>
  <c r="O2484" i="2"/>
  <c r="O3547" i="2"/>
  <c r="O3561" i="2"/>
  <c r="O3177" i="2"/>
  <c r="O2698" i="2"/>
  <c r="O2742" i="2"/>
  <c r="O3344" i="2"/>
  <c r="O2481" i="2"/>
  <c r="O2915" i="2"/>
  <c r="O2573" i="2"/>
  <c r="O4109" i="2"/>
  <c r="O3516" i="2"/>
  <c r="O3715" i="2"/>
  <c r="O2659" i="2"/>
  <c r="O3148" i="2"/>
  <c r="O3663" i="2"/>
  <c r="O2977" i="2"/>
  <c r="O2534" i="2"/>
  <c r="O2489" i="2"/>
  <c r="O3278" i="2"/>
  <c r="O2728" i="2"/>
  <c r="O3114" i="2"/>
  <c r="O3566" i="2"/>
  <c r="O3861" i="2"/>
  <c r="O3957" i="2"/>
  <c r="O2750" i="2"/>
  <c r="O2913" i="2"/>
  <c r="O3270" i="2"/>
  <c r="O2755" i="2"/>
  <c r="O3460" i="2"/>
  <c r="O2928" i="2"/>
  <c r="O3982" i="2"/>
  <c r="O3795" i="2"/>
  <c r="O2804" i="2"/>
  <c r="O2626" i="2"/>
  <c r="O2712" i="2"/>
  <c r="O2807" i="2"/>
  <c r="O3235" i="2"/>
  <c r="O3044" i="2"/>
  <c r="O4075" i="2"/>
  <c r="O2856" i="2"/>
  <c r="O3110" i="2"/>
  <c r="O3726" i="2"/>
  <c r="O3708" i="2"/>
  <c r="O3551" i="2"/>
  <c r="O3314" i="2"/>
  <c r="O2232" i="2"/>
  <c r="O1762" i="2"/>
  <c r="O837" i="2"/>
  <c r="O269" i="2"/>
  <c r="O539" i="2"/>
  <c r="O189" i="2"/>
  <c r="O598" i="2"/>
  <c r="O2246" i="2"/>
  <c r="O2235" i="2"/>
  <c r="O1248" i="2"/>
  <c r="O619" i="2"/>
  <c r="O813" i="2"/>
  <c r="O1551" i="2"/>
  <c r="O714" i="2"/>
  <c r="O179" i="2"/>
  <c r="O147" i="2"/>
  <c r="O1652" i="2"/>
  <c r="O17" i="2"/>
  <c r="O1002" i="2"/>
  <c r="O572" i="2"/>
  <c r="O4114" i="2"/>
  <c r="O4050" i="2"/>
  <c r="O3800" i="2"/>
  <c r="O4054" i="2"/>
  <c r="O4000" i="2"/>
  <c r="O2976" i="2"/>
  <c r="O3474" i="2"/>
  <c r="O3904" i="2"/>
  <c r="O3822" i="2"/>
  <c r="O3998" i="2"/>
  <c r="O2880" i="2"/>
  <c r="O3170" i="2"/>
  <c r="O3525" i="2"/>
  <c r="O3532" i="2"/>
  <c r="O4115" i="2"/>
  <c r="O3319" i="2"/>
  <c r="O2810" i="2"/>
  <c r="O3636" i="2"/>
  <c r="O3548" i="2"/>
  <c r="O3799" i="2"/>
  <c r="O3353" i="2"/>
  <c r="O3264" i="2"/>
  <c r="O3472" i="2"/>
  <c r="O3410" i="2"/>
  <c r="O3926" i="2"/>
  <c r="O2669" i="2"/>
  <c r="O3765" i="2"/>
  <c r="O3981" i="2"/>
  <c r="O3696" i="2"/>
  <c r="O3863" i="2"/>
  <c r="O2784" i="2"/>
  <c r="O3290" i="2"/>
  <c r="O3927" i="2"/>
  <c r="O3239" i="2"/>
  <c r="O4029" i="2"/>
  <c r="O3287" i="2"/>
  <c r="O3074" i="2"/>
  <c r="O3654" i="2"/>
  <c r="O3531" i="2"/>
  <c r="O4040" i="2"/>
  <c r="O3973" i="2"/>
  <c r="O3462" i="2"/>
  <c r="O4039" i="2"/>
  <c r="O3798" i="2"/>
  <c r="O4105" i="2"/>
  <c r="O3695" i="2"/>
  <c r="O3612" i="2"/>
  <c r="O3716" i="2"/>
  <c r="O3697" i="2"/>
  <c r="O3825" i="2"/>
  <c r="O3584" i="2"/>
  <c r="O3530" i="2"/>
  <c r="O3997" i="2"/>
  <c r="O4070" i="2"/>
  <c r="O3899" i="2"/>
  <c r="O3720" i="2"/>
  <c r="O4037" i="2"/>
  <c r="O3996" i="2"/>
  <c r="O3553" i="2"/>
  <c r="O3358" i="2"/>
  <c r="O2648" i="2"/>
  <c r="O3679" i="2"/>
  <c r="O3200" i="2"/>
  <c r="O3616" i="2"/>
  <c r="O3339" i="2"/>
  <c r="O3900" i="2"/>
  <c r="O3902" i="2"/>
  <c r="O2732" i="2"/>
  <c r="O3499" i="2"/>
  <c r="O3741" i="2"/>
  <c r="O4112" i="2"/>
  <c r="O3658" i="2"/>
  <c r="O4059" i="2"/>
  <c r="O2221" i="2"/>
  <c r="O143" i="2"/>
  <c r="O952" i="2"/>
  <c r="O1030" i="2"/>
  <c r="O1957" i="2"/>
  <c r="O1746" i="2"/>
  <c r="O2296" i="2"/>
  <c r="O893" i="2"/>
  <c r="O2361" i="2"/>
  <c r="O1496" i="2"/>
  <c r="O736" i="2"/>
  <c r="O1111" i="2"/>
  <c r="O2186" i="2"/>
  <c r="O1181" i="2"/>
  <c r="O2357" i="2"/>
  <c r="O1421" i="2"/>
  <c r="O946" i="2"/>
  <c r="O1151" i="2"/>
  <c r="O1750" i="2"/>
  <c r="O2006" i="2"/>
  <c r="O2786" i="2"/>
  <c r="O3477" i="2"/>
  <c r="O2758" i="2"/>
  <c r="O3289" i="2"/>
  <c r="O2946" i="2"/>
  <c r="O3845" i="2"/>
  <c r="O3318" i="2"/>
  <c r="O3797" i="2"/>
  <c r="O3583" i="2"/>
  <c r="O3304" i="2"/>
  <c r="O3849" i="2"/>
  <c r="O3692" i="2"/>
  <c r="O3475" i="2"/>
  <c r="O3431" i="2"/>
  <c r="O3504" i="2"/>
  <c r="O3294" i="2"/>
  <c r="O3064" i="2"/>
  <c r="O3232" i="2"/>
  <c r="O3628" i="2"/>
  <c r="O4101" i="2"/>
  <c r="O3836" i="2"/>
  <c r="O3754" i="2"/>
  <c r="O4049" i="2"/>
  <c r="O2799" i="2"/>
  <c r="O3821" i="2"/>
  <c r="O2553" i="2"/>
  <c r="O3869" i="2"/>
  <c r="O3159" i="2"/>
  <c r="O2846" i="2"/>
  <c r="O2679" i="2"/>
  <c r="O3390" i="2"/>
  <c r="O3980" i="2"/>
  <c r="O3329" i="2"/>
  <c r="O2875" i="2"/>
  <c r="O2987" i="2"/>
  <c r="O3527" i="2"/>
  <c r="O2805" i="2"/>
  <c r="O3600" i="2"/>
  <c r="O2735" i="2"/>
  <c r="O3895" i="2"/>
  <c r="O3384" i="2"/>
  <c r="O3752" i="2"/>
  <c r="O3924" i="2"/>
  <c r="O3096" i="2"/>
  <c r="O3623" i="2"/>
  <c r="O3916" i="2"/>
  <c r="O3578" i="2"/>
  <c r="O3985" i="2"/>
  <c r="O2508" i="2"/>
  <c r="O3594" i="2"/>
  <c r="O3386" i="2"/>
  <c r="O3296" i="2"/>
  <c r="O4011" i="2"/>
  <c r="O3118" i="2"/>
  <c r="O4084" i="2"/>
  <c r="O3205" i="2"/>
  <c r="O3868" i="2"/>
  <c r="O2628" i="2"/>
  <c r="O3867" i="2"/>
  <c r="O3068" i="2"/>
  <c r="O4091" i="2"/>
  <c r="O3204" i="2"/>
  <c r="O3065" i="2"/>
  <c r="O2950" i="2"/>
  <c r="O3374" i="2"/>
  <c r="O3175" i="2"/>
  <c r="O3483" i="2"/>
  <c r="O4036" i="2"/>
  <c r="O3134" i="2"/>
  <c r="O3598" i="2"/>
  <c r="O3515" i="2"/>
  <c r="O3408" i="2"/>
  <c r="O3690" i="2"/>
  <c r="O2253" i="2"/>
  <c r="O2223" i="2"/>
  <c r="O2290" i="2"/>
  <c r="O966" i="2"/>
  <c r="O2002" i="2"/>
  <c r="O1919" i="2"/>
  <c r="O1695" i="2"/>
  <c r="O812" i="2"/>
  <c r="O2150" i="2"/>
  <c r="O769" i="2"/>
  <c r="O653" i="2"/>
  <c r="O2087" i="2"/>
  <c r="O2070" i="2"/>
  <c r="O1507" i="2"/>
  <c r="O1509" i="2"/>
  <c r="O1892" i="2"/>
  <c r="O1685" i="2"/>
  <c r="O594" i="2"/>
  <c r="O1825" i="2"/>
  <c r="O1251" i="2"/>
  <c r="O1565" i="2"/>
  <c r="O851" i="2"/>
  <c r="O1819" i="2"/>
  <c r="O1584" i="2"/>
  <c r="O1473" i="2"/>
  <c r="O1266" i="2"/>
  <c r="O1328" i="2"/>
  <c r="O2176" i="2"/>
  <c r="O2225" i="2"/>
  <c r="O2356" i="2"/>
  <c r="O340" i="2"/>
  <c r="O822" i="2"/>
  <c r="O268" i="2"/>
  <c r="O2298" i="2"/>
  <c r="O1641" i="2"/>
  <c r="O1258" i="2"/>
  <c r="O283" i="2"/>
  <c r="O206" i="2"/>
  <c r="O1738" i="2"/>
  <c r="O597" i="2"/>
  <c r="O1098" i="2"/>
  <c r="O1271" i="2"/>
  <c r="O1164" i="2"/>
  <c r="O1642" i="2"/>
  <c r="O973" i="2"/>
  <c r="O731" i="2"/>
  <c r="O1583" i="2"/>
  <c r="O844" i="2"/>
  <c r="O1175" i="2"/>
  <c r="O917" i="2"/>
  <c r="O1345" i="2"/>
  <c r="O1791" i="2"/>
  <c r="O1868" i="2"/>
  <c r="O2113" i="2"/>
  <c r="O1814" i="2"/>
  <c r="O1344" i="2"/>
  <c r="O2106" i="2"/>
  <c r="O870" i="2"/>
  <c r="O1297" i="2"/>
  <c r="O2100" i="2"/>
  <c r="O1725" i="2"/>
  <c r="O1893" i="2"/>
  <c r="O367" i="2"/>
  <c r="O1932" i="2"/>
  <c r="O1091" i="2"/>
  <c r="O1818" i="2"/>
  <c r="O1425" i="2"/>
  <c r="O1083" i="2"/>
  <c r="O796" i="2"/>
  <c r="O1141" i="2"/>
  <c r="O1589" i="2"/>
  <c r="O1897" i="2"/>
  <c r="O1280" i="2"/>
  <c r="O390" i="2"/>
  <c r="O891" i="2"/>
  <c r="O2012" i="2"/>
  <c r="O2020" i="2"/>
  <c r="O2264" i="2"/>
  <c r="O1575" i="2"/>
  <c r="O858" i="2"/>
  <c r="O1472" i="2"/>
  <c r="O1346" i="2"/>
  <c r="O2136" i="2"/>
  <c r="O1076" i="2"/>
  <c r="O1925" i="2"/>
  <c r="O2133" i="2"/>
  <c r="O850" i="2"/>
  <c r="O1216" i="2"/>
  <c r="O1592" i="2"/>
  <c r="O2041" i="2"/>
  <c r="O1668" i="2"/>
  <c r="O1842" i="2"/>
  <c r="O658" i="2"/>
  <c r="O1224" i="2"/>
  <c r="O1772" i="2"/>
  <c r="O2064" i="2"/>
  <c r="O895" i="2"/>
  <c r="O1484" i="2"/>
  <c r="O1935" i="2"/>
  <c r="O1597" i="2"/>
  <c r="O1243" i="2"/>
  <c r="O169" i="2"/>
  <c r="O2192" i="2"/>
  <c r="O1190" i="2"/>
  <c r="O2126" i="2"/>
  <c r="O93" i="2"/>
  <c r="O1737" i="2"/>
  <c r="O1268" i="2"/>
  <c r="O1793" i="2"/>
  <c r="O1789" i="2"/>
  <c r="O1008" i="2"/>
  <c r="O1662" i="2"/>
  <c r="O1287" i="2"/>
  <c r="O155" i="2"/>
  <c r="O738" i="2"/>
  <c r="O248" i="2"/>
  <c r="O646" i="2"/>
  <c r="O2247" i="2"/>
  <c r="O1013" i="2"/>
  <c r="O2054" i="2"/>
  <c r="O352" i="2"/>
  <c r="O1406" i="2"/>
  <c r="O2222" i="2"/>
  <c r="O1014" i="2"/>
  <c r="O697" i="2"/>
  <c r="O2353" i="2"/>
  <c r="O2098" i="2"/>
  <c r="O2077" i="2"/>
  <c r="O969" i="2"/>
  <c r="O1579" i="2"/>
  <c r="O1726" i="2"/>
  <c r="O1882" i="2"/>
  <c r="O356" i="2"/>
  <c r="O1395" i="2"/>
  <c r="O249" i="2"/>
  <c r="O1751" i="2"/>
  <c r="O1171" i="2"/>
  <c r="O2134" i="2"/>
  <c r="O947" i="2"/>
  <c r="O456" i="2"/>
  <c r="O446" i="2"/>
  <c r="O516" i="2"/>
  <c r="O1332" i="2"/>
  <c r="O535" i="2"/>
  <c r="O1453" i="2"/>
  <c r="O457" i="2"/>
  <c r="O1501" i="2"/>
  <c r="O354" i="2"/>
  <c r="O1743" i="2"/>
  <c r="O506" i="2"/>
  <c r="O537" i="2"/>
  <c r="O1285" i="2"/>
  <c r="O718" i="2"/>
  <c r="O553" i="2"/>
  <c r="O1294" i="2"/>
  <c r="O1033" i="2"/>
  <c r="O1035" i="2"/>
  <c r="O239" i="2"/>
  <c r="O1526" i="2"/>
  <c r="O1609" i="2"/>
  <c r="O713" i="2"/>
  <c r="O318" i="2"/>
  <c r="O1574" i="2"/>
  <c r="O623" i="2"/>
  <c r="O1573" i="2"/>
  <c r="O1070" i="2"/>
  <c r="O2205" i="2"/>
  <c r="O333" i="2"/>
  <c r="O840" i="2"/>
  <c r="O1661" i="2"/>
  <c r="O1226" i="2"/>
  <c r="O2108" i="2"/>
  <c r="O679" i="2"/>
  <c r="O134" i="2"/>
  <c r="O1838" i="2"/>
  <c r="O1191" i="2"/>
  <c r="O1950" i="2"/>
  <c r="O1203" i="2"/>
  <c r="O1244" i="2"/>
  <c r="O1513" i="2"/>
  <c r="O2766" i="2"/>
  <c r="O3730" i="2"/>
  <c r="O2617" i="2"/>
  <c r="O3334" i="2"/>
  <c r="O3707" i="2"/>
  <c r="O3563" i="2"/>
  <c r="O2968" i="2"/>
  <c r="O3607" i="2"/>
  <c r="O2873" i="2"/>
  <c r="O3409" i="2"/>
  <c r="O2986" i="2"/>
  <c r="O2539" i="2"/>
  <c r="O3782" i="2"/>
  <c r="O4052" i="2"/>
  <c r="O3954" i="2"/>
  <c r="O4020" i="2"/>
  <c r="O2589" i="2"/>
  <c r="O2761" i="2"/>
  <c r="O2921" i="2"/>
  <c r="O2898" i="2"/>
  <c r="O2551" i="2"/>
  <c r="O2706" i="2"/>
  <c r="O2532" i="2"/>
  <c r="O2746" i="2"/>
  <c r="O3511" i="2"/>
  <c r="O3035" i="2"/>
  <c r="O2604" i="2"/>
  <c r="O3855" i="2"/>
  <c r="O4098" i="2"/>
  <c r="O3203" i="2"/>
  <c r="O3702" i="2"/>
  <c r="O3917" i="2"/>
  <c r="O2902" i="2"/>
  <c r="O3179" i="2"/>
  <c r="O3284" i="2"/>
  <c r="O2656" i="2"/>
  <c r="O2817" i="2"/>
  <c r="O2677" i="2"/>
  <c r="O2834" i="2"/>
  <c r="O2619" i="2"/>
  <c r="O3151" i="2"/>
  <c r="O4093" i="2"/>
  <c r="O3299" i="2"/>
  <c r="O2792" i="2"/>
  <c r="O3256" i="2"/>
  <c r="O4044" i="2"/>
  <c r="O2523" i="2"/>
  <c r="O3662" i="2"/>
  <c r="O2910" i="2"/>
  <c r="O4043" i="2"/>
  <c r="O4092" i="2"/>
  <c r="O3764" i="2"/>
  <c r="O3194" i="2"/>
  <c r="O4066" i="2"/>
  <c r="O3345" i="2"/>
  <c r="O3610" i="2"/>
  <c r="O4057" i="2"/>
  <c r="O3934" i="2"/>
  <c r="O2783" i="2"/>
  <c r="O3552" i="2"/>
  <c r="O3907" i="2"/>
  <c r="O3651" i="2"/>
  <c r="O3111" i="2"/>
  <c r="O2729" i="2"/>
  <c r="O3729" i="2"/>
  <c r="O3021" i="2"/>
  <c r="O2350" i="2"/>
  <c r="O3309" i="2"/>
  <c r="O2957" i="2"/>
  <c r="O3061" i="2"/>
  <c r="O3424" i="2"/>
  <c r="O3378" i="2"/>
  <c r="O3178" i="2"/>
  <c r="O2943" i="2"/>
  <c r="O3761" i="2"/>
  <c r="O3972" i="2"/>
  <c r="O4022" i="2"/>
  <c r="O1756" i="2"/>
  <c r="O1214" i="2"/>
  <c r="O2243" i="2"/>
  <c r="O1195" i="2"/>
  <c r="O605" i="2"/>
  <c r="O1870" i="2"/>
  <c r="O603" i="2"/>
  <c r="O1798" i="2"/>
  <c r="O482" i="2"/>
  <c r="O730" i="2"/>
  <c r="O260" i="2"/>
  <c r="O221" i="2"/>
  <c r="O1963" i="2"/>
  <c r="O2237" i="2"/>
  <c r="O1525" i="2"/>
  <c r="O972" i="2"/>
  <c r="O1691" i="2"/>
  <c r="O788" i="2"/>
  <c r="O2349" i="2"/>
  <c r="O2348" i="2"/>
  <c r="O1631" i="2"/>
  <c r="O1619" i="2"/>
  <c r="O1618" i="2"/>
  <c r="O1150" i="2"/>
  <c r="O720" i="2"/>
  <c r="O1797" i="2"/>
  <c r="O1323" i="2"/>
  <c r="O1689" i="2"/>
  <c r="O971" i="2"/>
  <c r="O2257" i="2"/>
  <c r="O1129" i="2"/>
  <c r="O1917" i="2"/>
  <c r="O1752" i="2"/>
  <c r="O1608" i="2"/>
  <c r="O842" i="2"/>
  <c r="O2346" i="2"/>
  <c r="O1956" i="2"/>
  <c r="O2331" i="2"/>
  <c r="O308" i="2"/>
  <c r="O1538" i="2"/>
  <c r="O805" i="2"/>
  <c r="O9" i="2"/>
  <c r="O91" i="2"/>
  <c r="O498" i="2"/>
  <c r="O1119" i="2"/>
  <c r="O1223" i="2"/>
  <c r="O2345" i="2"/>
  <c r="O1449" i="2"/>
  <c r="O878" i="2"/>
  <c r="O800" i="2"/>
  <c r="O1302" i="2"/>
  <c r="O802" i="2"/>
  <c r="O1092" i="2"/>
  <c r="O1018" i="2"/>
  <c r="O1519" i="2"/>
  <c r="O368" i="2"/>
  <c r="O1202" i="2"/>
  <c r="O478" i="2"/>
  <c r="O527" i="2"/>
  <c r="O1876" i="2"/>
  <c r="O2303" i="2"/>
  <c r="O1910" i="2"/>
  <c r="O2034" i="2"/>
  <c r="O1536" i="2"/>
  <c r="O757" i="2"/>
  <c r="O2159" i="2"/>
  <c r="O1373" i="2"/>
  <c r="O1094" i="2"/>
  <c r="O776" i="2"/>
  <c r="O2342" i="2"/>
  <c r="O2341" i="2"/>
  <c r="O1482" i="2"/>
  <c r="O1514" i="2"/>
  <c r="O1787" i="2"/>
  <c r="O970" i="2"/>
  <c r="O2340" i="2"/>
  <c r="O129" i="2"/>
  <c r="O593" i="2"/>
  <c r="O2339" i="2"/>
  <c r="O2103" i="2"/>
  <c r="O728" i="2"/>
  <c r="O1351" i="2"/>
  <c r="O336" i="2"/>
  <c r="O592" i="2"/>
  <c r="O403" i="2"/>
  <c r="O734" i="2"/>
  <c r="O2011" i="2"/>
  <c r="O2291" i="2"/>
  <c r="O2338" i="2"/>
  <c r="O2115" i="2"/>
  <c r="O890" i="2"/>
  <c r="O2267" i="2"/>
  <c r="O1273" i="2"/>
  <c r="O468" i="2"/>
  <c r="O691" i="2"/>
  <c r="O1412" i="2"/>
  <c r="O1019" i="2"/>
  <c r="O1055" i="2"/>
  <c r="O1396" i="2"/>
  <c r="O2295" i="2"/>
  <c r="O559" i="2"/>
  <c r="O1612" i="2"/>
  <c r="O2215" i="2"/>
  <c r="O2294" i="2"/>
  <c r="O1593" i="2"/>
  <c r="O2171" i="2"/>
  <c r="O430" i="2"/>
  <c r="O410" i="2"/>
  <c r="O951" i="2"/>
  <c r="O2236" i="2"/>
  <c r="O830" i="2"/>
  <c r="O2324" i="2"/>
  <c r="O2130" i="2"/>
  <c r="O1606" i="2"/>
  <c r="O1364" i="2"/>
  <c r="O897" i="2"/>
  <c r="O1821" i="2"/>
  <c r="O1704" i="2"/>
  <c r="O590" i="2"/>
  <c r="T590" i="2"/>
  <c r="T1704" i="2"/>
  <c r="T1821" i="2"/>
  <c r="T897" i="2"/>
  <c r="T1364" i="2"/>
  <c r="T1606" i="2"/>
  <c r="T2130" i="2"/>
  <c r="T2324" i="2"/>
  <c r="T830" i="2"/>
  <c r="T2236" i="2"/>
  <c r="T951" i="2"/>
  <c r="T410" i="2"/>
  <c r="T430" i="2"/>
  <c r="T2171" i="2"/>
  <c r="T1593" i="2"/>
  <c r="T2294" i="2"/>
  <c r="T2215" i="2"/>
  <c r="T1612" i="2"/>
  <c r="T559" i="2"/>
  <c r="T2295" i="2"/>
  <c r="T1396" i="2"/>
  <c r="T1055" i="2"/>
  <c r="T1019" i="2"/>
  <c r="T1412" i="2"/>
  <c r="T691" i="2"/>
  <c r="T468" i="2"/>
  <c r="T1273" i="2"/>
  <c r="T2267" i="2"/>
  <c r="T890" i="2"/>
  <c r="T2115" i="2"/>
  <c r="T2338" i="2"/>
  <c r="T2291" i="2"/>
  <c r="T2011" i="2"/>
  <c r="T734" i="2"/>
  <c r="T403" i="2"/>
  <c r="T592" i="2"/>
  <c r="T336" i="2"/>
  <c r="T1351" i="2"/>
  <c r="T728" i="2"/>
  <c r="T2103" i="2"/>
  <c r="T2339" i="2"/>
  <c r="T593" i="2"/>
  <c r="T129" i="2"/>
  <c r="T2340" i="2"/>
  <c r="T970" i="2"/>
  <c r="T1787" i="2"/>
  <c r="T1514" i="2"/>
  <c r="T1482" i="2"/>
  <c r="T2341" i="2"/>
  <c r="T2342" i="2"/>
  <c r="T776" i="2"/>
  <c r="T1094" i="2"/>
  <c r="T1373" i="2"/>
  <c r="T2159" i="2"/>
  <c r="T757" i="2"/>
  <c r="T1536" i="2"/>
  <c r="T2034" i="2"/>
  <c r="T1910" i="2"/>
  <c r="T2303" i="2"/>
  <c r="T1876" i="2"/>
  <c r="T527" i="2"/>
  <c r="T478" i="2"/>
  <c r="T1202" i="2"/>
  <c r="T368" i="2"/>
  <c r="T1519" i="2"/>
  <c r="T1018" i="2"/>
  <c r="T1092" i="2"/>
  <c r="T802" i="2"/>
  <c r="T1302" i="2"/>
  <c r="T800" i="2"/>
  <c r="T878" i="2"/>
  <c r="T1449" i="2"/>
  <c r="T2345" i="2"/>
  <c r="T1223" i="2"/>
  <c r="T1119" i="2"/>
  <c r="T498" i="2"/>
  <c r="T91" i="2"/>
  <c r="T9" i="2"/>
  <c r="T805" i="2"/>
  <c r="T1538" i="2"/>
  <c r="T308" i="2"/>
  <c r="T2331" i="2"/>
  <c r="T1956" i="2"/>
  <c r="T2346" i="2"/>
  <c r="T842" i="2"/>
  <c r="T1608" i="2"/>
  <c r="T1752" i="2"/>
  <c r="T1917" i="2"/>
  <c r="T1129" i="2"/>
  <c r="T2257" i="2"/>
  <c r="T971" i="2"/>
  <c r="T1689" i="2"/>
  <c r="T1323" i="2"/>
  <c r="T1797" i="2"/>
  <c r="T720" i="2"/>
  <c r="T1150" i="2"/>
  <c r="T1618" i="2"/>
  <c r="T1619" i="2"/>
  <c r="T1631" i="2"/>
  <c r="T2348" i="2"/>
  <c r="T2349" i="2"/>
  <c r="T788" i="2"/>
  <c r="T1691" i="2"/>
  <c r="T972" i="2"/>
  <c r="T1525" i="2"/>
  <c r="T2237" i="2"/>
  <c r="T1963" i="2"/>
  <c r="T221" i="2"/>
  <c r="T260" i="2"/>
  <c r="T730" i="2"/>
  <c r="T482" i="2"/>
  <c r="T1798" i="2"/>
  <c r="T603" i="2"/>
  <c r="T1870" i="2"/>
  <c r="T605" i="2"/>
  <c r="T1195" i="2"/>
  <c r="T2243" i="2"/>
  <c r="T1214" i="2"/>
  <c r="T1756" i="2"/>
  <c r="T4022" i="2"/>
  <c r="T3972" i="2"/>
  <c r="T124" i="2"/>
  <c r="T3761" i="2"/>
  <c r="T126" i="2"/>
  <c r="T2943" i="2"/>
  <c r="T3178" i="2"/>
  <c r="T3378" i="2"/>
  <c r="T3424" i="2"/>
  <c r="T131" i="2"/>
  <c r="T132" i="2"/>
  <c r="T133" i="2"/>
  <c r="T3061" i="2"/>
  <c r="T135" i="2"/>
  <c r="T136" i="2"/>
  <c r="T2957" i="2"/>
  <c r="T138" i="2"/>
  <c r="T139" i="2"/>
  <c r="T3309" i="2"/>
  <c r="T2350" i="2"/>
  <c r="T142" i="2"/>
  <c r="T3021" i="2"/>
  <c r="T3729" i="2"/>
  <c r="T145" i="2"/>
  <c r="T2729" i="2"/>
  <c r="T3111" i="2"/>
  <c r="T3651" i="2"/>
  <c r="T149" i="2"/>
  <c r="T3907" i="2"/>
  <c r="T3552" i="2"/>
  <c r="T2783" i="2"/>
  <c r="T3934" i="2"/>
  <c r="T4057" i="2"/>
  <c r="T3610" i="2"/>
  <c r="T3345" i="2"/>
  <c r="T4066" i="2"/>
  <c r="T3194" i="2"/>
  <c r="T3764" i="2"/>
  <c r="T160" i="2"/>
  <c r="T4092" i="2"/>
  <c r="T162" i="2"/>
  <c r="T4043" i="2"/>
  <c r="T2910" i="2"/>
  <c r="T165" i="2"/>
  <c r="T3662" i="2"/>
  <c r="T167" i="2"/>
  <c r="T2523" i="2"/>
  <c r="T4044" i="2"/>
  <c r="T3256" i="2"/>
  <c r="T2792" i="2"/>
  <c r="T3299" i="2"/>
  <c r="T4093" i="2"/>
  <c r="T174" i="2"/>
  <c r="T175" i="2"/>
  <c r="T176" i="2"/>
  <c r="T3151" i="2"/>
  <c r="T178" i="2"/>
  <c r="T2619" i="2"/>
  <c r="T180" i="2"/>
  <c r="T2834" i="2"/>
  <c r="T2677" i="2"/>
  <c r="T2817" i="2"/>
  <c r="T184" i="2"/>
  <c r="T2656" i="2"/>
  <c r="T3284" i="2"/>
  <c r="T3179" i="2"/>
  <c r="T188" i="2"/>
  <c r="T2902" i="2"/>
  <c r="T190" i="2"/>
  <c r="T3917" i="2"/>
  <c r="T3702" i="2"/>
  <c r="T3203" i="2"/>
  <c r="T4098" i="2"/>
  <c r="T195" i="2"/>
  <c r="T3855" i="2"/>
  <c r="T197" i="2"/>
  <c r="T2604" i="2"/>
  <c r="T3035" i="2"/>
  <c r="T3511" i="2"/>
  <c r="T201" i="2"/>
  <c r="T2746" i="2"/>
  <c r="T2532" i="2"/>
  <c r="T204" i="2"/>
  <c r="T2706" i="2"/>
  <c r="T2551" i="2"/>
  <c r="T2898" i="2"/>
  <c r="T208" i="2"/>
  <c r="T2921" i="2"/>
  <c r="T210" i="2"/>
  <c r="T211" i="2"/>
  <c r="T2761" i="2"/>
  <c r="T2589" i="2"/>
  <c r="T4020" i="2"/>
  <c r="T3954" i="2"/>
  <c r="T4052" i="2"/>
  <c r="T3782" i="2"/>
  <c r="T2539" i="2"/>
  <c r="T2986" i="2"/>
  <c r="T3409" i="2"/>
  <c r="T2873" i="2"/>
  <c r="T3607" i="2"/>
  <c r="T223" i="2"/>
  <c r="T2968" i="2"/>
  <c r="T225" i="2"/>
  <c r="T226" i="2"/>
  <c r="T227" i="2"/>
  <c r="T3563" i="2"/>
  <c r="T229" i="2"/>
  <c r="T230" i="2"/>
  <c r="T231" i="2"/>
  <c r="T3707" i="2"/>
  <c r="T233" i="2"/>
  <c r="T3334" i="2"/>
  <c r="T235" i="2"/>
  <c r="T2617" i="2"/>
  <c r="T237" i="2"/>
  <c r="T238" i="2"/>
  <c r="T3730" i="2"/>
  <c r="T240" i="2"/>
  <c r="T2766" i="2"/>
  <c r="T1513" i="2"/>
  <c r="T1244" i="2"/>
  <c r="T1203" i="2"/>
  <c r="T1950" i="2"/>
  <c r="T1191" i="2"/>
  <c r="T1838" i="2"/>
  <c r="T134" i="2"/>
  <c r="T679" i="2"/>
  <c r="T2108" i="2"/>
  <c r="T1226" i="2"/>
  <c r="T1661" i="2"/>
  <c r="T840" i="2"/>
  <c r="T333" i="2"/>
  <c r="T2205" i="2"/>
  <c r="T1070" i="2"/>
  <c r="T1573" i="2"/>
  <c r="T623" i="2"/>
  <c r="T1574" i="2"/>
  <c r="T318" i="2"/>
  <c r="T713" i="2"/>
  <c r="T1609" i="2"/>
  <c r="T1526" i="2"/>
  <c r="T239" i="2"/>
  <c r="T1035" i="2"/>
  <c r="T1033" i="2"/>
  <c r="T1294" i="2"/>
  <c r="T553" i="2"/>
  <c r="T718" i="2"/>
  <c r="T1285" i="2"/>
  <c r="T537" i="2"/>
  <c r="T506" i="2"/>
  <c r="T1743" i="2"/>
  <c r="T354" i="2"/>
  <c r="T1501" i="2"/>
  <c r="T457" i="2"/>
  <c r="T1453" i="2"/>
  <c r="T535" i="2"/>
  <c r="T1332" i="2"/>
  <c r="T516" i="2"/>
  <c r="T446" i="2"/>
  <c r="T456" i="2"/>
  <c r="T947" i="2"/>
  <c r="T2134" i="2"/>
  <c r="T1171" i="2"/>
  <c r="T1751" i="2"/>
  <c r="T249" i="2"/>
  <c r="T1395" i="2"/>
  <c r="T356" i="2"/>
  <c r="T1882" i="2"/>
  <c r="T1726" i="2"/>
  <c r="T1579" i="2"/>
  <c r="T969" i="2"/>
  <c r="T2077" i="2"/>
  <c r="T2098" i="2"/>
  <c r="T2353" i="2"/>
  <c r="T697" i="2"/>
  <c r="T1014" i="2"/>
  <c r="T2222" i="2"/>
  <c r="T1406" i="2"/>
  <c r="T352" i="2"/>
  <c r="T2054" i="2"/>
  <c r="T1013" i="2"/>
  <c r="T2247" i="2"/>
  <c r="T646" i="2"/>
  <c r="T248" i="2"/>
  <c r="T738" i="2"/>
  <c r="T155" i="2"/>
  <c r="T1287" i="2"/>
  <c r="T1662" i="2"/>
  <c r="T1008" i="2"/>
  <c r="T1789" i="2"/>
  <c r="T1793" i="2"/>
  <c r="T1268" i="2"/>
  <c r="T1737" i="2"/>
  <c r="T93" i="2"/>
  <c r="T2126" i="2"/>
  <c r="T1190" i="2"/>
  <c r="T2192" i="2"/>
  <c r="T169" i="2"/>
  <c r="T1243" i="2"/>
  <c r="T1597" i="2"/>
  <c r="T1935" i="2"/>
  <c r="T1484" i="2"/>
  <c r="T895" i="2"/>
  <c r="T2064" i="2"/>
  <c r="T1772" i="2"/>
  <c r="T1224" i="2"/>
  <c r="T658" i="2"/>
  <c r="T1842" i="2"/>
  <c r="T1668" i="2"/>
  <c r="T2041" i="2"/>
  <c r="T1592" i="2"/>
  <c r="T1216" i="2"/>
  <c r="T850" i="2"/>
  <c r="T2133" i="2"/>
  <c r="T1925" i="2"/>
  <c r="T1076" i="2"/>
  <c r="T2136" i="2"/>
  <c r="T1346" i="2"/>
  <c r="T1472" i="2"/>
  <c r="T858" i="2"/>
  <c r="T1575" i="2"/>
  <c r="T2264" i="2"/>
  <c r="T2020" i="2"/>
  <c r="T2012" i="2"/>
  <c r="T891" i="2"/>
  <c r="T390" i="2"/>
  <c r="T1280" i="2"/>
  <c r="T1897" i="2"/>
  <c r="T1589" i="2"/>
  <c r="T1141" i="2"/>
  <c r="T796" i="2"/>
  <c r="T1083" i="2"/>
  <c r="T1425" i="2"/>
  <c r="T1818" i="2"/>
  <c r="T1091" i="2"/>
  <c r="T1932" i="2"/>
  <c r="T367" i="2"/>
  <c r="T1893" i="2"/>
  <c r="T1725" i="2"/>
  <c r="T2100" i="2"/>
  <c r="T1297" i="2"/>
  <c r="T870" i="2"/>
  <c r="T2106" i="2"/>
  <c r="T1344" i="2"/>
  <c r="T1814" i="2"/>
  <c r="T2113" i="2"/>
  <c r="T1868" i="2"/>
  <c r="T1791" i="2"/>
  <c r="T1345" i="2"/>
  <c r="T917" i="2"/>
  <c r="T1175" i="2"/>
  <c r="T844" i="2"/>
  <c r="T1583" i="2"/>
  <c r="T731" i="2"/>
  <c r="T973" i="2"/>
  <c r="T1642" i="2"/>
  <c r="T1164" i="2"/>
  <c r="T1271" i="2"/>
  <c r="T1098" i="2"/>
  <c r="T597" i="2"/>
  <c r="T1738" i="2"/>
  <c r="T206" i="2"/>
  <c r="T283" i="2"/>
  <c r="T1258" i="2"/>
  <c r="T1641" i="2"/>
  <c r="T2298" i="2"/>
  <c r="T268" i="2"/>
  <c r="T822" i="2"/>
  <c r="T340" i="2"/>
  <c r="T2356" i="2"/>
  <c r="T2225" i="2"/>
  <c r="T2176" i="2"/>
  <c r="T1328" i="2"/>
  <c r="T1266" i="2"/>
  <c r="T1473" i="2"/>
  <c r="T1584" i="2"/>
  <c r="T1819" i="2"/>
  <c r="T851" i="2"/>
  <c r="T1565" i="2"/>
  <c r="T1251" i="2"/>
  <c r="T1825" i="2"/>
  <c r="T594" i="2"/>
  <c r="T1685" i="2"/>
  <c r="T1892" i="2"/>
  <c r="T1509" i="2"/>
  <c r="T1507" i="2"/>
  <c r="T2070" i="2"/>
  <c r="T2087" i="2"/>
  <c r="T653" i="2"/>
  <c r="T769" i="2"/>
  <c r="T2150" i="2"/>
  <c r="T812" i="2"/>
  <c r="T1695" i="2"/>
  <c r="T1919" i="2"/>
  <c r="T2002" i="2"/>
  <c r="T966" i="2"/>
  <c r="T2290" i="2"/>
  <c r="T2223" i="2"/>
  <c r="T2253" i="2"/>
  <c r="T3690" i="2"/>
  <c r="T3408" i="2"/>
  <c r="T3515" i="2"/>
  <c r="T3598" i="2"/>
  <c r="T3134" i="2"/>
  <c r="T4036" i="2"/>
  <c r="T3483" i="2"/>
  <c r="T429" i="2"/>
  <c r="T3175" i="2"/>
  <c r="T431" i="2"/>
  <c r="T3374" i="2"/>
  <c r="T2950" i="2"/>
  <c r="T3065" i="2"/>
  <c r="T435" i="2"/>
  <c r="T3204" i="2"/>
  <c r="T4091" i="2"/>
  <c r="T438" i="2"/>
  <c r="T439" i="2"/>
  <c r="T3068" i="2"/>
  <c r="T441" i="2"/>
  <c r="T3867" i="2"/>
  <c r="T443" i="2"/>
  <c r="T2628" i="2"/>
  <c r="T3868" i="2"/>
  <c r="T3205" i="2"/>
  <c r="T4084" i="2"/>
  <c r="T3118" i="2"/>
  <c r="T4011" i="2"/>
  <c r="T3296" i="2"/>
  <c r="T3386" i="2"/>
  <c r="T3594" i="2"/>
  <c r="T453" i="2"/>
  <c r="T2508" i="2"/>
  <c r="T3985" i="2"/>
  <c r="T3578" i="2"/>
  <c r="T3916" i="2"/>
  <c r="T3623" i="2"/>
  <c r="T459" i="2"/>
  <c r="T3096" i="2"/>
  <c r="T3924" i="2"/>
  <c r="T3752" i="2"/>
  <c r="T463" i="2"/>
  <c r="T464" i="2"/>
  <c r="T3384" i="2"/>
  <c r="T3895" i="2"/>
  <c r="T2735" i="2"/>
  <c r="T3600" i="2"/>
  <c r="T2805" i="2"/>
  <c r="T470" i="2"/>
  <c r="T471" i="2"/>
  <c r="T3527" i="2"/>
  <c r="T2987" i="2"/>
  <c r="T2875" i="2"/>
  <c r="T3329" i="2"/>
  <c r="T3980" i="2"/>
  <c r="T477" i="2"/>
  <c r="T3390" i="2"/>
  <c r="T479" i="2"/>
  <c r="T480" i="2"/>
  <c r="T2679" i="2"/>
  <c r="T2846" i="2"/>
  <c r="T3159" i="2"/>
  <c r="T3869" i="2"/>
  <c r="T2553" i="2"/>
  <c r="T3821" i="2"/>
  <c r="T2799" i="2"/>
  <c r="T4049" i="2"/>
  <c r="T489" i="2"/>
  <c r="T490" i="2"/>
  <c r="T3754" i="2"/>
  <c r="T492" i="2"/>
  <c r="T493" i="2"/>
  <c r="T494" i="2"/>
  <c r="T495" i="2"/>
  <c r="T3836" i="2"/>
  <c r="T497" i="2"/>
  <c r="T4101" i="2"/>
  <c r="T3628" i="2"/>
  <c r="T3232" i="2"/>
  <c r="T3064" i="2"/>
  <c r="T3294" i="2"/>
  <c r="T503" i="2"/>
  <c r="T3504" i="2"/>
  <c r="T3431" i="2"/>
  <c r="T3475" i="2"/>
  <c r="T3692" i="2"/>
  <c r="T3849" i="2"/>
  <c r="T3304" i="2"/>
  <c r="T3583" i="2"/>
  <c r="T3797" i="2"/>
  <c r="T512" i="2"/>
  <c r="T3318" i="2"/>
  <c r="T3845" i="2"/>
  <c r="T2946" i="2"/>
  <c r="T3289" i="2"/>
  <c r="T2758" i="2"/>
  <c r="T518" i="2"/>
  <c r="T3477" i="2"/>
  <c r="T520" i="2"/>
  <c r="T2786" i="2"/>
  <c r="T2006" i="2"/>
  <c r="T1750" i="2"/>
  <c r="T1151" i="2"/>
  <c r="T946" i="2"/>
  <c r="T1421" i="2"/>
  <c r="T2357" i="2"/>
  <c r="T1181" i="2"/>
  <c r="T2186" i="2"/>
  <c r="T1111" i="2"/>
  <c r="T736" i="2"/>
  <c r="T1496" i="2"/>
  <c r="T2361" i="2"/>
  <c r="T893" i="2"/>
  <c r="T2296" i="2"/>
  <c r="T1746" i="2"/>
  <c r="T1957" i="2"/>
  <c r="T1030" i="2"/>
  <c r="T952" i="2"/>
  <c r="T143" i="2"/>
  <c r="T2221" i="2"/>
  <c r="T4059" i="2"/>
  <c r="T3658" i="2"/>
  <c r="T4112" i="2"/>
  <c r="T3741" i="2"/>
  <c r="T3499" i="2"/>
  <c r="T2732" i="2"/>
  <c r="T3902" i="2"/>
  <c r="T549" i="2"/>
  <c r="T3900" i="2"/>
  <c r="T3339" i="2"/>
  <c r="T3616" i="2"/>
  <c r="T3200" i="2"/>
  <c r="T554" i="2"/>
  <c r="T3679" i="2"/>
  <c r="T2648" i="2"/>
  <c r="T557" i="2"/>
  <c r="T3358" i="2"/>
  <c r="T3553" i="2"/>
  <c r="T560" i="2"/>
  <c r="T3996" i="2"/>
  <c r="T4037" i="2"/>
  <c r="T3720" i="2"/>
  <c r="T564" i="2"/>
  <c r="T3899" i="2"/>
  <c r="T4070" i="2"/>
  <c r="T567" i="2"/>
  <c r="T3997" i="2"/>
  <c r="T569" i="2"/>
  <c r="T3530" i="2"/>
  <c r="T3584" i="2"/>
  <c r="T3825" i="2"/>
  <c r="T3697" i="2"/>
  <c r="T574" i="2"/>
  <c r="T3716" i="2"/>
  <c r="T3612" i="2"/>
  <c r="T3695" i="2"/>
  <c r="T4105" i="2"/>
  <c r="T3798" i="2"/>
  <c r="T4039" i="2"/>
  <c r="T3462" i="2"/>
  <c r="T3973" i="2"/>
  <c r="T583" i="2"/>
  <c r="T584" i="2"/>
  <c r="T4040" i="2"/>
  <c r="T3531" i="2"/>
  <c r="T587" i="2"/>
  <c r="T3654" i="2"/>
  <c r="T3074" i="2"/>
  <c r="T3287" i="2"/>
  <c r="T4029" i="2"/>
  <c r="T3239" i="2"/>
  <c r="T3927" i="2"/>
  <c r="T3290" i="2"/>
  <c r="T2784" i="2"/>
  <c r="T3863" i="2"/>
  <c r="T3696" i="2"/>
  <c r="T3981" i="2"/>
  <c r="T3765" i="2"/>
  <c r="T2669" i="2"/>
  <c r="T3926" i="2"/>
  <c r="T3410" i="2"/>
  <c r="T3472" i="2"/>
  <c r="T604" i="2"/>
  <c r="T3264" i="2"/>
  <c r="T606" i="2"/>
  <c r="T3353" i="2"/>
  <c r="T3799" i="2"/>
  <c r="T609" i="2"/>
  <c r="T3548" i="2"/>
  <c r="T3636" i="2"/>
  <c r="T612" i="2"/>
  <c r="T613" i="2"/>
  <c r="T614" i="2"/>
  <c r="T2810" i="2"/>
  <c r="T616" i="2"/>
  <c r="T617" i="2"/>
  <c r="T618" i="2"/>
  <c r="T3319" i="2"/>
  <c r="T620" i="2"/>
  <c r="T4115" i="2"/>
  <c r="T3532" i="2"/>
  <c r="T3525" i="2"/>
  <c r="T3170" i="2"/>
  <c r="T625" i="2"/>
  <c r="T626" i="2"/>
  <c r="T627" i="2"/>
  <c r="T2880" i="2"/>
  <c r="T3998" i="2"/>
  <c r="T630" i="2"/>
  <c r="T3822" i="2"/>
  <c r="T3904" i="2"/>
  <c r="T3474" i="2"/>
  <c r="T634" i="2"/>
  <c r="T2976" i="2"/>
  <c r="T4000" i="2"/>
  <c r="T4054" i="2"/>
  <c r="T3800" i="2"/>
  <c r="T639" i="2"/>
  <c r="T4050" i="2"/>
  <c r="T4114" i="2"/>
  <c r="T572" i="2"/>
  <c r="T1002" i="2"/>
  <c r="T17" i="2"/>
  <c r="T1652" i="2"/>
  <c r="T147" i="2"/>
  <c r="T179" i="2"/>
  <c r="T714" i="2"/>
  <c r="T1551" i="2"/>
  <c r="T813" i="2"/>
  <c r="T619" i="2"/>
  <c r="T1248" i="2"/>
  <c r="T2235" i="2"/>
  <c r="T2246" i="2"/>
  <c r="T598" i="2"/>
  <c r="T189" i="2"/>
  <c r="T539" i="2"/>
  <c r="T269" i="2"/>
  <c r="T837" i="2"/>
  <c r="T1762" i="2"/>
  <c r="T2232" i="2"/>
  <c r="T3314" i="2"/>
  <c r="T3551" i="2"/>
  <c r="T3708" i="2"/>
  <c r="T3726" i="2"/>
  <c r="T3110" i="2"/>
  <c r="T2856" i="2"/>
  <c r="T4075" i="2"/>
  <c r="T3044" i="2"/>
  <c r="T3235" i="2"/>
  <c r="T2807" i="2"/>
  <c r="T2712" i="2"/>
  <c r="T2626" i="2"/>
  <c r="T2804" i="2"/>
  <c r="T3795" i="2"/>
  <c r="T3982" i="2"/>
  <c r="T2928" i="2"/>
  <c r="T3460" i="2"/>
  <c r="T2755" i="2"/>
  <c r="T3270" i="2"/>
  <c r="T2913" i="2"/>
  <c r="T2750" i="2"/>
  <c r="T3957" i="2"/>
  <c r="T3861" i="2"/>
  <c r="T3566" i="2"/>
  <c r="T3114" i="2"/>
  <c r="T2728" i="2"/>
  <c r="T688" i="2"/>
  <c r="T3278" i="2"/>
  <c r="T2489" i="2"/>
  <c r="T2534" i="2"/>
  <c r="T2977" i="2"/>
  <c r="T3663" i="2"/>
  <c r="T3148" i="2"/>
  <c r="T2659" i="2"/>
  <c r="T3715" i="2"/>
  <c r="T3516" i="2"/>
  <c r="T4109" i="2"/>
  <c r="T2573" i="2"/>
  <c r="T2915" i="2"/>
  <c r="T2481" i="2"/>
  <c r="T3344" i="2"/>
  <c r="T2742" i="2"/>
  <c r="T2698" i="2"/>
  <c r="T3177" i="2"/>
  <c r="T3561" i="2"/>
  <c r="T3547" i="2"/>
  <c r="T708" i="2"/>
  <c r="T2484" i="2"/>
  <c r="T2795" i="2"/>
  <c r="T3706" i="2"/>
  <c r="T712" i="2"/>
  <c r="T2671" i="2"/>
  <c r="T3789" i="2"/>
  <c r="T3593" i="2"/>
  <c r="T2926" i="2"/>
  <c r="T3199" i="2"/>
  <c r="T3040" i="2"/>
  <c r="T3747" i="2"/>
  <c r="T3602" i="2"/>
  <c r="T3490" i="2"/>
  <c r="T577" i="2"/>
  <c r="T912" i="2"/>
  <c r="T710" i="2"/>
  <c r="T1385" i="2"/>
  <c r="T1672" i="2"/>
  <c r="T2268" i="2"/>
  <c r="T2092" i="2"/>
  <c r="T465" i="2"/>
  <c r="T1663" i="2"/>
  <c r="T732" i="2"/>
  <c r="T709" i="2"/>
  <c r="T827" i="2"/>
  <c r="T426" i="2"/>
  <c r="T954" i="2"/>
  <c r="T841" i="2"/>
  <c r="T1162" i="2"/>
  <c r="T125" i="2"/>
  <c r="T905" i="2"/>
  <c r="T1570" i="2"/>
  <c r="T437" i="2"/>
  <c r="T1527" i="2"/>
  <c r="T1987" i="2"/>
  <c r="T1313" i="2"/>
  <c r="T531" i="2"/>
  <c r="T1981" i="2"/>
  <c r="T351" i="2"/>
  <c r="T1296" i="2"/>
  <c r="T2325" i="2"/>
  <c r="T2286" i="2"/>
  <c r="T1664" i="2"/>
  <c r="T1951" i="2"/>
  <c r="T1020" i="2"/>
  <c r="T1276" i="2"/>
  <c r="T777" i="2"/>
  <c r="T1834" i="2"/>
  <c r="T2032" i="2"/>
  <c r="T1044" i="2"/>
  <c r="T242" i="2"/>
  <c r="T2022" i="2"/>
  <c r="T2030" i="2"/>
  <c r="T762" i="2"/>
  <c r="T3227" i="2"/>
  <c r="T764" i="2"/>
  <c r="T3858" i="2"/>
  <c r="T766" i="2"/>
  <c r="T2655" i="2"/>
  <c r="T768" i="2"/>
  <c r="T3279" i="2"/>
  <c r="T770" i="2"/>
  <c r="T2609" i="2"/>
  <c r="T772" i="2"/>
  <c r="T3986" i="2"/>
  <c r="T3291" i="2"/>
  <c r="T3567" i="2"/>
  <c r="T2493" i="2"/>
  <c r="T3441" i="2"/>
  <c r="T2548" i="2"/>
  <c r="T3617" i="2"/>
  <c r="T3709" i="2"/>
  <c r="T3346" i="2"/>
  <c r="T1799" i="2"/>
  <c r="T696" i="2"/>
  <c r="T2362" i="2"/>
  <c r="T528" i="2"/>
  <c r="T1958" i="2"/>
  <c r="T343" i="2"/>
  <c r="T588" i="2"/>
  <c r="T1176" i="2"/>
  <c r="T288" i="2"/>
  <c r="T1384" i="2"/>
  <c r="T570" i="2"/>
  <c r="T1823" i="2"/>
  <c r="T2252" i="2"/>
  <c r="T1924" i="2"/>
  <c r="T1681" i="2"/>
  <c r="T1270" i="2"/>
  <c r="T2104" i="2"/>
  <c r="T1518" i="2"/>
  <c r="T1139" i="2"/>
  <c r="T2329" i="2"/>
  <c r="T508" i="2"/>
  <c r="T1281" i="2"/>
  <c r="T2107" i="2"/>
  <c r="T892" i="2"/>
  <c r="T2364" i="2"/>
  <c r="T1705" i="2"/>
  <c r="T1766" i="2"/>
  <c r="T1692" i="2"/>
  <c r="T2368" i="2"/>
  <c r="T1830" i="2"/>
  <c r="T1706" i="2"/>
  <c r="T1800" i="2"/>
  <c r="T511" i="2"/>
  <c r="T428" i="2"/>
  <c r="T798" i="2"/>
  <c r="T1558" i="2"/>
  <c r="T1126" i="2"/>
  <c r="T650" i="2"/>
  <c r="T461" i="2"/>
  <c r="T1415" i="2"/>
  <c r="T680" i="2"/>
  <c r="T2369" i="2"/>
  <c r="T1000" i="2"/>
  <c r="T350" i="2"/>
  <c r="T678" i="2"/>
  <c r="T2254" i="2"/>
  <c r="T2084" i="2"/>
  <c r="T1872" i="2"/>
  <c r="T1559" i="2"/>
  <c r="T1801" i="2"/>
  <c r="T1493" i="2"/>
  <c r="T246" i="2"/>
  <c r="T2226" i="2"/>
  <c r="T2056" i="2"/>
  <c r="T727" i="2"/>
  <c r="T1050" i="2"/>
  <c r="T2172" i="2"/>
  <c r="T923" i="2"/>
  <c r="T555" i="2"/>
  <c r="T1082" i="2"/>
  <c r="T956" i="2"/>
  <c r="T2111" i="2"/>
  <c r="T1777" i="2"/>
  <c r="T191" i="2"/>
  <c r="T313" i="2"/>
  <c r="T958" i="2"/>
  <c r="T919" i="2"/>
  <c r="T2370" i="2"/>
  <c r="T2372" i="2"/>
  <c r="T984" i="2"/>
  <c r="T472" i="2"/>
  <c r="T735" i="2"/>
  <c r="T1716" i="2"/>
  <c r="T2374" i="2"/>
  <c r="T1032" i="2"/>
  <c r="T1859" i="2"/>
  <c r="T263" i="2"/>
  <c r="T2375" i="2"/>
  <c r="T575" i="2"/>
  <c r="T1745" i="2"/>
  <c r="T2862" i="2"/>
  <c r="T3387" i="2"/>
  <c r="T3727" i="2"/>
  <c r="T3236" i="2"/>
  <c r="T2606" i="2"/>
  <c r="T3406" i="2"/>
  <c r="T2859" i="2"/>
  <c r="T2776" i="2"/>
  <c r="T3860" i="2"/>
  <c r="T2988" i="2"/>
  <c r="T3742" i="2"/>
  <c r="T3184" i="2"/>
  <c r="T3581" i="2"/>
  <c r="T3491" i="2"/>
  <c r="T2769" i="2"/>
  <c r="T877" i="2"/>
  <c r="T2614" i="2"/>
  <c r="T2497" i="2"/>
  <c r="T3487" i="2"/>
  <c r="T2700" i="2"/>
  <c r="T3324" i="2"/>
  <c r="T3585" i="2"/>
  <c r="T2831" i="2"/>
  <c r="T2618" i="2"/>
  <c r="T3533" i="2"/>
  <c r="T2488" i="2"/>
  <c r="T2613" i="2"/>
  <c r="T889" i="2"/>
  <c r="T3122" i="2"/>
  <c r="T3066" i="2"/>
  <c r="T3251" i="2"/>
  <c r="T3300" i="2"/>
  <c r="T2615" i="2"/>
  <c r="T3045" i="2"/>
  <c r="T2629" i="2"/>
  <c r="T3370" i="2"/>
  <c r="T2620" i="2"/>
  <c r="T899" i="2"/>
  <c r="T3332" i="2"/>
  <c r="T2646" i="2"/>
  <c r="T3698" i="2"/>
  <c r="T903" i="2"/>
  <c r="T3750" i="2"/>
  <c r="T3305" i="2"/>
  <c r="T3749" i="2"/>
  <c r="T3315" i="2"/>
  <c r="T908" i="2"/>
  <c r="T909" i="2"/>
  <c r="T910" i="2"/>
  <c r="T3301" i="2"/>
  <c r="T2793" i="2"/>
  <c r="T913" i="2"/>
  <c r="T3564" i="2"/>
  <c r="T3139" i="2"/>
  <c r="T916" i="2"/>
  <c r="T3166" i="2"/>
  <c r="T918" i="2"/>
  <c r="T3644" i="2"/>
  <c r="T3202" i="2"/>
  <c r="T3668" i="2"/>
  <c r="T922" i="2"/>
  <c r="T2695" i="2"/>
  <c r="T2818" i="2"/>
  <c r="T3392" i="2"/>
  <c r="T3014" i="2"/>
  <c r="T3347" i="2"/>
  <c r="T928" i="2"/>
  <c r="T929" i="2"/>
  <c r="T3016" i="2"/>
  <c r="T931" i="2"/>
  <c r="T2637" i="2"/>
  <c r="T3144" i="2"/>
  <c r="T2932" i="2"/>
  <c r="T3161" i="2"/>
  <c r="T2704" i="2"/>
  <c r="T3467" i="2"/>
  <c r="T938" i="2"/>
  <c r="T3505" i="2"/>
  <c r="T3724" i="2"/>
  <c r="T3463" i="2"/>
  <c r="T2881" i="2"/>
  <c r="T3381" i="2"/>
  <c r="T3077" i="2"/>
  <c r="T3060" i="2"/>
  <c r="T2959" i="2"/>
  <c r="T3366" i="2"/>
  <c r="T3420" i="2"/>
  <c r="T949" i="2"/>
  <c r="T2983" i="2"/>
  <c r="T3478" i="2"/>
  <c r="T2726" i="2"/>
  <c r="T2636" i="2"/>
  <c r="T2621" i="2"/>
  <c r="T3573" i="2"/>
  <c r="T2594" i="2"/>
  <c r="T3173" i="2"/>
  <c r="T3439" i="2"/>
  <c r="T3418" i="2"/>
  <c r="T3006" i="2"/>
  <c r="T2633" i="2"/>
  <c r="T2583" i="2"/>
  <c r="T2602" i="2"/>
  <c r="T2720" i="2"/>
  <c r="T3514" i="2"/>
  <c r="T3592" i="2"/>
  <c r="T3502" i="2"/>
  <c r="T2930" i="2"/>
  <c r="T2868" i="2"/>
  <c r="T3485" i="2"/>
  <c r="T2571" i="2"/>
  <c r="T2584" i="2"/>
  <c r="T3783" i="2"/>
  <c r="T2664" i="2"/>
  <c r="T3403" i="2"/>
  <c r="T3655" i="2"/>
  <c r="T3355" i="2"/>
  <c r="T3419" i="2"/>
  <c r="T2673" i="2"/>
  <c r="T2538" i="2"/>
  <c r="T2480" i="2"/>
  <c r="T2927" i="2"/>
  <c r="T4035" i="2"/>
  <c r="T4010" i="2"/>
  <c r="T2709" i="2"/>
  <c r="T3517" i="2"/>
  <c r="T3157" i="2"/>
  <c r="T2971" i="2"/>
  <c r="T2964" i="2"/>
  <c r="T990" i="2"/>
  <c r="T2887" i="2"/>
  <c r="T3864" i="2"/>
  <c r="T3246" i="2"/>
  <c r="T3685" i="2"/>
  <c r="T2763" i="2"/>
  <c r="T3379" i="2"/>
  <c r="T3119" i="2"/>
  <c r="T3449" i="2"/>
  <c r="T3488" i="2"/>
  <c r="T2531" i="2"/>
  <c r="T3107" i="2"/>
  <c r="T3391" i="2"/>
  <c r="T1802" i="2"/>
  <c r="T2708" i="2"/>
  <c r="T2900" i="2"/>
  <c r="T2482" i="2"/>
  <c r="T2487" i="2"/>
  <c r="T3165" i="2"/>
  <c r="T2590" i="2"/>
  <c r="T3763" i="2"/>
  <c r="T2965" i="2"/>
  <c r="T3818" i="2"/>
  <c r="T3719" i="2"/>
  <c r="T5" i="2"/>
  <c r="T2665" i="2"/>
  <c r="T2702" i="2"/>
  <c r="T3348" i="2"/>
  <c r="T3331" i="2"/>
  <c r="T2787" i="2"/>
  <c r="T3311" i="2"/>
  <c r="T2569" i="2"/>
  <c r="T284" i="2"/>
  <c r="T107" i="2"/>
  <c r="T1138" i="2"/>
  <c r="T243" i="2"/>
  <c r="T1017" i="2"/>
  <c r="T1361" i="2"/>
  <c r="T2334" i="2"/>
  <c r="T1891" i="2"/>
  <c r="T1049" i="2"/>
  <c r="T1272" i="2"/>
  <c r="T112" i="2"/>
  <c r="T1528" i="2"/>
  <c r="T1440" i="2"/>
  <c r="T1915" i="2"/>
  <c r="T742" i="2"/>
  <c r="T1511" i="2"/>
  <c r="T1249" i="2"/>
  <c r="T2007" i="2"/>
  <c r="T558" i="2"/>
  <c r="T771" i="2"/>
  <c r="T3753" i="2"/>
  <c r="T1043" i="2"/>
  <c r="T3454" i="2"/>
  <c r="T3088" i="2"/>
  <c r="T3903" i="2"/>
  <c r="T3352" i="2"/>
  <c r="T1048" i="2"/>
  <c r="T3940" i="2"/>
  <c r="T3471" i="2"/>
  <c r="T1051" i="2"/>
  <c r="T1052" i="2"/>
  <c r="T1053" i="2"/>
  <c r="T1054" i="2"/>
  <c r="T3534" i="2"/>
  <c r="T1056" i="2"/>
  <c r="T1057" i="2"/>
  <c r="T1058" i="2"/>
  <c r="T1059" i="2"/>
  <c r="T1060" i="2"/>
  <c r="T1061" i="2"/>
  <c r="T3535" i="2"/>
  <c r="T1063" i="2"/>
  <c r="T2476" i="2"/>
  <c r="T1065" i="2"/>
  <c r="T3076" i="2"/>
  <c r="T3341" i="2"/>
  <c r="T3285" i="2"/>
  <c r="T2748" i="2"/>
  <c r="T3839" i="2"/>
  <c r="T2635" i="2"/>
  <c r="T3618" i="2"/>
  <c r="T1073" i="2"/>
  <c r="T3919" i="2"/>
  <c r="T3480" i="2"/>
  <c r="T3155" i="2"/>
  <c r="T3237" i="2"/>
  <c r="T2512" i="2"/>
  <c r="T2710" i="2"/>
  <c r="T3112" i="2"/>
  <c r="T3354" i="2"/>
  <c r="T3072" i="2"/>
  <c r="T4009" i="2"/>
  <c r="T3656" i="2"/>
  <c r="T3579" i="2"/>
  <c r="T1086" i="2"/>
  <c r="T3282" i="2"/>
  <c r="T3906" i="2"/>
  <c r="T1089" i="2"/>
  <c r="T2937" i="2"/>
  <c r="T3105" i="2"/>
  <c r="T3967" i="2"/>
  <c r="T2974" i="2"/>
  <c r="T3522" i="2"/>
  <c r="T2941" i="2"/>
  <c r="T2858" i="2"/>
  <c r="T3201" i="2"/>
  <c r="T2865" i="2"/>
  <c r="T3949" i="2"/>
  <c r="T3121" i="2"/>
  <c r="T3669" i="2"/>
  <c r="T3359" i="2"/>
  <c r="T3953" i="2"/>
  <c r="T3190" i="2"/>
  <c r="T3450" i="2"/>
  <c r="T3220" i="2"/>
  <c r="T3835" i="2"/>
  <c r="T2612" i="2"/>
  <c r="T1109" i="2"/>
  <c r="T3326" i="2"/>
  <c r="T3687" i="2"/>
  <c r="T3664" i="2"/>
  <c r="T3959" i="2"/>
  <c r="T2658" i="2"/>
  <c r="T3670" i="2"/>
  <c r="T3826" i="2"/>
  <c r="T3847" i="2"/>
  <c r="T3969" i="2"/>
  <c r="T3094" i="2"/>
  <c r="T3373" i="2"/>
  <c r="T3779" i="2"/>
  <c r="T1122" i="2"/>
  <c r="T4038" i="2"/>
  <c r="T1124" i="2"/>
  <c r="T3785" i="2"/>
  <c r="T3684" i="2"/>
  <c r="T1127" i="2"/>
  <c r="T3671" i="2"/>
  <c r="T3443" i="2"/>
  <c r="T3870" i="2"/>
  <c r="T3862" i="2"/>
  <c r="T3786" i="2"/>
  <c r="T1133" i="2"/>
  <c r="T2933" i="2"/>
  <c r="T3629" i="2"/>
  <c r="T4076" i="2"/>
  <c r="T3207" i="2"/>
  <c r="T3152" i="2"/>
  <c r="T2625" i="2"/>
  <c r="T3725" i="2"/>
  <c r="T3925" i="2"/>
  <c r="T1142" i="2"/>
  <c r="T1143" i="2"/>
  <c r="T1144" i="2"/>
  <c r="T3704" i="2"/>
  <c r="T1146" i="2"/>
  <c r="T3850" i="2"/>
  <c r="T3081" i="2"/>
  <c r="T1149" i="2"/>
  <c r="T3681" i="2"/>
  <c r="T3840" i="2"/>
  <c r="T3042" i="2"/>
  <c r="T1153" i="2"/>
  <c r="T3169" i="2"/>
  <c r="T3637" i="2"/>
  <c r="T3149" i="2"/>
  <c r="T3601" i="2"/>
  <c r="T1158" i="2"/>
  <c r="T3455" i="2"/>
  <c r="T3686" i="2"/>
  <c r="T1161" i="2"/>
  <c r="T3269" i="2"/>
  <c r="T1163" i="2"/>
  <c r="T3931" i="2"/>
  <c r="T1165" i="2"/>
  <c r="T1166" i="2"/>
  <c r="T2823" i="2"/>
  <c r="T2850" i="2"/>
  <c r="T3448" i="2"/>
  <c r="T3171" i="2"/>
  <c r="T3823" i="2"/>
  <c r="T3710" i="2"/>
  <c r="T3871" i="2"/>
  <c r="T1174" i="2"/>
  <c r="T3992" i="2"/>
  <c r="T3164" i="2"/>
  <c r="T3327" i="2"/>
  <c r="T4069" i="2"/>
  <c r="T1179" i="2"/>
  <c r="T4060" i="2"/>
  <c r="T3189" i="2"/>
  <c r="T2990" i="2"/>
  <c r="T4055" i="2"/>
  <c r="T3249" i="2"/>
  <c r="T3260" i="2"/>
  <c r="T1719" i="2"/>
  <c r="T1674" i="2"/>
  <c r="T1572" i="2"/>
  <c r="T1790" i="2"/>
  <c r="T424" i="2"/>
  <c r="T1499" i="2"/>
  <c r="T669" i="2"/>
  <c r="T1401" i="2"/>
  <c r="T157" i="2"/>
  <c r="T1816" i="2"/>
  <c r="T119" i="2"/>
  <c r="T670" i="2"/>
  <c r="T187" i="2"/>
  <c r="T213" i="2"/>
  <c r="T200" i="2"/>
  <c r="T2112" i="2"/>
  <c r="T838" i="2"/>
  <c r="T1968" i="2"/>
  <c r="T304" i="2"/>
  <c r="T1966" i="2"/>
  <c r="T1908" i="2"/>
  <c r="T2183" i="2"/>
  <c r="T1131" i="2"/>
  <c r="T1786" i="2"/>
  <c r="T467" i="2"/>
  <c r="T1633" i="2"/>
  <c r="T209" i="2"/>
  <c r="T2147" i="2"/>
  <c r="T755" i="2"/>
  <c r="T1994" i="2"/>
  <c r="T716" i="2"/>
  <c r="T45" i="2"/>
  <c r="T551" i="2"/>
  <c r="T1944" i="2"/>
  <c r="T374" i="2"/>
  <c r="T436" i="2"/>
  <c r="T1832" i="2"/>
  <c r="T1284" i="2"/>
  <c r="T177" i="2"/>
  <c r="T1257" i="2"/>
  <c r="T3125" i="2"/>
  <c r="T3240" i="2"/>
  <c r="T3268" i="2"/>
  <c r="T1229" i="2"/>
  <c r="T2711" i="2"/>
  <c r="T3554" i="2"/>
  <c r="T1232" i="2"/>
  <c r="T1233" i="2"/>
  <c r="T3586" i="2"/>
  <c r="T2994" i="2"/>
  <c r="T1236" i="2"/>
  <c r="T3333" i="2"/>
  <c r="T1238" i="2"/>
  <c r="T1239" i="2"/>
  <c r="T2869" i="2"/>
  <c r="T1241" i="2"/>
  <c r="T3316" i="2"/>
  <c r="T2550" i="2"/>
  <c r="T3661" i="2"/>
  <c r="T2940" i="2"/>
  <c r="T1826" i="2"/>
  <c r="T962" i="2"/>
  <c r="T1067" i="2"/>
  <c r="T907" i="2"/>
  <c r="T513" i="2"/>
  <c r="T1764" i="2"/>
  <c r="T302" i="2"/>
  <c r="T2045" i="2"/>
  <c r="T644" i="2"/>
  <c r="T4" i="2"/>
  <c r="T306" i="2"/>
  <c r="T292" i="2"/>
  <c r="T1038" i="2"/>
  <c r="T152" i="2"/>
  <c r="T271" i="2"/>
  <c r="T1782" i="2"/>
  <c r="T1193" i="2"/>
  <c r="T2119" i="2"/>
  <c r="T843" i="2"/>
  <c r="T1005" i="2"/>
  <c r="T404" i="2"/>
  <c r="T1003" i="2"/>
  <c r="T2245" i="2"/>
  <c r="T2046" i="2"/>
  <c r="T1079" i="2"/>
  <c r="T1424" i="2"/>
  <c r="T1145" i="2"/>
  <c r="T2047" i="2"/>
  <c r="T1634" i="2"/>
  <c r="T1851" i="2"/>
  <c r="T475" i="2"/>
  <c r="T418" i="2"/>
  <c r="T1770" i="2"/>
  <c r="T1625" i="2"/>
  <c r="T476" i="2"/>
  <c r="T1307" i="2"/>
  <c r="T1303" i="2"/>
  <c r="T1314" i="2"/>
  <c r="T883" i="2"/>
  <c r="T275" i="2"/>
  <c r="T2160" i="2"/>
  <c r="T2061" i="2"/>
  <c r="T1456" i="2"/>
  <c r="T232" i="2"/>
  <c r="T2250" i="2"/>
  <c r="T857" i="2"/>
  <c r="T1432" i="2"/>
  <c r="T552" i="2"/>
  <c r="T1354" i="2"/>
  <c r="T1993" i="2"/>
  <c r="T920" i="2"/>
  <c r="T2027" i="2"/>
  <c r="T600" i="2"/>
  <c r="T1379" i="2"/>
  <c r="T1749" i="2"/>
  <c r="T873" i="2"/>
  <c r="T671" i="2"/>
  <c r="T1927" i="2"/>
  <c r="T2376" i="2"/>
  <c r="T740" i="2"/>
  <c r="T2624" i="2"/>
  <c r="T2749" i="2"/>
  <c r="T2501" i="2"/>
  <c r="T2998" i="2"/>
  <c r="T3004" i="2"/>
  <c r="T1264" i="2"/>
  <c r="T2911" i="2"/>
  <c r="T2685" i="2"/>
  <c r="T3641" i="2"/>
  <c r="T2694" i="2"/>
  <c r="T3508" i="2"/>
  <c r="T2616" i="2"/>
  <c r="T4104" i="2"/>
  <c r="T3167" i="2"/>
  <c r="T2917" i="2"/>
  <c r="T2922" i="2"/>
  <c r="T3667" i="2"/>
  <c r="T3486" i="2"/>
  <c r="T3748" i="2"/>
  <c r="T3080" i="2"/>
  <c r="T3053" i="2"/>
  <c r="T3372" i="2"/>
  <c r="T3507" i="2"/>
  <c r="T3277" i="2"/>
  <c r="T3380" i="2"/>
  <c r="T3580" i="2"/>
  <c r="T2791" i="2"/>
  <c r="T3476" i="2"/>
  <c r="T1334" i="2"/>
  <c r="T1335" i="2"/>
  <c r="T3022" i="2"/>
  <c r="T2839" i="2"/>
  <c r="T2479" i="2"/>
  <c r="T2555" i="2"/>
  <c r="T3295" i="2"/>
  <c r="T3138" i="2"/>
  <c r="T1342" i="2"/>
  <c r="T2492" i="2"/>
  <c r="T3801" i="2"/>
  <c r="T1983" i="2"/>
  <c r="T98" i="2"/>
  <c r="T859" i="2"/>
  <c r="T536" i="2"/>
  <c r="T1997" i="2"/>
  <c r="T2036" i="2"/>
  <c r="T287" i="2"/>
  <c r="T1795" i="2"/>
  <c r="T2117" i="2"/>
  <c r="T662" i="2"/>
  <c r="T683" i="2"/>
  <c r="T741" i="2"/>
  <c r="T902" i="2"/>
  <c r="T337" i="2"/>
  <c r="T845" i="2"/>
  <c r="T1277" i="2"/>
  <c r="T1107" i="2"/>
  <c r="T369" i="2"/>
  <c r="T831" i="2"/>
  <c r="T1399" i="2"/>
  <c r="T2378" i="2"/>
  <c r="T1016" i="2"/>
  <c r="T2283" i="2"/>
  <c r="T816" i="2"/>
  <c r="T1172" i="2"/>
  <c r="T1316" i="2"/>
  <c r="T1679" i="2"/>
  <c r="T1839" i="2"/>
  <c r="T1550" i="2"/>
  <c r="T874" i="2"/>
  <c r="T1703" i="2"/>
  <c r="T321" i="2"/>
  <c r="T381" i="2"/>
  <c r="T215" i="2"/>
  <c r="T1097" i="2"/>
  <c r="T289" i="2"/>
  <c r="T1279" i="2"/>
  <c r="T82" i="2"/>
  <c r="T1547" i="2"/>
  <c r="T1773" i="2"/>
  <c r="T273" i="2"/>
  <c r="T871" i="2"/>
  <c r="T1330" i="2"/>
  <c r="T261" i="2"/>
  <c r="T656" i="2"/>
  <c r="T674" i="2"/>
  <c r="T556" i="2"/>
  <c r="T1398" i="2"/>
  <c r="T1338" i="2"/>
  <c r="T1197" i="2"/>
  <c r="T1975" i="2"/>
  <c r="T911" i="2"/>
  <c r="T1267" i="2"/>
  <c r="T1535" i="2"/>
  <c r="T1188" i="2"/>
  <c r="T1368" i="2"/>
  <c r="T823" i="2"/>
  <c r="T400" i="2"/>
  <c r="T68" i="2"/>
  <c r="T1394" i="2"/>
  <c r="T1952" i="2"/>
  <c r="T3446" i="2"/>
  <c r="T3699" i="2"/>
  <c r="T3851" i="2"/>
  <c r="T3672" i="2"/>
  <c r="T3123" i="2"/>
  <c r="T1411" i="2"/>
  <c r="T4012" i="2"/>
  <c r="T3780" i="2"/>
  <c r="T3234" i="2"/>
  <c r="T3209" i="2"/>
  <c r="T3802" i="2"/>
  <c r="T2861" i="2"/>
  <c r="T1418" i="2"/>
  <c r="T3497" i="2"/>
  <c r="T3803" i="2"/>
  <c r="T3126" i="2"/>
  <c r="T3337" i="2"/>
  <c r="T3872" i="2"/>
  <c r="T3866" i="2"/>
  <c r="T3731" i="2"/>
  <c r="T2827" i="2"/>
  <c r="T1427" i="2"/>
  <c r="T1428" i="2"/>
  <c r="T3092" i="2"/>
  <c r="T3238" i="2"/>
  <c r="T1431" i="2"/>
  <c r="T3099" i="2"/>
  <c r="T2690" i="2"/>
  <c r="T1434" i="2"/>
  <c r="T3135" i="2"/>
  <c r="T3052" i="2"/>
  <c r="T3873" i="2"/>
  <c r="T3596" i="2"/>
  <c r="T2737" i="2"/>
  <c r="T3320" i="2"/>
  <c r="T3141" i="2"/>
  <c r="T4058" i="2"/>
  <c r="T3510" i="2"/>
  <c r="T1444" i="2"/>
  <c r="T1445" i="2"/>
  <c r="T1446" i="2"/>
  <c r="T1447" i="2"/>
  <c r="T1448" i="2"/>
  <c r="T4021" i="2"/>
  <c r="T1450" i="2"/>
  <c r="T1451" i="2"/>
  <c r="T4108" i="2"/>
  <c r="T4042" i="2"/>
  <c r="T1454" i="2"/>
  <c r="T1455" i="2"/>
  <c r="T3565" i="2"/>
  <c r="T3030" i="2"/>
  <c r="T3328" i="2"/>
  <c r="T1459" i="2"/>
  <c r="T1460" i="2"/>
  <c r="T1461" i="2"/>
  <c r="T1462" i="2"/>
  <c r="T2127" i="2"/>
  <c r="T1435" i="2"/>
  <c r="T534" i="2"/>
  <c r="T413" i="2"/>
  <c r="T78" i="2"/>
  <c r="T1488" i="2"/>
  <c r="T1128" i="2"/>
  <c r="T1974" i="2"/>
  <c r="T1443" i="2"/>
  <c r="T853" i="2"/>
  <c r="T1824" i="2"/>
  <c r="T631" i="2"/>
  <c r="T950" i="2"/>
  <c r="T1253" i="2"/>
  <c r="T322" i="2"/>
  <c r="T51" i="2"/>
  <c r="T1288" i="2"/>
  <c r="T24" i="2"/>
  <c r="T649" i="2"/>
  <c r="T1066" i="2"/>
  <c r="T3400" i="2"/>
  <c r="T3878" i="2"/>
  <c r="T3613" i="2"/>
  <c r="T1486" i="2"/>
  <c r="T3388" i="2"/>
  <c r="T3777" i="2"/>
  <c r="T1489" i="2"/>
  <c r="T3375" i="2"/>
  <c r="T1491" i="2"/>
  <c r="T2697" i="2"/>
  <c r="T3093" i="2"/>
  <c r="T3603" i="2"/>
  <c r="T1495" i="2"/>
  <c r="T3078" i="2"/>
  <c r="T1497" i="2"/>
  <c r="T1498" i="2"/>
  <c r="T4061" i="2"/>
  <c r="T3421" i="2"/>
  <c r="T3769" i="2"/>
  <c r="T2764" i="2"/>
  <c r="T406" i="2"/>
  <c r="T2085" i="2"/>
  <c r="T1485" i="2"/>
  <c r="T181" i="2"/>
  <c r="T1845" i="2"/>
  <c r="T1286" i="2"/>
  <c r="T266" i="2"/>
  <c r="T1308" i="2"/>
  <c r="T881" i="2"/>
  <c r="T2153" i="2"/>
  <c r="T1269" i="2"/>
  <c r="T57" i="2"/>
  <c r="T517" i="2"/>
  <c r="T1607" i="2"/>
  <c r="T447" i="2"/>
  <c r="T1423" i="2"/>
  <c r="T419" i="2"/>
  <c r="T285" i="2"/>
  <c r="T1867" i="2"/>
  <c r="T1857" i="2"/>
  <c r="T1563" i="2"/>
  <c r="T629" i="2"/>
  <c r="T863" i="2"/>
  <c r="T281" i="2"/>
  <c r="T366" i="2"/>
  <c r="T960" i="2"/>
  <c r="T1329" i="2"/>
  <c r="T171" i="2"/>
  <c r="T2213" i="2"/>
  <c r="T673" i="2"/>
  <c r="T357" i="2"/>
  <c r="T74" i="2"/>
  <c r="T561" i="2"/>
  <c r="T84" i="2"/>
  <c r="T704" i="2"/>
  <c r="T217" i="2"/>
  <c r="T349" i="2"/>
  <c r="T1942" i="2"/>
  <c r="T666" i="2"/>
  <c r="T1040" i="2"/>
  <c r="T3974" i="2"/>
  <c r="T3261" i="2"/>
  <c r="T3689" i="2"/>
  <c r="T1546" i="2"/>
  <c r="T3975" i="2"/>
  <c r="T2715" i="2"/>
  <c r="T1549" i="2"/>
  <c r="T3087" i="2"/>
  <c r="T2670" i="2"/>
  <c r="T2955" i="2"/>
  <c r="T1553" i="2"/>
  <c r="T2556" i="2"/>
  <c r="T1555" i="2"/>
  <c r="T1556" i="2"/>
  <c r="T1557" i="2"/>
  <c r="T2588" i="2"/>
  <c r="T3262" i="2"/>
  <c r="T3230" i="2"/>
  <c r="T3732" i="2"/>
  <c r="T3272" i="2"/>
  <c r="T3627" i="2"/>
  <c r="T1564" i="2"/>
  <c r="T3470" i="2"/>
  <c r="T3879" i="2"/>
  <c r="T3360" i="2"/>
  <c r="T2813" i="2"/>
  <c r="T3253" i="2"/>
  <c r="T2951" i="2"/>
  <c r="T1571" i="2"/>
  <c r="T2610" i="2"/>
  <c r="T3635" i="2"/>
  <c r="T3210" i="2"/>
  <c r="T3367" i="2"/>
  <c r="T3198" i="2"/>
  <c r="T2785" i="2"/>
  <c r="T2969" i="2"/>
  <c r="T3659" i="2"/>
  <c r="T3019" i="2"/>
  <c r="T3572" i="2"/>
  <c r="T1582" i="2"/>
  <c r="T3673" i="2"/>
  <c r="T3071" i="2"/>
  <c r="T3911" i="2"/>
  <c r="T1586" i="2"/>
  <c r="T2483" i="2"/>
  <c r="T1588" i="2"/>
  <c r="T4030" i="2"/>
  <c r="T1590" i="2"/>
  <c r="T1591" i="2"/>
  <c r="T3442" i="2"/>
  <c r="T2714" i="2"/>
  <c r="T1594" i="2"/>
  <c r="T4027" i="2"/>
  <c r="T2824" i="2"/>
  <c r="T3758" i="2"/>
  <c r="T3382" i="2"/>
  <c r="T1599" i="2"/>
  <c r="T3852" i="2"/>
  <c r="T1601" i="2"/>
  <c r="T3117" i="2"/>
  <c r="T1464" i="2"/>
  <c r="T2299" i="2"/>
  <c r="T2328" i="2"/>
  <c r="T914" i="2"/>
  <c r="T2212" i="2"/>
  <c r="T2158" i="2"/>
  <c r="T562" i="2"/>
  <c r="T2120" i="2"/>
  <c r="T1027" i="2"/>
  <c r="T183" i="2"/>
  <c r="T854" i="2"/>
  <c r="T1355" i="2"/>
  <c r="T2078" i="2"/>
  <c r="T1931" i="2"/>
  <c r="T1178" i="2"/>
  <c r="T1784" i="2"/>
  <c r="T550" i="2"/>
  <c r="T1697" i="2"/>
  <c r="T692" i="2"/>
  <c r="T1218" i="2"/>
  <c r="T937" i="2"/>
  <c r="T2053" i="2"/>
  <c r="T2149" i="2"/>
  <c r="T1037" i="2"/>
  <c r="T466" i="2"/>
  <c r="T2135" i="2"/>
  <c r="T1068" i="2"/>
  <c r="T2173" i="2"/>
  <c r="T1840" i="2"/>
  <c r="T193" i="2"/>
  <c r="T458" i="2"/>
  <c r="T2062" i="2"/>
  <c r="T2382" i="2"/>
  <c r="T2238" i="2"/>
  <c r="T846" i="2"/>
  <c r="T1848" i="2"/>
  <c r="T1827" i="2"/>
  <c r="T1709" i="2"/>
  <c r="T2383" i="2"/>
  <c r="T392" i="2"/>
  <c r="T2093" i="2"/>
  <c r="T2384" i="2"/>
  <c r="T866" i="2"/>
  <c r="T1381" i="2"/>
  <c r="T1306" i="2"/>
  <c r="T1339" i="2"/>
  <c r="T1739" i="2"/>
  <c r="T847" i="2"/>
  <c r="T2230" i="2"/>
  <c r="T596" i="2"/>
  <c r="T2199" i="2"/>
  <c r="T2216" i="2"/>
  <c r="T365" i="2"/>
  <c r="T983" i="2"/>
  <c r="T585" i="2"/>
  <c r="T2270" i="2"/>
  <c r="T1720" i="2"/>
  <c r="T706" i="2"/>
  <c r="T1234" i="2"/>
  <c r="T22" i="2"/>
  <c r="T1955" i="2"/>
  <c r="T1939" i="2"/>
  <c r="T1474" i="2"/>
  <c r="T904" i="2"/>
  <c r="T995" i="2"/>
  <c r="T423" i="2"/>
  <c r="T811" i="2"/>
  <c r="T1940" i="2"/>
  <c r="T621" i="2"/>
  <c r="T1945" i="2"/>
  <c r="T2214" i="2"/>
  <c r="T1222" i="2"/>
  <c r="T773" i="2"/>
  <c r="T297" i="2"/>
  <c r="T647" i="2"/>
  <c r="T1120" i="2"/>
  <c r="T1278" i="2"/>
  <c r="T1025" i="2"/>
  <c r="T360" i="2"/>
  <c r="T1046" i="2"/>
  <c r="T2090" i="2"/>
  <c r="T1684" i="2"/>
  <c r="T2802" i="2"/>
  <c r="T1397" i="2"/>
  <c r="T1918" i="2"/>
  <c r="T3723" i="2"/>
  <c r="T2692" i="2"/>
  <c r="T2591" i="2"/>
  <c r="T2385" i="2"/>
  <c r="T2759" i="2"/>
  <c r="T2676" i="2"/>
  <c r="T2561" i="2"/>
  <c r="T3069" i="2"/>
  <c r="T3941" i="2"/>
  <c r="T2992" i="2"/>
  <c r="T1698" i="2"/>
  <c r="T2829" i="2"/>
  <c r="T1700" i="2"/>
  <c r="T3247" i="2"/>
  <c r="T2747" i="2"/>
  <c r="T3816" i="2"/>
  <c r="T4065" i="2"/>
  <c r="T3528" i="2"/>
  <c r="T2503" i="2"/>
  <c r="T1707" i="2"/>
  <c r="T1708" i="2"/>
  <c r="T3057" i="2"/>
  <c r="T1710" i="2"/>
  <c r="T3223" i="2"/>
  <c r="T3625" i="2"/>
  <c r="T3031" i="2"/>
  <c r="T1714" i="2"/>
  <c r="T3444" i="2"/>
  <c r="T3103" i="2"/>
  <c r="T3787" i="2"/>
  <c r="T3113" i="2"/>
  <c r="T2599" i="2"/>
  <c r="T3790" i="2"/>
  <c r="T3560" i="2"/>
  <c r="T3176" i="2"/>
  <c r="T1723" i="2"/>
  <c r="T3971" i="2"/>
  <c r="T3150" i="2"/>
  <c r="T3650" i="2"/>
  <c r="T3041" i="2"/>
  <c r="T2672" i="2"/>
  <c r="T3976" i="2"/>
  <c r="T2495" i="2"/>
  <c r="T1731" i="2"/>
  <c r="T1732" i="2"/>
  <c r="T1733" i="2"/>
  <c r="T1734" i="2"/>
  <c r="T1735" i="2"/>
  <c r="T3995" i="2"/>
  <c r="T3012" i="2"/>
  <c r="T3605" i="2"/>
  <c r="T2814" i="2"/>
  <c r="T3711" i="2"/>
  <c r="T3880" i="2"/>
  <c r="T1742" i="2"/>
  <c r="T1305" i="2"/>
  <c r="T1416" i="2"/>
  <c r="T2255" i="2"/>
  <c r="T1023" i="2"/>
  <c r="T1180" i="2"/>
  <c r="T529" i="2"/>
  <c r="T1718" i="2"/>
  <c r="T750" i="2"/>
  <c r="T887" i="2"/>
  <c r="T298" i="2"/>
  <c r="T1912" i="2"/>
  <c r="T202" i="2"/>
  <c r="T1475" i="2"/>
  <c r="T1325" i="2"/>
  <c r="T974" i="2"/>
  <c r="T1921" i="2"/>
  <c r="T1102" i="2"/>
  <c r="T1148" i="2"/>
  <c r="T1595" i="2"/>
  <c r="T409" i="2"/>
  <c r="T473" i="2"/>
  <c r="T38" i="2"/>
  <c r="T2031" i="2"/>
  <c r="T2842" i="2"/>
  <c r="T2528" i="2"/>
  <c r="T1768" i="2"/>
  <c r="T2587" i="2"/>
  <c r="T3274" i="2"/>
  <c r="T3340" i="2"/>
  <c r="T2537" i="2"/>
  <c r="T2811" i="2"/>
  <c r="T2909" i="2"/>
  <c r="T3158" i="2"/>
  <c r="T2585" i="2"/>
  <c r="T2502" i="2"/>
  <c r="T3136" i="2"/>
  <c r="T2954" i="2"/>
  <c r="T3416" i="2"/>
  <c r="T2654" i="2"/>
  <c r="T2623" i="2"/>
  <c r="T2751" i="2"/>
  <c r="T2912" i="2"/>
  <c r="T2777" i="2"/>
  <c r="T2622" i="2"/>
  <c r="T2828" i="2"/>
  <c r="T2564" i="2"/>
  <c r="T2916" i="2"/>
  <c r="T3473" i="2"/>
  <c r="T3674" i="2"/>
  <c r="T3219" i="2"/>
  <c r="T3276" i="2"/>
  <c r="T2517" i="2"/>
  <c r="T3481" i="2"/>
  <c r="T3010" i="2"/>
  <c r="T2634" i="2"/>
  <c r="T2796" i="2"/>
  <c r="T2498" i="2"/>
  <c r="T2953" i="2"/>
  <c r="T3435" i="2"/>
  <c r="T2825" i="2"/>
  <c r="T2949" i="2"/>
  <c r="T2559" i="2"/>
  <c r="T2699" i="2"/>
  <c r="T2661" i="2"/>
  <c r="T2652" i="2"/>
  <c r="T3325" i="2"/>
  <c r="T3011" i="2"/>
  <c r="T2608" i="2"/>
  <c r="T3017" i="2"/>
  <c r="T3292" i="2"/>
  <c r="T3912" i="2"/>
  <c r="T2963" i="2"/>
  <c r="T1815" i="2"/>
  <c r="T2557" i="2"/>
  <c r="T1817" i="2"/>
  <c r="T3407" i="2"/>
  <c r="T2544" i="2"/>
  <c r="T1820" i="2"/>
  <c r="T3402" i="2"/>
  <c r="T3143" i="2"/>
  <c r="T672" i="2"/>
  <c r="T2386" i="2"/>
  <c r="T1106" i="2"/>
  <c r="T2318" i="2"/>
  <c r="T1699" i="2"/>
  <c r="T2161" i="2"/>
  <c r="T2219" i="2"/>
  <c r="T2300" i="2"/>
  <c r="T402" i="2"/>
  <c r="T2072" i="2"/>
  <c r="T1898" i="2"/>
  <c r="T586" i="2"/>
  <c r="T198" i="2"/>
  <c r="T1036" i="2"/>
  <c r="T1803" i="2"/>
  <c r="T301" i="2"/>
  <c r="T130" i="2"/>
  <c r="T2302" i="2"/>
  <c r="T286" i="2"/>
  <c r="T1407" i="2"/>
  <c r="T2049" i="2"/>
  <c r="T848" i="2"/>
  <c r="T872" i="2"/>
  <c r="T2094" i="2"/>
  <c r="T2387" i="2"/>
  <c r="T643" i="2"/>
  <c r="T944" i="2"/>
  <c r="T1532" i="2"/>
  <c r="T2271" i="2"/>
  <c r="T2075" i="2"/>
  <c r="T2315" i="2"/>
  <c r="T1069" i="2"/>
  <c r="T2035" i="2"/>
  <c r="T2005" i="2"/>
  <c r="T485" i="2"/>
  <c r="T2121" i="2"/>
  <c r="T2389" i="2"/>
  <c r="T1417" i="2"/>
  <c r="T715" i="2"/>
  <c r="T687" i="2"/>
  <c r="T1863" i="2"/>
  <c r="T3098" i="2"/>
  <c r="T3712" i="2"/>
  <c r="T2597" i="2"/>
  <c r="T4083" i="2"/>
  <c r="T3675" i="2"/>
  <c r="T3942" i="2"/>
  <c r="T3221" i="2"/>
  <c r="T1871" i="2"/>
  <c r="T3039" i="2"/>
  <c r="T2490" i="2"/>
  <c r="T3518" i="2"/>
  <c r="T3688" i="2"/>
  <c r="T4019" i="2"/>
  <c r="T3665" i="2"/>
  <c r="T1878" i="2"/>
  <c r="T1879" i="2"/>
  <c r="T1880" i="2"/>
  <c r="T3856" i="2"/>
  <c r="T2833" i="2"/>
  <c r="T372" i="2"/>
  <c r="T2177" i="2"/>
  <c r="T1727" i="2"/>
  <c r="T668" i="2"/>
  <c r="T1087" i="2"/>
  <c r="T2013" i="2"/>
  <c r="T1292" i="2"/>
  <c r="T408" i="2"/>
  <c r="T1596" i="2"/>
  <c r="T563" i="2"/>
  <c r="T1665" i="2"/>
  <c r="T657" i="2"/>
  <c r="T1804" i="2"/>
  <c r="T1156" i="2"/>
  <c r="T2055" i="2"/>
  <c r="T876" i="2"/>
  <c r="T1965" i="2"/>
  <c r="T566" i="2"/>
  <c r="T693" i="2"/>
  <c r="T1387" i="2"/>
  <c r="T3343" i="2"/>
  <c r="T3500" i="2"/>
  <c r="T2572" i="2"/>
  <c r="T3882" i="2"/>
  <c r="T3824" i="2"/>
  <c r="T2598" i="2"/>
  <c r="T3757" i="2"/>
  <c r="T3438" i="2"/>
  <c r="T2938" i="2"/>
  <c r="T2627" i="2"/>
  <c r="T3993" i="2"/>
  <c r="T2529" i="2"/>
  <c r="T3484" i="2"/>
  <c r="T3075" i="2"/>
  <c r="T3451" i="2"/>
  <c r="T3666" i="2"/>
  <c r="T2543" i="2"/>
  <c r="T3526" i="2"/>
  <c r="T2567" i="2"/>
  <c r="T2596" i="2"/>
  <c r="T654" i="2"/>
  <c r="T1112" i="2"/>
  <c r="T236" i="2"/>
  <c r="T1167" i="2"/>
  <c r="T1336" i="2"/>
  <c r="T311" i="2"/>
  <c r="T1873" i="2"/>
  <c r="T1890" i="2"/>
  <c r="T2276" i="2"/>
  <c r="T806" i="2"/>
  <c r="T945" i="2"/>
  <c r="T1560" i="2"/>
  <c r="T373" i="2"/>
  <c r="T882" i="2"/>
  <c r="T1452" i="2"/>
  <c r="T1084" i="2"/>
  <c r="T326" i="2"/>
  <c r="T1104" i="2"/>
  <c r="T1317" i="2"/>
  <c r="T383" i="2"/>
  <c r="T825" i="2"/>
  <c r="T637" i="2"/>
  <c r="T14" i="2"/>
  <c r="T44" i="2"/>
  <c r="T110" i="2"/>
  <c r="T522" i="2"/>
  <c r="T2224" i="2"/>
  <c r="T43" i="2"/>
  <c r="T1632" i="2"/>
  <c r="T300" i="2"/>
  <c r="T272" i="2"/>
  <c r="T307" i="2"/>
  <c r="T252" i="2"/>
  <c r="T49" i="2"/>
  <c r="T90" i="2"/>
  <c r="T154" i="2"/>
  <c r="T399" i="2"/>
  <c r="T18" i="2"/>
  <c r="T450" i="2"/>
  <c r="T1039" i="2"/>
  <c r="T28" i="2"/>
  <c r="T314" i="2"/>
  <c r="T809" i="2"/>
  <c r="T203" i="2"/>
  <c r="T199" i="2"/>
  <c r="T282" i="2"/>
  <c r="T101" i="2"/>
  <c r="T166" i="2"/>
  <c r="T56" i="2"/>
  <c r="T27" i="2"/>
  <c r="T196" i="2"/>
  <c r="T50" i="2"/>
  <c r="T205" i="2"/>
  <c r="T100" i="2"/>
  <c r="T280" i="2"/>
  <c r="T111" i="2"/>
  <c r="T89" i="2"/>
  <c r="T30" i="2"/>
  <c r="T1137" i="2"/>
  <c r="T103" i="2"/>
  <c r="T3197" i="2"/>
  <c r="T1984" i="2"/>
  <c r="T3242" i="2"/>
  <c r="T2815" i="2"/>
  <c r="T3307" i="2"/>
  <c r="T3943" i="2"/>
  <c r="T2600" i="2"/>
  <c r="T3703" i="2"/>
  <c r="T3536" i="2"/>
  <c r="T2884" i="2"/>
  <c r="T3130" i="2"/>
  <c r="T3846" i="2"/>
  <c r="T1995" i="2"/>
  <c r="T1996" i="2"/>
  <c r="T3106" i="2"/>
  <c r="T1998" i="2"/>
  <c r="T1999" i="2"/>
  <c r="T2744" i="2"/>
  <c r="T3599" i="2"/>
  <c r="T2975" i="2"/>
  <c r="T96" i="2"/>
  <c r="T265" i="2"/>
  <c r="T128" i="2"/>
  <c r="T245" i="2"/>
  <c r="T879" i="2"/>
  <c r="T220" i="2"/>
  <c r="T1110" i="2"/>
  <c r="T1064" i="2"/>
  <c r="T137" i="2"/>
  <c r="T121" i="2"/>
  <c r="T40" i="2"/>
  <c r="T244" i="2"/>
  <c r="T70" i="2"/>
  <c r="T6" i="2"/>
  <c r="T1217" i="2"/>
  <c r="T37" i="2"/>
  <c r="T856" i="2"/>
  <c r="T1990" i="2"/>
  <c r="T73" i="2"/>
  <c r="T315" i="2"/>
  <c r="T172" i="2"/>
  <c r="T852" i="2"/>
  <c r="T420" i="2"/>
  <c r="T55" i="2"/>
  <c r="T299" i="2"/>
  <c r="T685" i="2"/>
  <c r="T965" i="2"/>
  <c r="T821" i="2"/>
  <c r="T102" i="2"/>
  <c r="T251" i="2"/>
  <c r="T959" i="2"/>
  <c r="T140" i="2"/>
  <c r="T353" i="2"/>
  <c r="T92" i="2"/>
  <c r="T276" i="2"/>
  <c r="T717" i="2"/>
  <c r="T146" i="2"/>
  <c r="T83" i="2"/>
  <c r="T660" i="2"/>
  <c r="T219" i="2"/>
  <c r="T339" i="2"/>
  <c r="T886" i="2"/>
  <c r="T66" i="2"/>
  <c r="T1466" i="2"/>
  <c r="T41" i="2"/>
  <c r="T942" i="2"/>
  <c r="T1904" i="2"/>
  <c r="T526" i="2"/>
  <c r="T967" i="2"/>
  <c r="T75" i="2"/>
  <c r="T737" i="2"/>
  <c r="T105" i="2"/>
  <c r="T2154" i="2"/>
  <c r="T1200" i="2"/>
  <c r="T401" i="2"/>
  <c r="T491" i="2"/>
  <c r="T293" i="2"/>
  <c r="T396" i="2"/>
  <c r="T579" i="2"/>
  <c r="T309" i="2"/>
  <c r="T1483" i="2"/>
  <c r="T1136" i="2"/>
  <c r="T530" i="2"/>
  <c r="T317" i="2"/>
  <c r="T305" i="2"/>
  <c r="T262" i="2"/>
  <c r="T810" i="2"/>
  <c r="T1686" i="2"/>
  <c r="T765" i="2"/>
  <c r="T123" i="2"/>
  <c r="T173" i="2"/>
  <c r="T1312" i="2"/>
  <c r="T507" i="2"/>
  <c r="T1959" i="2"/>
  <c r="T15" i="2"/>
  <c r="T58" i="2"/>
  <c r="T1115" i="2"/>
  <c r="T723" i="2"/>
  <c r="T159" i="2"/>
  <c r="T65" i="2"/>
  <c r="T1154" i="2"/>
  <c r="T1310" i="2"/>
  <c r="T1208" i="2"/>
  <c r="T1457" i="2"/>
  <c r="T885" i="2"/>
  <c r="T2211" i="2"/>
  <c r="T1849" i="2"/>
  <c r="T1114" i="2"/>
  <c r="T957" i="2"/>
  <c r="T1130" i="2"/>
  <c r="T955" i="2"/>
  <c r="T2116" i="2"/>
  <c r="T1964" i="2"/>
  <c r="T948" i="2"/>
  <c r="T2390" i="2"/>
  <c r="T2057" i="2"/>
  <c r="T2391" i="2"/>
  <c r="T2272" i="2"/>
  <c r="T705" i="2"/>
  <c r="T655" i="2"/>
  <c r="T1212" i="2"/>
  <c r="T663" i="2"/>
  <c r="T545" i="2"/>
  <c r="T752" i="2"/>
  <c r="T212" i="2"/>
  <c r="T1552" i="2"/>
  <c r="T1505" i="2"/>
  <c r="T1534" i="2"/>
  <c r="T1602" i="2"/>
  <c r="T2269" i="2"/>
  <c r="T1604" i="2"/>
  <c r="T2393" i="2"/>
  <c r="T1724" i="2"/>
  <c r="T1741" i="2"/>
  <c r="T253" i="2"/>
  <c r="T2175" i="2"/>
  <c r="T533" i="2"/>
  <c r="T676" i="2"/>
  <c r="T2200" i="2"/>
  <c r="T2180" i="2"/>
  <c r="T3653" i="2"/>
  <c r="T3717" i="2"/>
  <c r="T3046" i="2"/>
  <c r="T3037" i="2"/>
  <c r="T3469" i="2"/>
  <c r="T3945" i="2"/>
  <c r="T2716" i="2"/>
  <c r="T3827" i="2"/>
  <c r="T2989" i="2"/>
  <c r="T3796" i="2"/>
  <c r="T3211" i="2"/>
  <c r="T3398" i="2"/>
  <c r="T3452" i="2"/>
  <c r="T3436" i="2"/>
  <c r="T3062" i="2"/>
  <c r="T3930" i="2"/>
  <c r="T2722" i="2"/>
  <c r="T2970" i="2"/>
  <c r="T3182" i="2"/>
  <c r="T3859" i="2"/>
  <c r="T2143" i="2"/>
  <c r="T3168" i="2"/>
  <c r="T3009" i="2"/>
  <c r="T3440" i="2"/>
  <c r="T2703" i="2"/>
  <c r="T4001" i="2"/>
  <c r="T3620" i="2"/>
  <c r="T3411" i="2"/>
  <c r="T2151" i="2"/>
  <c r="T3582" i="2"/>
  <c r="T3767" i="2"/>
  <c r="T3828" i="2"/>
  <c r="T4048" i="2"/>
  <c r="T3587" i="2"/>
  <c r="T3383" i="2"/>
  <c r="T3351" i="2"/>
  <c r="T2724" i="2"/>
  <c r="T3142" i="2"/>
  <c r="T3606" i="2"/>
  <c r="T3568" i="2"/>
  <c r="T1108" i="2"/>
  <c r="T1254" i="2"/>
  <c r="T707" i="2"/>
  <c r="T1941" i="2"/>
  <c r="T632" i="2"/>
  <c r="T540" i="2"/>
  <c r="T975" i="2"/>
  <c r="T932" i="2"/>
  <c r="T2395" i="2"/>
  <c r="T342" i="2"/>
  <c r="T1627" i="2"/>
  <c r="T2396" i="2"/>
  <c r="T808" i="2"/>
  <c r="T1906" i="2"/>
  <c r="T218" i="2"/>
  <c r="T826" i="2"/>
  <c r="T2306" i="2"/>
  <c r="T633" i="2"/>
  <c r="T421" i="2"/>
  <c r="T1545" i="2"/>
  <c r="T504" i="2"/>
  <c r="T63" i="2"/>
  <c r="T72" i="2"/>
  <c r="T168" i="2"/>
  <c r="T12" i="2"/>
  <c r="T1370" i="2"/>
  <c r="T31" i="2"/>
  <c r="T85" i="2"/>
  <c r="T67" i="2"/>
  <c r="T332" i="2"/>
  <c r="T989" i="2"/>
  <c r="T29" i="2"/>
  <c r="T79" i="2"/>
  <c r="T60" i="2"/>
  <c r="T961" i="2"/>
  <c r="T1189" i="2"/>
  <c r="T35" i="2"/>
  <c r="T700" i="2"/>
  <c r="T538" i="2"/>
  <c r="T59" i="2"/>
  <c r="T95" i="2"/>
  <c r="T48" i="2"/>
  <c r="T1376" i="2"/>
  <c r="T701" i="2"/>
  <c r="T509" i="2"/>
  <c r="T1930" i="2"/>
  <c r="T2398" i="2"/>
  <c r="T2065" i="2"/>
  <c r="T514" i="2"/>
  <c r="T1283" i="2"/>
  <c r="T310" i="2"/>
  <c r="T1168" i="2"/>
  <c r="T303" i="2"/>
  <c r="T156" i="2"/>
  <c r="T454" i="2"/>
  <c r="T1658" i="2"/>
  <c r="T2132" i="2"/>
  <c r="T900" i="2"/>
  <c r="T2079" i="2"/>
  <c r="T2144" i="2"/>
  <c r="T1471" i="2"/>
  <c r="T415" i="2"/>
  <c r="T1653" i="2"/>
  <c r="T228" i="2"/>
  <c r="T36" i="2"/>
  <c r="T1441" i="2"/>
  <c r="T445" i="2"/>
  <c r="T25" i="2"/>
  <c r="T382" i="2"/>
  <c r="T832" i="2"/>
  <c r="T23" i="2"/>
  <c r="T69" i="2"/>
  <c r="T115" i="2"/>
  <c r="T26" i="2"/>
  <c r="T501" i="2"/>
  <c r="T61" i="2"/>
  <c r="T106" i="2"/>
  <c r="T648" i="2"/>
  <c r="T775" i="2"/>
  <c r="T186" i="2"/>
  <c r="T42" i="2"/>
  <c r="T20" i="2"/>
  <c r="T3" i="2"/>
  <c r="T99" i="2"/>
  <c r="T10" i="2"/>
  <c r="T2307" i="2"/>
  <c r="T1763" i="2"/>
  <c r="T1543" i="2"/>
  <c r="T395" i="2"/>
  <c r="T33" i="2"/>
  <c r="T677" i="2"/>
  <c r="T182" i="2"/>
  <c r="T1242" i="2"/>
  <c r="T76" i="2"/>
  <c r="T163" i="2"/>
  <c r="T257" i="2"/>
  <c r="T54" i="2"/>
  <c r="T543" i="2"/>
  <c r="T11" i="2"/>
  <c r="T117" i="2"/>
  <c r="T46" i="2"/>
  <c r="T484" i="2"/>
  <c r="T1113" i="2"/>
  <c r="T346" i="2"/>
  <c r="T150" i="2"/>
  <c r="T120" i="2"/>
  <c r="T97" i="2"/>
  <c r="T1946" i="2"/>
  <c r="T13" i="2"/>
  <c r="T47" i="2"/>
  <c r="T170" i="2"/>
  <c r="T21" i="2"/>
  <c r="T259" i="2"/>
  <c r="T993" i="2"/>
  <c r="T86" i="2"/>
  <c r="T1651" i="2"/>
  <c r="T602" i="2"/>
  <c r="T185" i="2"/>
  <c r="T487" i="2"/>
  <c r="T88" i="2"/>
  <c r="T331" i="2"/>
  <c r="T330" i="2"/>
  <c r="T2185" i="2"/>
  <c r="T1622" i="2"/>
  <c r="T934" i="2"/>
  <c r="T2319" i="2"/>
  <c r="T982" i="2"/>
  <c r="T2310" i="2"/>
  <c r="T1529" i="2"/>
  <c r="T1794" i="2"/>
  <c r="T370" i="2"/>
  <c r="T1537" i="2"/>
  <c r="T1465" i="2"/>
  <c r="T546" i="2"/>
  <c r="T849" i="2"/>
  <c r="T523" i="2"/>
  <c r="T2228" i="2"/>
  <c r="T1696" i="2"/>
  <c r="T109" i="2"/>
  <c r="T2122" i="2"/>
  <c r="T682" i="2"/>
  <c r="T386" i="2"/>
  <c r="T1388" i="2"/>
  <c r="T2210" i="2"/>
  <c r="T2129" i="2"/>
  <c r="T1569" i="2"/>
  <c r="T1587" i="2"/>
  <c r="T2114" i="2"/>
  <c r="T1581" i="2"/>
  <c r="T80" i="2"/>
  <c r="T1792" i="2"/>
  <c r="T1490" i="2"/>
  <c r="T358" i="2"/>
  <c r="T448" i="2"/>
  <c r="T1947" i="2"/>
  <c r="T1796" i="2"/>
  <c r="T1805" i="2"/>
  <c r="T943" i="2"/>
  <c r="T1508" i="2"/>
  <c r="T1422" i="2"/>
  <c r="T2630" i="2"/>
  <c r="T3308" i="2"/>
  <c r="T2560" i="2"/>
  <c r="T2822" i="2"/>
  <c r="T3101" i="2"/>
  <c r="T3608" i="2"/>
  <c r="T62" i="2"/>
  <c r="T207" i="2"/>
  <c r="T1645" i="2"/>
  <c r="T1970" i="2"/>
  <c r="T571" i="2"/>
  <c r="T1613" i="2"/>
  <c r="T274" i="2"/>
  <c r="T2028" i="2"/>
  <c r="T1986" i="2"/>
  <c r="T64" i="2"/>
  <c r="T1321" i="2"/>
  <c r="T2142" i="2"/>
  <c r="T153" i="2"/>
  <c r="T1655" i="2"/>
  <c r="T2343" i="2"/>
  <c r="T2344" i="2"/>
  <c r="T3321" i="2"/>
  <c r="T3883" i="2"/>
  <c r="T2347" i="2"/>
  <c r="T3922" i="2"/>
  <c r="T3456" i="2"/>
  <c r="T3718" i="2"/>
  <c r="T2351" i="2"/>
  <c r="T2352" i="2"/>
  <c r="T3652" i="2"/>
  <c r="T2354" i="2"/>
  <c r="T2355" i="2"/>
  <c r="T3914" i="2"/>
  <c r="T3621" i="2"/>
  <c r="T2358" i="2"/>
  <c r="T2359" i="2"/>
  <c r="T2360" i="2"/>
  <c r="T2931" i="2"/>
  <c r="T3960" i="2"/>
  <c r="T2363" i="2"/>
  <c r="T2719" i="2"/>
  <c r="T2365" i="2"/>
  <c r="T2366" i="2"/>
  <c r="T2367" i="2"/>
  <c r="T3029" i="2"/>
  <c r="T3479" i="2"/>
  <c r="T3770" i="2"/>
  <c r="T2371" i="2"/>
  <c r="T3739" i="2"/>
  <c r="T2373" i="2"/>
  <c r="T3297" i="2"/>
  <c r="T4068" i="2"/>
  <c r="T3951" i="2"/>
  <c r="T2377" i="2"/>
  <c r="T3015" i="2"/>
  <c r="T2379" i="2"/>
  <c r="T2380" i="2"/>
  <c r="T2381" i="2"/>
  <c r="T3721" i="2"/>
  <c r="T3429" i="2"/>
  <c r="T3361" i="2"/>
  <c r="T3241" i="2"/>
  <c r="T3588" i="2"/>
  <c r="T3498" i="2"/>
  <c r="T2388" i="2"/>
  <c r="T3624" i="2"/>
  <c r="T3492" i="2"/>
  <c r="T3820" i="2"/>
  <c r="T2392" i="2"/>
  <c r="T3853" i="2"/>
  <c r="T2394" i="2"/>
  <c r="T3947" i="2"/>
  <c r="T3928" i="2"/>
  <c r="T2397" i="2"/>
  <c r="T3805" i="2"/>
  <c r="T2399" i="2"/>
  <c r="T2400" i="2"/>
  <c r="T2401" i="2"/>
  <c r="T2402" i="2"/>
  <c r="T3611" i="2"/>
  <c r="T3693" i="2"/>
  <c r="T2885" i="2"/>
  <c r="T2406" i="2"/>
  <c r="T2789" i="2"/>
  <c r="T2611" i="2"/>
  <c r="T2760" i="2"/>
  <c r="T3807" i="2"/>
  <c r="T3426" i="2"/>
  <c r="T2412" i="2"/>
  <c r="T3642" i="2"/>
  <c r="T2414" i="2"/>
  <c r="T3574" i="2"/>
  <c r="T3313" i="2"/>
  <c r="T3657" i="2"/>
  <c r="T3988" i="2"/>
  <c r="T2419" i="2"/>
  <c r="T4002" i="2"/>
  <c r="T2421" i="2"/>
  <c r="T2929" i="2"/>
  <c r="T4013" i="2"/>
  <c r="T3808" i="2"/>
  <c r="T4032" i="2"/>
  <c r="T3496" i="2"/>
  <c r="T3984" i="2"/>
  <c r="T2428" i="2"/>
  <c r="T4094" i="2"/>
  <c r="T4088" i="2"/>
  <c r="T3466" i="2"/>
  <c r="T3619" i="2"/>
  <c r="T4095" i="2"/>
  <c r="T4023" i="2"/>
  <c r="T2435" i="2"/>
  <c r="T3848" i="2"/>
  <c r="T3680" i="2"/>
  <c r="T3968" i="2"/>
  <c r="T2439" i="2"/>
  <c r="T3733" i="2"/>
  <c r="T2441" i="2"/>
  <c r="T3809" i="2"/>
  <c r="T1487" i="2"/>
  <c r="T833" i="2"/>
  <c r="T291" i="2"/>
  <c r="T1429" i="2"/>
  <c r="T371" i="2"/>
  <c r="T398" i="2"/>
  <c r="T81" i="2"/>
  <c r="T1521" i="2"/>
  <c r="T1476" i="2"/>
  <c r="T2071" i="2"/>
  <c r="T1118" i="2"/>
  <c r="T684" i="2"/>
  <c r="T481" i="2"/>
  <c r="T2188" i="2"/>
  <c r="T338" i="2"/>
  <c r="T341" i="2"/>
  <c r="T1982" i="2"/>
  <c r="T1343" i="2"/>
  <c r="T1988" i="2"/>
  <c r="T2197" i="2"/>
  <c r="T1828" i="2"/>
  <c r="T1315" i="2"/>
  <c r="T1093" i="2"/>
  <c r="T1295" i="2"/>
  <c r="T345" i="2"/>
  <c r="T2403" i="2"/>
  <c r="T1021" i="2"/>
  <c r="T1542" i="2"/>
  <c r="T1194" i="2"/>
  <c r="T1888" i="2"/>
  <c r="T778" i="2"/>
  <c r="T667" i="2"/>
  <c r="T2404" i="2"/>
  <c r="T2335" i="2"/>
  <c r="T1740" i="2"/>
  <c r="T1702" i="2"/>
  <c r="T380" i="2"/>
  <c r="T793" i="2"/>
  <c r="T690" i="2"/>
  <c r="T2405" i="2"/>
  <c r="T1227" i="2"/>
  <c r="T2311" i="2"/>
  <c r="T1192" i="2"/>
  <c r="T998" i="2"/>
  <c r="T1881" i="2"/>
  <c r="T192" i="2"/>
  <c r="T2321" i="2"/>
  <c r="T1577" i="2"/>
  <c r="T681" i="2"/>
  <c r="T933" i="2"/>
  <c r="T1884" i="2"/>
  <c r="T860" i="2"/>
  <c r="T761" i="2"/>
  <c r="T2157" i="2"/>
  <c r="T792" i="2"/>
  <c r="T2407" i="2"/>
  <c r="T1235" i="2"/>
  <c r="T1660" i="2"/>
  <c r="T290" i="2"/>
  <c r="T1209" i="2"/>
  <c r="T3356" i="2"/>
  <c r="T3910" i="2"/>
  <c r="T2505" i="2"/>
  <c r="T2506" i="2"/>
  <c r="T2507" i="2"/>
  <c r="T3646" i="2"/>
  <c r="T2509" i="2"/>
  <c r="T2510" i="2"/>
  <c r="T3521" i="2"/>
  <c r="T3841" i="2"/>
  <c r="T2513" i="2"/>
  <c r="T2514" i="2"/>
  <c r="T2515" i="2"/>
  <c r="T3432" i="2"/>
  <c r="T2857" i="2"/>
  <c r="T2518" i="2"/>
  <c r="T3054" i="2"/>
  <c r="T2520" i="2"/>
  <c r="T3952" i="2"/>
  <c r="T2522" i="2"/>
  <c r="T1382" i="2"/>
  <c r="T2408" i="2"/>
  <c r="T451" i="2"/>
  <c r="T2066" i="2"/>
  <c r="T2274" i="2"/>
  <c r="T1221" i="2"/>
  <c r="T2004" i="2"/>
  <c r="T1540" i="2"/>
  <c r="T1781" i="2"/>
  <c r="T2409" i="2"/>
  <c r="T2258" i="2"/>
  <c r="T824" i="2"/>
  <c r="T1318" i="2"/>
  <c r="T1711" i="2"/>
  <c r="T1831" i="2"/>
  <c r="T1103" i="2"/>
  <c r="T1356" i="2"/>
  <c r="T1215" i="2"/>
  <c r="T2287" i="2"/>
  <c r="T1862" i="2"/>
  <c r="T1554" i="2"/>
  <c r="T1846" i="2"/>
  <c r="T452" i="2"/>
  <c r="T2191" i="2"/>
  <c r="T312" i="2"/>
  <c r="T1274" i="2"/>
  <c r="T985" i="2"/>
  <c r="T2038" i="2"/>
  <c r="T1922" i="2"/>
  <c r="T2187" i="2"/>
  <c r="T1929" i="2"/>
  <c r="T1605" i="2"/>
  <c r="T462" i="2"/>
  <c r="T901" i="2"/>
  <c r="T1533" i="2"/>
  <c r="T1667" i="2"/>
  <c r="T1024" i="2"/>
  <c r="T1408" i="2"/>
  <c r="T1289" i="2"/>
  <c r="T2312" i="2"/>
  <c r="T2563" i="2"/>
  <c r="T3604" i="2"/>
  <c r="T2565" i="2"/>
  <c r="T2566" i="2"/>
  <c r="T3537" i="2"/>
  <c r="T2568" i="2"/>
  <c r="T3766" i="2"/>
  <c r="T3676" i="2"/>
  <c r="T3389" i="2"/>
  <c r="T3570" i="2"/>
  <c r="T3771" i="2"/>
  <c r="T2574" i="2"/>
  <c r="T2575" i="2"/>
  <c r="T2576" i="2"/>
  <c r="T2577" i="2"/>
  <c r="T2578" i="2"/>
  <c r="T2579" i="2"/>
  <c r="T2580" i="2"/>
  <c r="T3844" i="2"/>
  <c r="T3647" i="2"/>
  <c r="T3026" i="2"/>
  <c r="T4107" i="2"/>
  <c r="T3677" i="2"/>
  <c r="T2586" i="2"/>
  <c r="T3829" i="2"/>
  <c r="T3830" i="2"/>
  <c r="T3371" i="2"/>
  <c r="T3267" i="2"/>
  <c r="T4046" i="2"/>
  <c r="T2592" i="2"/>
  <c r="T3437" i="2"/>
  <c r="T3831" i="2"/>
  <c r="T2595" i="2"/>
  <c r="T4106" i="2"/>
  <c r="T2980" i="2"/>
  <c r="T2779" i="2"/>
  <c r="T3172" i="2"/>
  <c r="T2632" i="2"/>
  <c r="T3546" i="2"/>
  <c r="T3132" i="2"/>
  <c r="T52" i="2"/>
  <c r="T118" i="2"/>
  <c r="T2083" i="2"/>
  <c r="T1783" i="2"/>
  <c r="T1524" i="2"/>
  <c r="T1349" i="2"/>
  <c r="T87" i="2"/>
  <c r="T255" i="2"/>
  <c r="T141" i="2"/>
  <c r="T599" i="2"/>
  <c r="T8" i="2"/>
  <c r="T376" i="2"/>
  <c r="T2156" i="2"/>
  <c r="T2023" i="2"/>
  <c r="T393" i="2"/>
  <c r="T1155" i="2"/>
  <c r="T39" i="2"/>
  <c r="T1677" i="2"/>
  <c r="T324" i="2"/>
  <c r="T578" i="2"/>
  <c r="T548" i="2"/>
  <c r="T725" i="2"/>
  <c r="T1182" i="2"/>
  <c r="T19" i="2"/>
  <c r="T34" i="2"/>
  <c r="T1261" i="2"/>
  <c r="T53" i="2"/>
  <c r="T1333" i="2"/>
  <c r="T790" i="2"/>
  <c r="T444" i="2"/>
  <c r="T1152" i="2"/>
  <c r="T651" i="2"/>
  <c r="T104" i="2"/>
  <c r="T1630" i="2"/>
  <c r="T2410" i="2"/>
  <c r="T325" i="2"/>
  <c r="T407" i="2"/>
  <c r="T2052" i="2"/>
  <c r="T411" i="2"/>
  <c r="T1659" i="2"/>
  <c r="T3538" i="2"/>
  <c r="T2644" i="2"/>
  <c r="T2675" i="2"/>
  <c r="T3404" i="2"/>
  <c r="T3032" i="2"/>
  <c r="T3091" i="2"/>
  <c r="T3465" i="2"/>
  <c r="T3559" i="2"/>
  <c r="T3893" i="2"/>
  <c r="T3649" i="2"/>
  <c r="T3423" i="2"/>
  <c r="T3557" i="2"/>
  <c r="T2997" i="2"/>
  <c r="T3939" i="2"/>
  <c r="T2819" i="2"/>
  <c r="T3001" i="2"/>
  <c r="T2854" i="2"/>
  <c r="T3898" i="2"/>
  <c r="T3338" i="2"/>
  <c r="T3897" i="2"/>
  <c r="T1913" i="2"/>
  <c r="T1566" i="2"/>
  <c r="T1754" i="2"/>
  <c r="T1860" i="2"/>
  <c r="T894" i="2"/>
  <c r="T434" i="2"/>
  <c r="T1319" i="2"/>
  <c r="T384" i="2"/>
  <c r="T855" i="2"/>
  <c r="T3153" i="2"/>
  <c r="T3005" i="2"/>
  <c r="T2678" i="2"/>
  <c r="T2730" i="2"/>
  <c r="T2511" i="2"/>
  <c r="T3109" i="2"/>
  <c r="T2552" i="2"/>
  <c r="T2879" i="2"/>
  <c r="T4026" i="2"/>
  <c r="T3738" i="2"/>
  <c r="T3562" i="2"/>
  <c r="T3622" i="2"/>
  <c r="T2723" i="2"/>
  <c r="T3778" i="2"/>
  <c r="T3506" i="2"/>
  <c r="T4003" i="2"/>
  <c r="T2688" i="2"/>
  <c r="T2689" i="2"/>
  <c r="T3843" i="2"/>
  <c r="T4090" i="2"/>
  <c r="T3023" i="2"/>
  <c r="T3936" i="2"/>
  <c r="T3614" i="2"/>
  <c r="T3589" i="2"/>
  <c r="T4085" i="2"/>
  <c r="T3683" i="2"/>
  <c r="T3174" i="2"/>
  <c r="T2743" i="2"/>
  <c r="T3740" i="2"/>
  <c r="T2701" i="2"/>
  <c r="T3615" i="2"/>
  <c r="T2582" i="2"/>
  <c r="T2666" i="2"/>
  <c r="T1835" i="2"/>
  <c r="T3160" i="2"/>
  <c r="T3028" i="2"/>
  <c r="T1252" i="2"/>
  <c r="T108" i="2"/>
  <c r="T247" i="2"/>
  <c r="T2063" i="2"/>
  <c r="T486" i="2"/>
  <c r="T2206" i="2"/>
  <c r="T721" i="2"/>
  <c r="T1991" i="2"/>
  <c r="T1085" i="2"/>
  <c r="T194" i="2"/>
  <c r="T981" i="2"/>
  <c r="T968" i="2"/>
  <c r="T1843" i="2"/>
  <c r="T1409" i="2"/>
  <c r="T1034" i="2"/>
  <c r="T16" i="2"/>
  <c r="T214" i="2"/>
  <c r="T610" i="2"/>
  <c r="T151" i="2"/>
  <c r="T565" i="2"/>
  <c r="T1656" i="2"/>
  <c r="T71" i="2"/>
  <c r="T296" i="2"/>
  <c r="T1765" i="2"/>
  <c r="T389" i="2"/>
  <c r="T1779" i="2"/>
  <c r="T1031" i="2"/>
  <c r="T1517" i="2"/>
  <c r="T2" i="2"/>
  <c r="T32" i="2"/>
  <c r="T898" i="2"/>
  <c r="T224" i="2"/>
  <c r="T532" i="2"/>
  <c r="T94" i="2"/>
  <c r="T1874" i="2"/>
  <c r="T3691" i="2"/>
  <c r="T2713" i="2"/>
  <c r="T2745" i="2"/>
  <c r="T3191" i="2"/>
  <c r="T2800" i="2"/>
  <c r="T2740" i="2"/>
  <c r="T2727" i="2"/>
  <c r="T3519" i="2"/>
  <c r="T3513" i="2"/>
  <c r="T2752" i="2"/>
  <c r="T2753" i="2"/>
  <c r="T2999" i="2"/>
  <c r="T2852" i="2"/>
  <c r="T2756" i="2"/>
  <c r="T2546" i="2"/>
  <c r="T3036" i="2"/>
  <c r="T3631" i="2"/>
  <c r="T2993" i="2"/>
  <c r="T3033" i="2"/>
  <c r="T2762" i="2"/>
  <c r="T3609" i="2"/>
  <c r="T3597" i="2"/>
  <c r="T3781" i="2"/>
  <c r="T3509" i="2"/>
  <c r="T2767" i="2"/>
  <c r="T3412" i="2"/>
  <c r="T3569" i="2"/>
  <c r="T2934" i="2"/>
  <c r="T3772" i="2"/>
  <c r="T3038" i="2"/>
  <c r="T2773" i="2"/>
  <c r="T2774" i="2"/>
  <c r="T3819" i="2"/>
  <c r="T2935" i="2"/>
  <c r="T3322" i="2"/>
  <c r="T3102" i="2"/>
  <c r="T3734" i="2"/>
  <c r="T2757" i="2"/>
  <c r="T3397" i="2"/>
  <c r="T2782" i="2"/>
  <c r="T1682" i="2"/>
  <c r="T976" i="2"/>
  <c r="T1157" i="2"/>
  <c r="T1006" i="2"/>
  <c r="T1744" i="2"/>
  <c r="T1041" i="2"/>
  <c r="T991" i="2"/>
  <c r="T1960" i="2"/>
  <c r="T2137" i="2"/>
  <c r="T1680" i="2"/>
  <c r="T1961" i="2"/>
  <c r="T1515" i="2"/>
  <c r="T1324" i="2"/>
  <c r="T519" i="2"/>
  <c r="T1780" i="2"/>
  <c r="T1116" i="2"/>
  <c r="T1938" i="2"/>
  <c r="T2095" i="2"/>
  <c r="T1081" i="2"/>
  <c r="T699" i="2"/>
  <c r="T695" i="2"/>
  <c r="T2039" i="2"/>
  <c r="T784" i="2"/>
  <c r="T1132" i="2"/>
  <c r="T1357" i="2"/>
  <c r="T1260" i="2"/>
  <c r="T828" i="2"/>
  <c r="T2293" i="2"/>
  <c r="T1971" i="2"/>
  <c r="T1467" i="2"/>
  <c r="T2282" i="2"/>
  <c r="T1211" i="2"/>
  <c r="T791" i="2"/>
  <c r="T1504" i="2"/>
  <c r="T234" i="2"/>
  <c r="T595" i="2"/>
  <c r="T743" i="2"/>
  <c r="T1628" i="2"/>
  <c r="T1728" i="2"/>
  <c r="T664" i="2"/>
  <c r="T2411" i="2"/>
  <c r="T2413" i="2"/>
  <c r="T875" i="2"/>
  <c r="T1071" i="2"/>
  <c r="T1875" i="2"/>
  <c r="T1502" i="2"/>
  <c r="T963" i="2"/>
  <c r="T2263" i="2"/>
  <c r="T1603" i="2"/>
  <c r="T2415" i="2"/>
  <c r="T1320" i="2"/>
  <c r="T1147" i="2"/>
  <c r="T1458" i="2"/>
  <c r="T391" i="2"/>
  <c r="T327" i="2"/>
  <c r="T1500" i="2"/>
  <c r="T2416" i="2"/>
  <c r="T964" i="2"/>
  <c r="T1282" i="2"/>
  <c r="T1806" i="2"/>
  <c r="T3539" i="2"/>
  <c r="T2844" i="2"/>
  <c r="T2845" i="2"/>
  <c r="T3181" i="2"/>
  <c r="T2691" i="2"/>
  <c r="T2848" i="2"/>
  <c r="T2849" i="2"/>
  <c r="T3810" i="2"/>
  <c r="T3540" i="2"/>
  <c r="T3265" i="2"/>
  <c r="T2853" i="2"/>
  <c r="T3422" i="2"/>
  <c r="T2855" i="2"/>
  <c r="T2605" i="2"/>
  <c r="T2554" i="2"/>
  <c r="T3222" i="2"/>
  <c r="T2840" i="2"/>
  <c r="T2860" i="2"/>
  <c r="T3433" i="2"/>
  <c r="T3137" i="2"/>
  <c r="T2686" i="2"/>
  <c r="T3694" i="2"/>
  <c r="T3961" i="2"/>
  <c r="T3453" i="2"/>
  <c r="T2867" i="2"/>
  <c r="T3556" i="2"/>
  <c r="T2830" i="2"/>
  <c r="T2603" i="2"/>
  <c r="T3558" i="2"/>
  <c r="T2924" i="2"/>
  <c r="T3229" i="2"/>
  <c r="T2874" i="2"/>
  <c r="T2638" i="2"/>
  <c r="T3183" i="2"/>
  <c r="T3970" i="2"/>
  <c r="T2878" i="2"/>
  <c r="T3018" i="2"/>
  <c r="T3401" i="2"/>
  <c r="T3768" i="2"/>
  <c r="T2781" i="2"/>
  <c r="T2883" i="2"/>
  <c r="T2674" i="2"/>
  <c r="T2851" i="2"/>
  <c r="T3705" i="2"/>
  <c r="T2681" i="2"/>
  <c r="T3212" i="2"/>
  <c r="T3832" i="2"/>
  <c r="T2890" i="2"/>
  <c r="T2639" i="2"/>
  <c r="T3523" i="2"/>
  <c r="T3336" i="2"/>
  <c r="T3073" i="2"/>
  <c r="T3678" i="2"/>
  <c r="T2896" i="2"/>
  <c r="T3231" i="2"/>
  <c r="T2821" i="2"/>
  <c r="T3233" i="2"/>
  <c r="T3248" i="2"/>
  <c r="T2901" i="2"/>
  <c r="T2516" i="2"/>
  <c r="T3590" i="2"/>
  <c r="T4015" i="2"/>
  <c r="T3595" i="2"/>
  <c r="T3213" i="2"/>
  <c r="T2870" i="2"/>
  <c r="T3067" i="2"/>
  <c r="T3908" i="2"/>
  <c r="T3335" i="2"/>
  <c r="T4041" i="2"/>
  <c r="T4086" i="2"/>
  <c r="T2649" i="2"/>
  <c r="T2942" i="2"/>
  <c r="T4004" i="2"/>
  <c r="T4077" i="2"/>
  <c r="T2519" i="2"/>
  <c r="T3104" i="2"/>
  <c r="T2801" i="2"/>
  <c r="T2733" i="2"/>
  <c r="T3090" i="2"/>
  <c r="T2738" i="2"/>
  <c r="T756" i="2"/>
  <c r="T2417" i="2"/>
  <c r="T2418" i="2"/>
  <c r="T1885" i="2"/>
  <c r="T1967" i="2"/>
  <c r="T861" i="2"/>
  <c r="T729" i="2"/>
  <c r="T2420" i="2"/>
  <c r="T2014" i="2"/>
  <c r="T2174" i="2"/>
  <c r="T1635" i="2"/>
  <c r="T1694" i="2"/>
  <c r="T1926" i="2"/>
  <c r="T1477" i="2"/>
  <c r="T2178" i="2"/>
  <c r="T779" i="2"/>
  <c r="T694" i="2"/>
  <c r="T2101" i="2"/>
  <c r="T1914" i="2"/>
  <c r="T1541" i="2"/>
  <c r="T4079" i="2"/>
  <c r="T2826" i="2"/>
  <c r="T2945" i="2"/>
  <c r="T3541" i="2"/>
  <c r="T2947" i="2"/>
  <c r="T3889" i="2"/>
  <c r="T3243" i="2"/>
  <c r="T4072" i="2"/>
  <c r="T3362" i="2"/>
  <c r="T2952" i="2"/>
  <c r="T3394" i="2"/>
  <c r="T3100" i="2"/>
  <c r="T3838" i="2"/>
  <c r="T2956" i="2"/>
  <c r="T2527" i="2"/>
  <c r="T2888" i="2"/>
  <c r="T3425" i="2"/>
  <c r="T2960" i="2"/>
  <c r="T2961" i="2"/>
  <c r="T2962" i="2"/>
  <c r="T1374" i="2"/>
  <c r="T924" i="2"/>
  <c r="T1562" i="2"/>
  <c r="T2209" i="2"/>
  <c r="T1403" i="2"/>
  <c r="T1198" i="2"/>
  <c r="T1186" i="2"/>
  <c r="T1636" i="2"/>
  <c r="T416" i="2"/>
  <c r="T1637" i="2"/>
  <c r="T2301" i="2"/>
  <c r="T1678" i="2"/>
  <c r="T363" i="2"/>
  <c r="T2024" i="2"/>
  <c r="T2304" i="2"/>
  <c r="T378" i="2"/>
  <c r="T1201" i="2"/>
  <c r="T753" i="2"/>
  <c r="T2096" i="2"/>
  <c r="T1391" i="2"/>
  <c r="T758" i="2"/>
  <c r="T2015" i="2"/>
  <c r="T541" i="2"/>
  <c r="T2265" i="2"/>
  <c r="T927" i="2"/>
  <c r="T1669" i="2"/>
  <c r="T1331" i="2"/>
  <c r="T2422" i="2"/>
  <c r="T355" i="2"/>
  <c r="T2423" i="2"/>
  <c r="T1877" i="2"/>
  <c r="T1761" i="2"/>
  <c r="T2278" i="2"/>
  <c r="T77" i="2"/>
  <c r="T1717" i="2"/>
  <c r="T375" i="2"/>
  <c r="T1837" i="2"/>
  <c r="T1895" i="2"/>
  <c r="T1010" i="2"/>
  <c r="T2424" i="2"/>
  <c r="T122" i="2"/>
  <c r="T1437" i="2"/>
  <c r="T2138" i="2"/>
  <c r="T1231" i="2"/>
  <c r="T953" i="2"/>
  <c r="T1503" i="2"/>
  <c r="T347" i="2"/>
  <c r="T2139" i="2"/>
  <c r="T986" i="2"/>
  <c r="T442" i="2"/>
  <c r="T880" i="2"/>
  <c r="T1062" i="2"/>
  <c r="T449" i="2"/>
  <c r="T1213" i="2"/>
  <c r="T1886" i="2"/>
  <c r="T1943" i="2"/>
  <c r="T1649" i="2"/>
  <c r="T2207" i="2"/>
  <c r="T936" i="2"/>
  <c r="T2231" i="2"/>
  <c r="T1100" i="2"/>
  <c r="T2181" i="2"/>
  <c r="T1899" i="2"/>
  <c r="T222" i="2"/>
  <c r="T144" i="2"/>
  <c r="T580" i="2"/>
  <c r="T719" i="2"/>
  <c r="T397" i="2"/>
  <c r="T1369" i="2"/>
  <c r="T1578" i="2"/>
  <c r="T2425" i="2"/>
  <c r="T801" i="2"/>
  <c r="T542" i="2"/>
  <c r="T1245" i="2"/>
  <c r="T1414" i="2"/>
  <c r="T814" i="2"/>
  <c r="T270" i="2"/>
  <c r="T2239" i="2"/>
  <c r="T1419" i="2"/>
  <c r="T1522" i="2"/>
  <c r="T1327" i="2"/>
  <c r="T780" i="2"/>
  <c r="T1353" i="2"/>
  <c r="T1389" i="2"/>
  <c r="T702" i="2"/>
  <c r="T319" i="2"/>
  <c r="T524" i="2"/>
  <c r="T405" i="2"/>
  <c r="T1585" i="2"/>
  <c r="T1638" i="2"/>
  <c r="T2778" i="2"/>
  <c r="T3842" i="2"/>
  <c r="T3713" i="2"/>
  <c r="T3056" i="2"/>
  <c r="T4071" i="2"/>
  <c r="T3058" i="2"/>
  <c r="T3059" i="2"/>
  <c r="T4017" i="2"/>
  <c r="T3317" i="2"/>
  <c r="T3837" i="2"/>
  <c r="T3063" i="2"/>
  <c r="T2500" i="2"/>
  <c r="T2843" i="2"/>
  <c r="T3007" i="2"/>
  <c r="T3962" i="2"/>
  <c r="T2985" i="2"/>
  <c r="T3363" i="2"/>
  <c r="T3915" i="2"/>
  <c r="T2939" i="2"/>
  <c r="T3288" i="2"/>
  <c r="T2525" i="2"/>
  <c r="T4018" i="2"/>
  <c r="T3994" i="2"/>
  <c r="T3901" i="2"/>
  <c r="T3086" i="2"/>
  <c r="T2923" i="2"/>
  <c r="T3682" i="2"/>
  <c r="T3857" i="2"/>
  <c r="T3571" i="2"/>
  <c r="T4007" i="2"/>
  <c r="T3791" i="2"/>
  <c r="T3084" i="2"/>
  <c r="T3759" i="2"/>
  <c r="T2995" i="2"/>
  <c r="T3369" i="2"/>
  <c r="T3773" i="2"/>
  <c r="T3639" i="2"/>
  <c r="T3817" i="2"/>
  <c r="T2780" i="2"/>
  <c r="T3195" i="2"/>
  <c r="T2904" i="2"/>
  <c r="T3503" i="2"/>
  <c r="T2788" i="2"/>
  <c r="T3989" i="2"/>
  <c r="T3728" i="2"/>
  <c r="T3263" i="2"/>
  <c r="T2882" i="2"/>
  <c r="T3275" i="2"/>
  <c r="T2948" i="2"/>
  <c r="T2920" i="2"/>
  <c r="T2984" i="2"/>
  <c r="T2631" i="2"/>
  <c r="T3762" i="2"/>
  <c r="T2707" i="2"/>
  <c r="T2601" i="2"/>
  <c r="T3254" i="2"/>
  <c r="T2838" i="2"/>
  <c r="T3937" i="2"/>
  <c r="T2765" i="2"/>
  <c r="T3963" i="2"/>
  <c r="T2741" i="2"/>
  <c r="T3226" i="2"/>
  <c r="T3245" i="2"/>
  <c r="T3116" i="2"/>
  <c r="T3323" i="2"/>
  <c r="T2535" i="2"/>
  <c r="T3890" i="2"/>
  <c r="T3744" i="2"/>
  <c r="T3948" i="2"/>
  <c r="T4047" i="2"/>
  <c r="T3632" i="2"/>
  <c r="T2533" i="2"/>
  <c r="T2496" i="2"/>
  <c r="T4087" i="2"/>
  <c r="T3127" i="2"/>
  <c r="T3252" i="2"/>
  <c r="T3129" i="2"/>
  <c r="T1426" i="2"/>
  <c r="T3591" i="2"/>
  <c r="T3273" i="2"/>
  <c r="T2908" i="2"/>
  <c r="T3978" i="2"/>
  <c r="T1478" i="2"/>
  <c r="T2790" i="2"/>
  <c r="T2820" i="2"/>
  <c r="T787" i="2"/>
  <c r="T3293" i="2"/>
  <c r="T3140" i="2"/>
  <c r="T3186" i="2"/>
  <c r="T3550" i="2"/>
  <c r="T2547" i="2"/>
  <c r="T3447" i="2"/>
  <c r="T3145" i="2"/>
  <c r="T2486" i="2"/>
  <c r="T3147" i="2"/>
  <c r="T3034" i="2"/>
  <c r="T1045" i="2"/>
  <c r="T726" i="2"/>
  <c r="T1807" i="2"/>
  <c r="T2162" i="2"/>
  <c r="T2259" i="2"/>
  <c r="T1643" i="2"/>
  <c r="T114" i="2"/>
  <c r="T1225" i="2"/>
  <c r="T323" i="2"/>
  <c r="T2044" i="2"/>
  <c r="T2163" i="2"/>
  <c r="T1183" i="2"/>
  <c r="T686" i="2"/>
  <c r="T2073" i="2"/>
  <c r="T1693" i="2"/>
  <c r="T803" i="2"/>
  <c r="T1293" i="2"/>
  <c r="T1568" i="2"/>
  <c r="T414" i="2"/>
  <c r="T425" i="2"/>
  <c r="T1096" i="2"/>
  <c r="T869" i="2"/>
  <c r="T1896" i="2"/>
  <c r="T1255" i="2"/>
  <c r="T1410" i="2"/>
  <c r="T1134" i="2"/>
  <c r="T1900" i="2"/>
  <c r="T2145" i="2"/>
  <c r="T1375" i="2"/>
  <c r="T1140" i="2"/>
  <c r="T1047" i="2"/>
  <c r="T377" i="2"/>
  <c r="T1177" i="2"/>
  <c r="T987" i="2"/>
  <c r="T1404" i="2"/>
  <c r="T2179" i="2"/>
  <c r="T1405" i="2"/>
  <c r="T1544" i="2"/>
  <c r="T2426" i="2"/>
  <c r="T2000" i="2"/>
  <c r="T1088" i="2"/>
  <c r="T2504" i="2"/>
  <c r="T2978" i="2"/>
  <c r="T3192" i="2"/>
  <c r="T3257" i="2"/>
  <c r="T3529" i="2"/>
  <c r="T2991" i="2"/>
  <c r="T3196" i="2"/>
  <c r="T2530" i="2"/>
  <c r="T3929" i="2"/>
  <c r="T3000" i="2"/>
  <c r="T3722" i="2"/>
  <c r="T2545" i="2"/>
  <c r="T4096" i="2"/>
  <c r="T3493" i="2"/>
  <c r="T2540" i="2"/>
  <c r="T2768" i="2"/>
  <c r="T3206" i="2"/>
  <c r="T3283" i="2"/>
  <c r="T3208" i="2"/>
  <c r="T2581" i="2"/>
  <c r="T1852" i="2"/>
  <c r="T997" i="2"/>
  <c r="T836" i="2"/>
  <c r="T988" i="2"/>
  <c r="T818" i="2"/>
  <c r="T2308" i="2"/>
  <c r="T2003" i="2"/>
  <c r="T2266" i="2"/>
  <c r="T2322" i="2"/>
  <c r="T1101" i="2"/>
  <c r="T2008" i="2"/>
  <c r="T2309" i="2"/>
  <c r="T2189" i="2"/>
  <c r="T1861" i="2"/>
  <c r="T864" i="2"/>
  <c r="T1380" i="2"/>
  <c r="T2018" i="2"/>
  <c r="T1976" i="2"/>
  <c r="T1788" i="2"/>
  <c r="T862" i="2"/>
  <c r="T1978" i="2"/>
  <c r="T1492" i="2"/>
  <c r="T1362" i="2"/>
  <c r="T422" i="2"/>
  <c r="T724" i="2"/>
  <c r="T1011" i="2"/>
  <c r="T2261" i="2"/>
  <c r="T1883" i="2"/>
  <c r="T2229" i="2"/>
  <c r="T2198" i="2"/>
  <c r="T1250" i="2"/>
  <c r="T1646" i="2"/>
  <c r="T2233" i="2"/>
  <c r="T1123" i="2"/>
  <c r="T797" i="2"/>
  <c r="T1920" i="2"/>
  <c r="T1909" i="2"/>
  <c r="T1778" i="2"/>
  <c r="T1290" i="2"/>
  <c r="T1648" i="2"/>
  <c r="T2196" i="2"/>
  <c r="T1722" i="2"/>
  <c r="T2069" i="2"/>
  <c r="T1311" i="2"/>
  <c r="T786" i="2"/>
  <c r="T2042" i="2"/>
  <c r="T2118" i="2"/>
  <c r="T361" i="2"/>
  <c r="T774" i="2"/>
  <c r="T1615" i="2"/>
  <c r="T1688" i="2"/>
  <c r="T1624" i="2"/>
  <c r="T1390" i="2"/>
  <c r="T2248" i="2"/>
  <c r="T1894" i="2"/>
  <c r="T1256" i="2"/>
  <c r="T1901" i="2"/>
  <c r="T412" i="2"/>
  <c r="T722" i="2"/>
  <c r="T2009" i="2"/>
  <c r="T781" i="2"/>
  <c r="T2080" i="2"/>
  <c r="T2058" i="2"/>
  <c r="T744" i="2"/>
  <c r="T483" i="2"/>
  <c r="T1530" i="2"/>
  <c r="T2110" i="2"/>
  <c r="T2281" i="2"/>
  <c r="T1075" i="2"/>
  <c r="T1430" i="2"/>
  <c r="T1864" i="2"/>
  <c r="T1170" i="2"/>
  <c r="T1902" i="2"/>
  <c r="T930" i="2"/>
  <c r="T1937" i="2"/>
  <c r="T1730" i="2"/>
  <c r="T2067" i="2"/>
  <c r="T1259" i="2"/>
  <c r="T2048" i="2"/>
  <c r="T2427" i="2"/>
  <c r="T2284" i="2"/>
  <c r="T698" i="2"/>
  <c r="T939" i="2"/>
  <c r="T1184" i="2"/>
  <c r="T164" i="2"/>
  <c r="T388" i="2"/>
  <c r="T1028" i="2"/>
  <c r="T1916" i="2"/>
  <c r="T573" i="2"/>
  <c r="T2317" i="2"/>
  <c r="T2051" i="2"/>
  <c r="T1095" i="2"/>
  <c r="T661" i="2"/>
  <c r="T689" i="2"/>
  <c r="T1865" i="2"/>
  <c r="T1105" i="2"/>
  <c r="T1759" i="2"/>
  <c r="T2021" i="2"/>
  <c r="T359" i="2"/>
  <c r="T1580" i="2"/>
  <c r="T906" i="2"/>
  <c r="T433" i="2"/>
  <c r="T2316" i="2"/>
  <c r="T1363" i="2"/>
  <c r="T2326" i="2"/>
  <c r="T1099" i="2"/>
  <c r="T278" i="2"/>
  <c r="T1358" i="2"/>
  <c r="T2314" i="2"/>
  <c r="T1623" i="2"/>
  <c r="T839" i="2"/>
  <c r="T1479" i="2"/>
  <c r="T2164" i="2"/>
  <c r="T1531" i="2"/>
  <c r="T2076" i="2"/>
  <c r="T835" i="2"/>
  <c r="T2059" i="2"/>
  <c r="T1246" i="2"/>
  <c r="T2102" i="2"/>
  <c r="T2123" i="2"/>
  <c r="T544" i="2"/>
  <c r="T1077" i="2"/>
  <c r="T1617" i="2"/>
  <c r="T1758" i="2"/>
  <c r="T2429" i="2"/>
  <c r="T1755" i="2"/>
  <c r="T635" i="2"/>
  <c r="T2275" i="2"/>
  <c r="T2430" i="2"/>
  <c r="T1340" i="2"/>
  <c r="T2001" i="2"/>
  <c r="T1774" i="2"/>
  <c r="T641" i="2"/>
  <c r="T2431" i="2"/>
  <c r="T2060" i="2"/>
  <c r="T379" i="2"/>
  <c r="T2086" i="2"/>
  <c r="T745" i="2"/>
  <c r="T1359" i="2"/>
  <c r="T996" i="2"/>
  <c r="T2279" i="2"/>
  <c r="T496" i="2"/>
  <c r="T1769" i="2"/>
  <c r="T2148" i="2"/>
  <c r="T1520" i="2"/>
  <c r="T127" i="2"/>
  <c r="T2029" i="2"/>
  <c r="T817" i="2"/>
  <c r="T2097" i="2"/>
  <c r="T2165" i="2"/>
  <c r="T1905" i="2"/>
  <c r="T1620" i="2"/>
  <c r="T2099" i="2"/>
  <c r="T1204" i="2"/>
  <c r="T264" i="2"/>
  <c r="T2091" i="2"/>
  <c r="T1644" i="2"/>
  <c r="T1808" i="2"/>
  <c r="T258" i="2"/>
  <c r="T1015" i="2"/>
  <c r="T1753" i="2"/>
  <c r="T1822" i="2"/>
  <c r="T1042" i="2"/>
  <c r="T636" i="2"/>
  <c r="T1853" i="2"/>
  <c r="T2288" i="2"/>
  <c r="T1598" i="2"/>
  <c r="T2432" i="2"/>
  <c r="T2332" i="2"/>
  <c r="T2152" i="2"/>
  <c r="T1512" i="2"/>
  <c r="T1841" i="2"/>
  <c r="T1767" i="2"/>
  <c r="T1989" i="2"/>
  <c r="T2204" i="2"/>
  <c r="T1275" i="2"/>
  <c r="T2333" i="2"/>
  <c r="T2433" i="2"/>
  <c r="T1712" i="2"/>
  <c r="T1074" i="2"/>
  <c r="T1829" i="2"/>
  <c r="T1159" i="2"/>
  <c r="T1972" i="2"/>
  <c r="T256" i="2"/>
  <c r="T2434" i="2"/>
  <c r="T1654" i="2"/>
  <c r="T591" i="2"/>
  <c r="T334" i="2"/>
  <c r="T1776" i="2"/>
  <c r="T1262" i="2"/>
  <c r="T1298" i="2"/>
  <c r="T1836" i="2"/>
  <c r="T2256" i="2"/>
  <c r="T2037" i="2"/>
  <c r="T1365" i="2"/>
  <c r="T2436" i="2"/>
  <c r="T921" i="2"/>
  <c r="T645" i="2"/>
  <c r="T2277" i="2"/>
  <c r="T1548" i="2"/>
  <c r="T277" i="2"/>
  <c r="T884" i="2"/>
  <c r="T1438" i="2"/>
  <c r="T1847" i="2"/>
  <c r="T2437" i="2"/>
  <c r="T746" i="2"/>
  <c r="T1854" i="2"/>
  <c r="T2438" i="2"/>
  <c r="T994" i="2"/>
  <c r="T2337" i="2"/>
  <c r="T2182" i="2"/>
  <c r="T1600" i="2"/>
  <c r="T642" i="2"/>
  <c r="T2141" i="2"/>
  <c r="T1400" i="2"/>
  <c r="T611" i="2"/>
  <c r="T1844" i="2"/>
  <c r="T1907" i="2"/>
  <c r="T1470" i="2"/>
  <c r="T2440" i="2"/>
  <c r="T1928" i="2"/>
  <c r="T747" i="2"/>
  <c r="T1433" i="2"/>
  <c r="T2442" i="2"/>
  <c r="T1372" i="2"/>
  <c r="T2285" i="2"/>
  <c r="T1666" i="2"/>
  <c r="T1263" i="2"/>
  <c r="T1647" i="2"/>
  <c r="T2166" i="2"/>
  <c r="T1785" i="2"/>
  <c r="T675" i="2"/>
  <c r="T1687" i="2"/>
  <c r="T1948" i="2"/>
  <c r="T2443" i="2"/>
  <c r="T329" i="2"/>
  <c r="T158" i="2"/>
  <c r="T2444" i="2"/>
  <c r="T1468" i="2"/>
  <c r="T1494" i="2"/>
  <c r="T1366" i="2"/>
  <c r="T387" i="2"/>
  <c r="T510" i="2"/>
  <c r="T2128" i="2"/>
  <c r="T502" i="2"/>
  <c r="T767" i="2"/>
  <c r="T2208" i="2"/>
  <c r="T2220" i="2"/>
  <c r="T316" i="2"/>
  <c r="T607" i="2"/>
  <c r="T868" i="2"/>
  <c r="T819" i="2"/>
  <c r="T320" i="2"/>
  <c r="T628" i="2"/>
  <c r="T294" i="2"/>
  <c r="T1866" i="2"/>
  <c r="T1980" i="2"/>
  <c r="T1903" i="2"/>
  <c r="T804" i="2"/>
  <c r="T2167" i="2"/>
  <c r="T925" i="2"/>
  <c r="T1207" i="2"/>
  <c r="T521" i="2"/>
  <c r="T267" i="2"/>
  <c r="T2016" i="2"/>
  <c r="T2445" i="2"/>
  <c r="T2168" i="2"/>
  <c r="T1210" i="2"/>
  <c r="T1809" i="2"/>
  <c r="T1121" i="2"/>
  <c r="T1228" i="2"/>
  <c r="T785" i="2"/>
  <c r="T589" i="2"/>
  <c r="T1012" i="2"/>
  <c r="T638" i="2"/>
  <c r="T432" i="2"/>
  <c r="T1173" i="2"/>
  <c r="T2227" i="2"/>
  <c r="T469" i="2"/>
  <c r="T789" i="2"/>
  <c r="T940" i="2"/>
  <c r="T1240" i="2"/>
  <c r="T794" i="2"/>
  <c r="T440" i="2"/>
  <c r="T1683" i="2"/>
  <c r="T2446" i="2"/>
  <c r="T2447" i="2"/>
  <c r="T1561" i="2"/>
  <c r="T867" i="2"/>
  <c r="T1420" i="2"/>
  <c r="T1969" i="2"/>
  <c r="T1670" i="2"/>
  <c r="T1614" i="2"/>
  <c r="T2217" i="2"/>
  <c r="T1676" i="2"/>
  <c r="T1516" i="2"/>
  <c r="T2448" i="2"/>
  <c r="T1833" i="2"/>
  <c r="T2081" i="2"/>
  <c r="T1771" i="2"/>
  <c r="T348" i="2"/>
  <c r="T1611" i="2"/>
  <c r="T2234" i="2"/>
  <c r="T2131" i="2"/>
  <c r="T2449" i="2"/>
  <c r="T1026" i="2"/>
  <c r="T1360" i="2"/>
  <c r="T1933" i="2"/>
  <c r="T2450" i="2"/>
  <c r="T2451" i="2"/>
  <c r="T1350" i="2"/>
  <c r="T2105" i="2"/>
  <c r="T2201" i="2"/>
  <c r="T394" i="2"/>
  <c r="T2452" i="2"/>
  <c r="T1196" i="2"/>
  <c r="T2068" i="2"/>
  <c r="T1639" i="2"/>
  <c r="T2025" i="2"/>
  <c r="T1072" i="2"/>
  <c r="T2140" i="2"/>
  <c r="T711" i="2"/>
  <c r="T2453" i="2"/>
  <c r="T782" i="2"/>
  <c r="T1007" i="2"/>
  <c r="T820" i="2"/>
  <c r="T455" i="2"/>
  <c r="T1889" i="2"/>
  <c r="T499" i="2"/>
  <c r="T344" i="2"/>
  <c r="T763" i="2"/>
  <c r="T992" i="2"/>
  <c r="T896" i="2"/>
  <c r="T1713" i="2"/>
  <c r="T1992" i="2"/>
  <c r="T1747" i="2"/>
  <c r="T2454" i="2"/>
  <c r="T2260" i="2"/>
  <c r="T1985" i="2"/>
  <c r="T1160" i="2"/>
  <c r="T2033" i="2"/>
  <c r="T2026" i="2"/>
  <c r="T1729" i="2"/>
  <c r="T2040" i="2"/>
  <c r="T2455" i="2"/>
  <c r="T1616" i="2"/>
  <c r="T1206" i="2"/>
  <c r="T2456" i="2"/>
  <c r="T2249" i="2"/>
  <c r="T2327" i="2"/>
  <c r="T576" i="2"/>
  <c r="T1855" i="2"/>
  <c r="T1442" i="2"/>
  <c r="T1973" i="2"/>
  <c r="T525" i="2"/>
  <c r="T1671" i="2"/>
  <c r="T2240" i="2"/>
  <c r="T733" i="2"/>
  <c r="T1736" i="2"/>
  <c r="T1413" i="2"/>
  <c r="T1299" i="2"/>
  <c r="T2244" i="2"/>
  <c r="T1169" i="2"/>
  <c r="T915" i="2"/>
  <c r="T2457" i="2"/>
  <c r="T1923" i="2"/>
  <c r="T1626" i="2"/>
  <c r="T2109" i="2"/>
  <c r="T2458" i="2"/>
  <c r="T748" i="2"/>
  <c r="T2330" i="2"/>
  <c r="T2459" i="2"/>
  <c r="T1187" i="2"/>
  <c r="T2460" i="2"/>
  <c r="T161" i="2"/>
  <c r="T1439" i="2"/>
  <c r="T1117" i="2"/>
  <c r="T1004" i="2"/>
  <c r="T1383" i="2"/>
  <c r="T815" i="2"/>
  <c r="T2241" i="2"/>
  <c r="T795" i="2"/>
  <c r="T2320" i="2"/>
  <c r="T362" i="2"/>
  <c r="T799" i="2"/>
  <c r="T1322" i="2"/>
  <c r="T834" i="2"/>
  <c r="T1022" i="2"/>
  <c r="T1506" i="2"/>
  <c r="T1949" i="2"/>
  <c r="T1347" i="2"/>
  <c r="T295" i="2"/>
  <c r="T749" i="2"/>
  <c r="T1775" i="2"/>
  <c r="T2323" i="2"/>
  <c r="T385" i="2"/>
  <c r="T1230" i="2"/>
  <c r="T335" i="2"/>
  <c r="T739" i="2"/>
  <c r="T1673" i="2"/>
  <c r="T2461" i="2"/>
  <c r="T500" i="2"/>
  <c r="T417" i="2"/>
  <c r="T665" i="2"/>
  <c r="T568" i="2"/>
  <c r="T2462" i="2"/>
  <c r="T2193" i="2"/>
  <c r="T1567" i="2"/>
  <c r="T865" i="2"/>
  <c r="T1009" i="2"/>
  <c r="T2169" i="2"/>
  <c r="T1219" i="2"/>
  <c r="T1690" i="2"/>
  <c r="T1367" i="2"/>
  <c r="T2313" i="2"/>
  <c r="T977" i="2"/>
  <c r="T1721" i="2"/>
  <c r="T1934" i="2"/>
  <c r="T2043" i="2"/>
  <c r="T2463" i="2"/>
  <c r="T3630" i="2"/>
  <c r="T4113" i="2"/>
  <c r="T3979" i="2"/>
  <c r="T2549" i="2"/>
  <c r="T2835" i="2"/>
  <c r="T2660" i="2"/>
  <c r="T3244" i="2"/>
  <c r="T2651" i="2"/>
  <c r="T3638" i="2"/>
  <c r="T2696" i="2"/>
  <c r="T3146" i="2"/>
  <c r="T4081" i="2"/>
  <c r="T3180" i="2"/>
  <c r="T3643" i="2"/>
  <c r="T3395" i="2"/>
  <c r="T3645" i="2"/>
  <c r="T2894" i="2"/>
  <c r="T3891" i="2"/>
  <c r="T3224" i="2"/>
  <c r="T3162" i="2"/>
  <c r="T2262" i="2"/>
  <c r="T1810" i="2"/>
  <c r="T2464" i="2"/>
  <c r="T1811" i="2"/>
  <c r="T216" i="2"/>
  <c r="T2242" i="2"/>
  <c r="T364" i="2"/>
  <c r="T1090" i="2"/>
  <c r="T1650" i="2"/>
  <c r="T1309" i="2"/>
  <c r="T2218" i="2"/>
  <c r="T2019" i="2"/>
  <c r="T2465" i="2"/>
  <c r="T1300" i="2"/>
  <c r="T2089" i="2"/>
  <c r="T1812" i="2"/>
  <c r="T1386" i="2"/>
  <c r="T1125" i="2"/>
  <c r="T2466" i="2"/>
  <c r="T1887" i="2"/>
  <c r="T1856" i="2"/>
  <c r="T640" i="2"/>
  <c r="T1378" i="2"/>
  <c r="T2184" i="2"/>
  <c r="T2074" i="2"/>
  <c r="T1199" i="2"/>
  <c r="T2467" i="2"/>
  <c r="T615" i="2"/>
  <c r="T760" i="2"/>
  <c r="T1911" i="2"/>
  <c r="T1962" i="2"/>
  <c r="T1348" i="2"/>
  <c r="T1237" i="2"/>
  <c r="T1265" i="2"/>
  <c r="T622" i="2"/>
  <c r="T1304" i="2"/>
  <c r="T624" i="2"/>
  <c r="T1657" i="2"/>
  <c r="T2088" i="2"/>
  <c r="T2292" i="2"/>
  <c r="T1392" i="2"/>
  <c r="T1029" i="2"/>
  <c r="T978" i="2"/>
  <c r="T783" i="2"/>
  <c r="T829" i="2"/>
  <c r="T754" i="2"/>
  <c r="T1523" i="2"/>
  <c r="T2305" i="2"/>
  <c r="T474" i="2"/>
  <c r="T1480" i="2"/>
  <c r="T1326" i="2"/>
  <c r="T2194" i="2"/>
  <c r="T941" i="2"/>
  <c r="T2273" i="2"/>
  <c r="T1393" i="2"/>
  <c r="T888" i="2"/>
  <c r="T659" i="2"/>
  <c r="T1858" i="2"/>
  <c r="T935" i="2"/>
  <c r="T328" i="2"/>
  <c r="T148" i="2"/>
  <c r="T1463" i="2"/>
  <c r="T601" i="2"/>
  <c r="T1185" i="2"/>
  <c r="T488" i="2"/>
  <c r="T2082" i="2"/>
  <c r="T1977" i="2"/>
  <c r="T1953" i="2"/>
  <c r="T460" i="2"/>
  <c r="T2202" i="2"/>
  <c r="T241" i="2"/>
  <c r="T279" i="2"/>
  <c r="T1760" i="2"/>
  <c r="T2195" i="2"/>
  <c r="T1291" i="2"/>
  <c r="T2017" i="2"/>
  <c r="T1954" i="2"/>
  <c r="T807" i="2"/>
  <c r="T113" i="2"/>
  <c r="T2203" i="2"/>
  <c r="T3070" i="2"/>
  <c r="T3120" i="2"/>
  <c r="T3047" i="2"/>
  <c r="T3008" i="2"/>
  <c r="T2914" i="2"/>
  <c r="T3735" i="2"/>
  <c r="T2721" i="2"/>
  <c r="T2958" i="2"/>
  <c r="T3633" i="2"/>
  <c r="T2808" i="2"/>
  <c r="T2863" i="2"/>
  <c r="T2832" i="2"/>
  <c r="T2866" i="2"/>
  <c r="T3743" i="2"/>
  <c r="T3413" i="2"/>
  <c r="T3745" i="2"/>
  <c r="T3746" i="2"/>
  <c r="T3048" i="2"/>
  <c r="T3377" i="2"/>
  <c r="T3542" i="2"/>
  <c r="T1850" i="2"/>
  <c r="T1715" i="2"/>
  <c r="T2251" i="2"/>
  <c r="T703" i="2"/>
  <c r="T1220" i="2"/>
  <c r="T1869" i="2"/>
  <c r="T979" i="2"/>
  <c r="T751" i="2"/>
  <c r="T2146" i="2"/>
  <c r="T1436" i="2"/>
  <c r="T1979" i="2"/>
  <c r="T1337" i="2"/>
  <c r="T2155" i="2"/>
  <c r="T2468" i="2"/>
  <c r="T1621" i="2"/>
  <c r="T2469" i="2"/>
  <c r="T2470" i="2"/>
  <c r="T1205" i="2"/>
  <c r="T1936" i="2"/>
  <c r="T1078" i="2"/>
  <c r="T1510" i="2"/>
  <c r="T2471" i="2"/>
  <c r="T2472" i="2"/>
  <c r="T547" i="2"/>
  <c r="T1341" i="2"/>
  <c r="T1469" i="2"/>
  <c r="T2473" i="2"/>
  <c r="T2289" i="2"/>
  <c r="T1576" i="2"/>
  <c r="T582" i="2"/>
  <c r="T1701" i="2"/>
  <c r="T1813" i="2"/>
  <c r="T980" i="2"/>
  <c r="T1371" i="2"/>
  <c r="T2050" i="2"/>
  <c r="T759" i="2"/>
  <c r="T1135" i="2"/>
  <c r="T515" i="2"/>
  <c r="T1301" i="2"/>
  <c r="T2280" i="2"/>
  <c r="T3634" i="2"/>
  <c r="T3298" i="2"/>
  <c r="T3792" i="2"/>
  <c r="T3793" i="2"/>
  <c r="T3760" i="2"/>
  <c r="T2526" i="2"/>
  <c r="T3543" i="2"/>
  <c r="T3445" i="2"/>
  <c r="T4074" i="2"/>
  <c r="T2477" i="2"/>
  <c r="T3461" i="2"/>
  <c r="T3258" i="2"/>
  <c r="T3259" i="2"/>
  <c r="T3089" i="2"/>
  <c r="T3804" i="2"/>
  <c r="T2841" i="2"/>
  <c r="T3806" i="2"/>
  <c r="T4097" i="2"/>
  <c r="T3920" i="2"/>
  <c r="T2705" i="2"/>
  <c r="T2474" i="2"/>
  <c r="T2124" i="2"/>
  <c r="T926" i="2"/>
  <c r="T116" i="2"/>
  <c r="T1377" i="2"/>
  <c r="T2170" i="2"/>
  <c r="T608" i="2"/>
  <c r="T2336" i="2"/>
  <c r="T999" i="2"/>
  <c r="T1539" i="2"/>
  <c r="T250" i="2"/>
  <c r="T1610" i="2"/>
  <c r="T581" i="2"/>
  <c r="T1757" i="2"/>
  <c r="T1352" i="2"/>
  <c r="T1640" i="2"/>
  <c r="T1481" i="2"/>
  <c r="T1675" i="2"/>
  <c r="T1001" i="2"/>
  <c r="T505" i="2"/>
  <c r="T2475" i="2"/>
  <c r="T2297" i="2"/>
  <c r="T254" i="2"/>
  <c r="T1629" i="2"/>
  <c r="T1748" i="2"/>
  <c r="T1080" i="2"/>
  <c r="T1402" i="2"/>
  <c r="T427" i="2"/>
  <c r="T1247" i="2"/>
  <c r="T2010" i="2"/>
  <c r="T2190" i="2"/>
  <c r="T2125" i="2"/>
  <c r="T7" i="2"/>
  <c r="T3082" i="2"/>
  <c r="T2798" i="2"/>
  <c r="T2812" i="2"/>
  <c r="T2607" i="2"/>
  <c r="T3399" i="2"/>
  <c r="T3342" i="2"/>
  <c r="T2899" i="2"/>
  <c r="T2895" i="2"/>
  <c r="T3128" i="2"/>
  <c r="T3271" i="2"/>
  <c r="T2668" i="2"/>
  <c r="T3811" i="2"/>
  <c r="T3987" i="2"/>
  <c r="T2897" i="2"/>
  <c r="T3364" i="2"/>
  <c r="T4005" i="2"/>
  <c r="T3193" i="2"/>
  <c r="T3414" i="2"/>
  <c r="T3964" i="2"/>
  <c r="T2871" i="2"/>
  <c r="T3214" i="2"/>
  <c r="T4034" i="2"/>
  <c r="T3865" i="2"/>
  <c r="T3501" i="2"/>
  <c r="T2736" i="2"/>
  <c r="T3660" i="2"/>
  <c r="T2973" i="2"/>
  <c r="T3812" i="2"/>
  <c r="T3281" i="2"/>
  <c r="T2925" i="2"/>
  <c r="T3349" i="2"/>
  <c r="T3874" i="2"/>
  <c r="T3875" i="2"/>
  <c r="T3876" i="2"/>
  <c r="T3877" i="2"/>
  <c r="T2542" i="2"/>
  <c r="T3218" i="2"/>
  <c r="T3935" i="2"/>
  <c r="T3881" i="2"/>
  <c r="T2966" i="2"/>
  <c r="T3215" i="2"/>
  <c r="T3884" i="2"/>
  <c r="T3885" i="2"/>
  <c r="T3886" i="2"/>
  <c r="T3887" i="2"/>
  <c r="T3888" i="2"/>
  <c r="T3434" i="2"/>
  <c r="T2734" i="2"/>
  <c r="T3459" i="2"/>
  <c r="T2886" i="2"/>
  <c r="T2682" i="2"/>
  <c r="T3894" i="2"/>
  <c r="T2806" i="2"/>
  <c r="T3280" i="2"/>
  <c r="T3216" i="2"/>
  <c r="T3025" i="2"/>
  <c r="T2877" i="2"/>
  <c r="T2680" i="2"/>
  <c r="T3494" i="2"/>
  <c r="T3187" i="2"/>
  <c r="T3575" i="2"/>
  <c r="T2558" i="2"/>
  <c r="T3905" i="2"/>
  <c r="T3983" i="2"/>
  <c r="T2996" i="2"/>
  <c r="T2499" i="2"/>
  <c r="T2918" i="2"/>
  <c r="T3083" i="2"/>
  <c r="T3784" i="2"/>
  <c r="T3312" i="2"/>
  <c r="T2645" i="2"/>
  <c r="T4062" i="2"/>
  <c r="T3049" i="2"/>
  <c r="T2653" i="2"/>
  <c r="T3736" i="2"/>
  <c r="T3918" i="2"/>
  <c r="T3755" i="2"/>
  <c r="T3813" i="2"/>
  <c r="T3430" i="2"/>
  <c r="T3188" i="2"/>
  <c r="T3923" i="2"/>
  <c r="T3097" i="2"/>
  <c r="T2982" i="2"/>
  <c r="T2919" i="2"/>
  <c r="T3050" i="2"/>
  <c r="T3751" i="2"/>
  <c r="T3544" i="2"/>
  <c r="T2967" i="2"/>
  <c r="T3385" i="2"/>
  <c r="T3932" i="2"/>
  <c r="T3933" i="2"/>
  <c r="T4051" i="2"/>
  <c r="T2906" i="2"/>
  <c r="T3013" i="2"/>
  <c r="T2593" i="2"/>
  <c r="T3938" i="2"/>
  <c r="T2478" i="2"/>
  <c r="T2979" i="2"/>
  <c r="T3892" i="2"/>
  <c r="T3788" i="2"/>
  <c r="T3555" i="2"/>
  <c r="T3944" i="2"/>
  <c r="T2657" i="2"/>
  <c r="T3946" i="2"/>
  <c r="T3774" i="2"/>
  <c r="T3302" i="2"/>
  <c r="T3286" i="2"/>
  <c r="T3950" i="2"/>
  <c r="T2905" i="2"/>
  <c r="T3640" i="2"/>
  <c r="T4110" i="2"/>
  <c r="T3896" i="2"/>
  <c r="T3955" i="2"/>
  <c r="T3956" i="2"/>
  <c r="T2771" i="2"/>
  <c r="T3958" i="2"/>
  <c r="T3990" i="2"/>
  <c r="T2683" i="2"/>
  <c r="T2770" i="2"/>
  <c r="T3457" i="2"/>
  <c r="T3700" i="2"/>
  <c r="T3303" i="2"/>
  <c r="T3965" i="2"/>
  <c r="T3156" i="2"/>
  <c r="T2936" i="2"/>
  <c r="T3648" i="2"/>
  <c r="T2775" i="2"/>
  <c r="T3027" i="2"/>
  <c r="T3115" i="2"/>
  <c r="T3913" i="2"/>
  <c r="T3549" i="2"/>
  <c r="T2816" i="2"/>
  <c r="T2485" i="2"/>
  <c r="T2687" i="2"/>
  <c r="T3977" i="2"/>
  <c r="T2562" i="2"/>
  <c r="T3464" i="2"/>
  <c r="T3024" i="2"/>
  <c r="T3428" i="2"/>
  <c r="T2864" i="2"/>
  <c r="T3255" i="2"/>
  <c r="T2836" i="2"/>
  <c r="T2663" i="2"/>
  <c r="T3154" i="2"/>
  <c r="T2684" i="2"/>
  <c r="T3055" i="2"/>
  <c r="T2640" i="2"/>
  <c r="T3396" i="2"/>
  <c r="T3991" i="2"/>
  <c r="T3250" i="2"/>
  <c r="T2837" i="2"/>
  <c r="T3185" i="2"/>
  <c r="T4067" i="2"/>
  <c r="T3775" i="2"/>
  <c r="T2662" i="2"/>
  <c r="T2891" i="2"/>
  <c r="T3999" i="2"/>
  <c r="T2536" i="2"/>
  <c r="T2892" i="2"/>
  <c r="T3854" i="2"/>
  <c r="T2641" i="2"/>
  <c r="T3427" i="2"/>
  <c r="T3043" i="2"/>
  <c r="T3814" i="2"/>
  <c r="T3482" i="2"/>
  <c r="T4064" i="2"/>
  <c r="T3776" i="2"/>
  <c r="T3163" i="2"/>
  <c r="T3266" i="2"/>
  <c r="T2772" i="2"/>
  <c r="T3108" i="2"/>
  <c r="T4014" i="2"/>
  <c r="T3489" i="2"/>
  <c r="T4016" i="2"/>
  <c r="T4024" i="2"/>
  <c r="T2944" i="2"/>
  <c r="T3524" i="2"/>
  <c r="T3085" i="2"/>
  <c r="T3577" i="2"/>
  <c r="T2889" i="2"/>
  <c r="T3576" i="2"/>
  <c r="T2494" i="2"/>
  <c r="T4025" i="2"/>
  <c r="T3495" i="2"/>
  <c r="T3217" i="2"/>
  <c r="T4028" i="2"/>
  <c r="T3124" i="2"/>
  <c r="T2725" i="2"/>
  <c r="T4031" i="2"/>
  <c r="T2903" i="2"/>
  <c r="T4033" i="2"/>
  <c r="T3133" i="2"/>
  <c r="T2754" i="2"/>
  <c r="T3458" i="2"/>
  <c r="T2647" i="2"/>
  <c r="T2570" i="2"/>
  <c r="T3002" i="2"/>
  <c r="T2981" i="2"/>
  <c r="T2524" i="2"/>
  <c r="T2693" i="2"/>
  <c r="T3701" i="2"/>
  <c r="T3794" i="2"/>
  <c r="T4045" i="2"/>
  <c r="T2643" i="2"/>
  <c r="T4006" i="2"/>
  <c r="T3095" i="2"/>
  <c r="T3393" i="2"/>
  <c r="T2872" i="2"/>
  <c r="T3909" i="2"/>
  <c r="T3921" i="2"/>
  <c r="T4053" i="2"/>
  <c r="T2642" i="2"/>
  <c r="T2797" i="2"/>
  <c r="T4056" i="2"/>
  <c r="T2876" i="2"/>
  <c r="T2541" i="2"/>
  <c r="T2794" i="2"/>
  <c r="T3357" i="2"/>
  <c r="T3365" i="2"/>
  <c r="T3330" i="2"/>
  <c r="T4063" i="2"/>
  <c r="T3368" i="2"/>
  <c r="T3468" i="2"/>
  <c r="T2847" i="2"/>
  <c r="T3626" i="2"/>
  <c r="T3833" i="2"/>
  <c r="T2521" i="2"/>
  <c r="T3545" i="2"/>
  <c r="T2667" i="2"/>
  <c r="T2893" i="2"/>
  <c r="T4073" i="2"/>
  <c r="T3714" i="2"/>
  <c r="T3520" i="2"/>
  <c r="T2739" i="2"/>
  <c r="T2717" i="2"/>
  <c r="T4078" i="2"/>
  <c r="T3079" i="2"/>
  <c r="T4080" i="2"/>
  <c r="T3834" i="2"/>
  <c r="T4082" i="2"/>
  <c r="T2907" i="2"/>
  <c r="T3415" i="2"/>
  <c r="T2803" i="2"/>
  <c r="T3737" i="2"/>
  <c r="T3756" i="2"/>
  <c r="T3228" i="2"/>
  <c r="T4089" i="2"/>
  <c r="T3020" i="2"/>
  <c r="T3225" i="2"/>
  <c r="T3306" i="2"/>
  <c r="T2972" i="2"/>
  <c r="T4008" i="2"/>
  <c r="T3376" i="2"/>
  <c r="T2650" i="2"/>
  <c r="T3350" i="2"/>
  <c r="T3003" i="2"/>
  <c r="T4099" i="2"/>
  <c r="T4100" i="2"/>
  <c r="T3512" i="2"/>
  <c r="T4102" i="2"/>
  <c r="T4103" i="2"/>
  <c r="T2731" i="2"/>
  <c r="T3051" i="2"/>
  <c r="T2809" i="2"/>
  <c r="T3131" i="2"/>
  <c r="T2491" i="2"/>
  <c r="T3405" i="2"/>
  <c r="T3417" i="2"/>
  <c r="T4111" i="2"/>
  <c r="T2718" i="2"/>
  <c r="T3310" i="2"/>
  <c r="T3966" i="2"/>
  <c r="T3815" i="2"/>
  <c r="T652" i="2"/>
  <c r="S652" i="2"/>
  <c r="S590" i="2"/>
  <c r="S1704" i="2"/>
  <c r="S1821" i="2"/>
  <c r="S897" i="2"/>
  <c r="S1364" i="2"/>
  <c r="S1606" i="2"/>
  <c r="S2130" i="2"/>
  <c r="S2324" i="2"/>
  <c r="S830" i="2"/>
  <c r="S2236" i="2"/>
  <c r="S951" i="2"/>
  <c r="S410" i="2"/>
  <c r="S430" i="2"/>
  <c r="S2171" i="2"/>
  <c r="S1593" i="2"/>
  <c r="S2294" i="2"/>
  <c r="S2215" i="2"/>
  <c r="S1612" i="2"/>
  <c r="S559" i="2"/>
  <c r="S2295" i="2"/>
  <c r="S1396" i="2"/>
  <c r="S1055" i="2"/>
  <c r="S1019" i="2"/>
  <c r="S1412" i="2"/>
  <c r="S691" i="2"/>
  <c r="S468" i="2"/>
  <c r="S1273" i="2"/>
  <c r="S2267" i="2"/>
  <c r="S890" i="2"/>
  <c r="S2115" i="2"/>
  <c r="S2338" i="2"/>
  <c r="S2291" i="2"/>
  <c r="S2011" i="2"/>
  <c r="S734" i="2"/>
  <c r="S403" i="2"/>
  <c r="S592" i="2"/>
  <c r="S336" i="2"/>
  <c r="S1351" i="2"/>
  <c r="S728" i="2"/>
  <c r="S2103" i="2"/>
  <c r="S2339" i="2"/>
  <c r="S593" i="2"/>
  <c r="S129" i="2"/>
  <c r="S2340" i="2"/>
  <c r="S970" i="2"/>
  <c r="S1787" i="2"/>
  <c r="S1514" i="2"/>
  <c r="S1482" i="2"/>
  <c r="S2341" i="2"/>
  <c r="S2342" i="2"/>
  <c r="S776" i="2"/>
  <c r="S1094" i="2"/>
  <c r="S1373" i="2"/>
  <c r="S2159" i="2"/>
  <c r="S757" i="2"/>
  <c r="S1536" i="2"/>
  <c r="S2034" i="2"/>
  <c r="S1910" i="2"/>
  <c r="S2303" i="2"/>
  <c r="S1876" i="2"/>
  <c r="S527" i="2"/>
  <c r="S478" i="2"/>
  <c r="S1202" i="2"/>
  <c r="S368" i="2"/>
  <c r="S1519" i="2"/>
  <c r="S1018" i="2"/>
  <c r="S1092" i="2"/>
  <c r="S802" i="2"/>
  <c r="S1302" i="2"/>
  <c r="S800" i="2"/>
  <c r="S878" i="2"/>
  <c r="S1449" i="2"/>
  <c r="S2345" i="2"/>
  <c r="S1223" i="2"/>
  <c r="S1119" i="2"/>
  <c r="S498" i="2"/>
  <c r="S91" i="2"/>
  <c r="S9" i="2"/>
  <c r="S805" i="2"/>
  <c r="S1538" i="2"/>
  <c r="S308" i="2"/>
  <c r="S2331" i="2"/>
  <c r="S1956" i="2"/>
  <c r="S2346" i="2"/>
  <c r="S842" i="2"/>
  <c r="S1608" i="2"/>
  <c r="S1752" i="2"/>
  <c r="S1917" i="2"/>
  <c r="S1129" i="2"/>
  <c r="S2257" i="2"/>
  <c r="S971" i="2"/>
  <c r="S1689" i="2"/>
  <c r="S1323" i="2"/>
  <c r="S1797" i="2"/>
  <c r="S720" i="2"/>
  <c r="S1150" i="2"/>
  <c r="S1618" i="2"/>
  <c r="S1619" i="2"/>
  <c r="S1631" i="2"/>
  <c r="S2348" i="2"/>
  <c r="S2349" i="2"/>
  <c r="S788" i="2"/>
  <c r="S1691" i="2"/>
  <c r="S972" i="2"/>
  <c r="S1525" i="2"/>
  <c r="S2237" i="2"/>
  <c r="S1963" i="2"/>
  <c r="S221" i="2"/>
  <c r="S260" i="2"/>
  <c r="S730" i="2"/>
  <c r="S482" i="2"/>
  <c r="S1798" i="2"/>
  <c r="S603" i="2"/>
  <c r="S1870" i="2"/>
  <c r="S605" i="2"/>
  <c r="S1195" i="2"/>
  <c r="S2243" i="2"/>
  <c r="S1214" i="2"/>
  <c r="S1756" i="2"/>
  <c r="S4022" i="2"/>
  <c r="S3972" i="2"/>
  <c r="S124" i="2"/>
  <c r="S3761" i="2"/>
  <c r="S126" i="2"/>
  <c r="S2943" i="2"/>
  <c r="S3178" i="2"/>
  <c r="S3378" i="2"/>
  <c r="S3424" i="2"/>
  <c r="S131" i="2"/>
  <c r="S132" i="2"/>
  <c r="S133" i="2"/>
  <c r="S3061" i="2"/>
  <c r="S135" i="2"/>
  <c r="S136" i="2"/>
  <c r="S2957" i="2"/>
  <c r="S138" i="2"/>
  <c r="S139" i="2"/>
  <c r="S3309" i="2"/>
  <c r="S2350" i="2"/>
  <c r="S142" i="2"/>
  <c r="S3021" i="2"/>
  <c r="S3729" i="2"/>
  <c r="S145" i="2"/>
  <c r="S2729" i="2"/>
  <c r="S3111" i="2"/>
  <c r="S3651" i="2"/>
  <c r="S149" i="2"/>
  <c r="S3907" i="2"/>
  <c r="S3552" i="2"/>
  <c r="S2783" i="2"/>
  <c r="S3934" i="2"/>
  <c r="S4057" i="2"/>
  <c r="S3610" i="2"/>
  <c r="S3345" i="2"/>
  <c r="S4066" i="2"/>
  <c r="S3194" i="2"/>
  <c r="S3764" i="2"/>
  <c r="S160" i="2"/>
  <c r="S4092" i="2"/>
  <c r="S162" i="2"/>
  <c r="S4043" i="2"/>
  <c r="S2910" i="2"/>
  <c r="S165" i="2"/>
  <c r="S3662" i="2"/>
  <c r="S167" i="2"/>
  <c r="S2523" i="2"/>
  <c r="S4044" i="2"/>
  <c r="S3256" i="2"/>
  <c r="S2792" i="2"/>
  <c r="S3299" i="2"/>
  <c r="S4093" i="2"/>
  <c r="S174" i="2"/>
  <c r="S175" i="2"/>
  <c r="S176" i="2"/>
  <c r="S3151" i="2"/>
  <c r="S178" i="2"/>
  <c r="S2619" i="2"/>
  <c r="S180" i="2"/>
  <c r="S2834" i="2"/>
  <c r="S2677" i="2"/>
  <c r="S2817" i="2"/>
  <c r="S184" i="2"/>
  <c r="S2656" i="2"/>
  <c r="S3284" i="2"/>
  <c r="S3179" i="2"/>
  <c r="S188" i="2"/>
  <c r="S2902" i="2"/>
  <c r="S190" i="2"/>
  <c r="S3917" i="2"/>
  <c r="S3702" i="2"/>
  <c r="S3203" i="2"/>
  <c r="S4098" i="2"/>
  <c r="S195" i="2"/>
  <c r="S3855" i="2"/>
  <c r="S197" i="2"/>
  <c r="S2604" i="2"/>
  <c r="S3035" i="2"/>
  <c r="S3511" i="2"/>
  <c r="S201" i="2"/>
  <c r="S2746" i="2"/>
  <c r="S2532" i="2"/>
  <c r="S204" i="2"/>
  <c r="S2706" i="2"/>
  <c r="S2551" i="2"/>
  <c r="S2898" i="2"/>
  <c r="S208" i="2"/>
  <c r="S2921" i="2"/>
  <c r="S210" i="2"/>
  <c r="S211" i="2"/>
  <c r="S2761" i="2"/>
  <c r="S2589" i="2"/>
  <c r="S4020" i="2"/>
  <c r="S3954" i="2"/>
  <c r="S4052" i="2"/>
  <c r="S3782" i="2"/>
  <c r="S2539" i="2"/>
  <c r="S2986" i="2"/>
  <c r="S3409" i="2"/>
  <c r="S2873" i="2"/>
  <c r="S3607" i="2"/>
  <c r="S223" i="2"/>
  <c r="S2968" i="2"/>
  <c r="S225" i="2"/>
  <c r="S226" i="2"/>
  <c r="S227" i="2"/>
  <c r="S3563" i="2"/>
  <c r="S229" i="2"/>
  <c r="S230" i="2"/>
  <c r="S231" i="2"/>
  <c r="S3707" i="2"/>
  <c r="S233" i="2"/>
  <c r="S3334" i="2"/>
  <c r="S235" i="2"/>
  <c r="S2617" i="2"/>
  <c r="S237" i="2"/>
  <c r="S238" i="2"/>
  <c r="S3730" i="2"/>
  <c r="S240" i="2"/>
  <c r="S2766" i="2"/>
  <c r="S1513" i="2"/>
  <c r="S1244" i="2"/>
  <c r="S1203" i="2"/>
  <c r="S1950" i="2"/>
  <c r="S1191" i="2"/>
  <c r="S1838" i="2"/>
  <c r="S134" i="2"/>
  <c r="S679" i="2"/>
  <c r="S2108" i="2"/>
  <c r="S1226" i="2"/>
  <c r="S1661" i="2"/>
  <c r="S840" i="2"/>
  <c r="S333" i="2"/>
  <c r="S2205" i="2"/>
  <c r="S1070" i="2"/>
  <c r="S1573" i="2"/>
  <c r="S623" i="2"/>
  <c r="S1574" i="2"/>
  <c r="S318" i="2"/>
  <c r="S713" i="2"/>
  <c r="S1609" i="2"/>
  <c r="S1526" i="2"/>
  <c r="S239" i="2"/>
  <c r="S1035" i="2"/>
  <c r="S1033" i="2"/>
  <c r="S1294" i="2"/>
  <c r="S553" i="2"/>
  <c r="S718" i="2"/>
  <c r="S1285" i="2"/>
  <c r="S537" i="2"/>
  <c r="S506" i="2"/>
  <c r="S1743" i="2"/>
  <c r="S354" i="2"/>
  <c r="S1501" i="2"/>
  <c r="S457" i="2"/>
  <c r="S1453" i="2"/>
  <c r="S535" i="2"/>
  <c r="S1332" i="2"/>
  <c r="S516" i="2"/>
  <c r="S446" i="2"/>
  <c r="S456" i="2"/>
  <c r="S947" i="2"/>
  <c r="S2134" i="2"/>
  <c r="S1171" i="2"/>
  <c r="S1751" i="2"/>
  <c r="S249" i="2"/>
  <c r="S1395" i="2"/>
  <c r="S356" i="2"/>
  <c r="S1882" i="2"/>
  <c r="S1726" i="2"/>
  <c r="S1579" i="2"/>
  <c r="S969" i="2"/>
  <c r="S2077" i="2"/>
  <c r="S2098" i="2"/>
  <c r="S2353" i="2"/>
  <c r="S697" i="2"/>
  <c r="S1014" i="2"/>
  <c r="S2222" i="2"/>
  <c r="S1406" i="2"/>
  <c r="S352" i="2"/>
  <c r="S2054" i="2"/>
  <c r="S1013" i="2"/>
  <c r="S2247" i="2"/>
  <c r="S646" i="2"/>
  <c r="S248" i="2"/>
  <c r="S738" i="2"/>
  <c r="S155" i="2"/>
  <c r="S1287" i="2"/>
  <c r="S1662" i="2"/>
  <c r="S1008" i="2"/>
  <c r="S1789" i="2"/>
  <c r="S1793" i="2"/>
  <c r="S1268" i="2"/>
  <c r="S1737" i="2"/>
  <c r="S93" i="2"/>
  <c r="S2126" i="2"/>
  <c r="S1190" i="2"/>
  <c r="S2192" i="2"/>
  <c r="S169" i="2"/>
  <c r="S1243" i="2"/>
  <c r="S1597" i="2"/>
  <c r="S1935" i="2"/>
  <c r="S1484" i="2"/>
  <c r="S895" i="2"/>
  <c r="S2064" i="2"/>
  <c r="S1772" i="2"/>
  <c r="S1224" i="2"/>
  <c r="S658" i="2"/>
  <c r="S1842" i="2"/>
  <c r="S1668" i="2"/>
  <c r="S2041" i="2"/>
  <c r="S1592" i="2"/>
  <c r="S1216" i="2"/>
  <c r="S850" i="2"/>
  <c r="S2133" i="2"/>
  <c r="S1925" i="2"/>
  <c r="S1076" i="2"/>
  <c r="S2136" i="2"/>
  <c r="S1346" i="2"/>
  <c r="S1472" i="2"/>
  <c r="S858" i="2"/>
  <c r="S1575" i="2"/>
  <c r="S2264" i="2"/>
  <c r="S2020" i="2"/>
  <c r="S2012" i="2"/>
  <c r="S891" i="2"/>
  <c r="S390" i="2"/>
  <c r="S1280" i="2"/>
  <c r="S1897" i="2"/>
  <c r="S1589" i="2"/>
  <c r="S1141" i="2"/>
  <c r="S796" i="2"/>
  <c r="S1083" i="2"/>
  <c r="S1425" i="2"/>
  <c r="S1818" i="2"/>
  <c r="S1091" i="2"/>
  <c r="S1932" i="2"/>
  <c r="S367" i="2"/>
  <c r="S1893" i="2"/>
  <c r="S1725" i="2"/>
  <c r="S2100" i="2"/>
  <c r="S1297" i="2"/>
  <c r="S870" i="2"/>
  <c r="S2106" i="2"/>
  <c r="S1344" i="2"/>
  <c r="S1814" i="2"/>
  <c r="S2113" i="2"/>
  <c r="S1868" i="2"/>
  <c r="S1791" i="2"/>
  <c r="S1345" i="2"/>
  <c r="S917" i="2"/>
  <c r="S1175" i="2"/>
  <c r="S844" i="2"/>
  <c r="S1583" i="2"/>
  <c r="S731" i="2"/>
  <c r="S973" i="2"/>
  <c r="S1642" i="2"/>
  <c r="S1164" i="2"/>
  <c r="S1271" i="2"/>
  <c r="S1098" i="2"/>
  <c r="S597" i="2"/>
  <c r="S1738" i="2"/>
  <c r="S206" i="2"/>
  <c r="S283" i="2"/>
  <c r="S1258" i="2"/>
  <c r="S1641" i="2"/>
  <c r="S2298" i="2"/>
  <c r="S268" i="2"/>
  <c r="S822" i="2"/>
  <c r="S340" i="2"/>
  <c r="S2356" i="2"/>
  <c r="S2225" i="2"/>
  <c r="S2176" i="2"/>
  <c r="S1328" i="2"/>
  <c r="S1266" i="2"/>
  <c r="S1473" i="2"/>
  <c r="S1584" i="2"/>
  <c r="S1819" i="2"/>
  <c r="S851" i="2"/>
  <c r="S1565" i="2"/>
  <c r="S1251" i="2"/>
  <c r="S1825" i="2"/>
  <c r="S594" i="2"/>
  <c r="S1685" i="2"/>
  <c r="S1892" i="2"/>
  <c r="S1509" i="2"/>
  <c r="S1507" i="2"/>
  <c r="S2070" i="2"/>
  <c r="S2087" i="2"/>
  <c r="S653" i="2"/>
  <c r="S769" i="2"/>
  <c r="S2150" i="2"/>
  <c r="S812" i="2"/>
  <c r="S1695" i="2"/>
  <c r="S1919" i="2"/>
  <c r="S2002" i="2"/>
  <c r="S966" i="2"/>
  <c r="S2290" i="2"/>
  <c r="S2223" i="2"/>
  <c r="S2253" i="2"/>
  <c r="S3690" i="2"/>
  <c r="S3408" i="2"/>
  <c r="S3515" i="2"/>
  <c r="S3598" i="2"/>
  <c r="S3134" i="2"/>
  <c r="S4036" i="2"/>
  <c r="S3483" i="2"/>
  <c r="S429" i="2"/>
  <c r="S3175" i="2"/>
  <c r="S431" i="2"/>
  <c r="S3374" i="2"/>
  <c r="S2950" i="2"/>
  <c r="S3065" i="2"/>
  <c r="S435" i="2"/>
  <c r="S3204" i="2"/>
  <c r="S4091" i="2"/>
  <c r="S438" i="2"/>
  <c r="S439" i="2"/>
  <c r="S3068" i="2"/>
  <c r="S441" i="2"/>
  <c r="S3867" i="2"/>
  <c r="S443" i="2"/>
  <c r="S2628" i="2"/>
  <c r="S3868" i="2"/>
  <c r="S3205" i="2"/>
  <c r="S4084" i="2"/>
  <c r="S3118" i="2"/>
  <c r="S4011" i="2"/>
  <c r="S3296" i="2"/>
  <c r="S3386" i="2"/>
  <c r="S3594" i="2"/>
  <c r="S453" i="2"/>
  <c r="S2508" i="2"/>
  <c r="S3985" i="2"/>
  <c r="S3578" i="2"/>
  <c r="S3916" i="2"/>
  <c r="S3623" i="2"/>
  <c r="S459" i="2"/>
  <c r="S3096" i="2"/>
  <c r="S3924" i="2"/>
  <c r="S3752" i="2"/>
  <c r="S463" i="2"/>
  <c r="S464" i="2"/>
  <c r="S3384" i="2"/>
  <c r="S3895" i="2"/>
  <c r="S2735" i="2"/>
  <c r="S3600" i="2"/>
  <c r="S2805" i="2"/>
  <c r="S470" i="2"/>
  <c r="S471" i="2"/>
  <c r="S3527" i="2"/>
  <c r="S2987" i="2"/>
  <c r="S2875" i="2"/>
  <c r="S3329" i="2"/>
  <c r="S3980" i="2"/>
  <c r="S477" i="2"/>
  <c r="S3390" i="2"/>
  <c r="S479" i="2"/>
  <c r="S480" i="2"/>
  <c r="S2679" i="2"/>
  <c r="S2846" i="2"/>
  <c r="S3159" i="2"/>
  <c r="S3869" i="2"/>
  <c r="S2553" i="2"/>
  <c r="S3821" i="2"/>
  <c r="S2799" i="2"/>
  <c r="S4049" i="2"/>
  <c r="S489" i="2"/>
  <c r="S490" i="2"/>
  <c r="S3754" i="2"/>
  <c r="S492" i="2"/>
  <c r="S493" i="2"/>
  <c r="S494" i="2"/>
  <c r="S495" i="2"/>
  <c r="S3836" i="2"/>
  <c r="S497" i="2"/>
  <c r="S4101" i="2"/>
  <c r="S3628" i="2"/>
  <c r="S3232" i="2"/>
  <c r="S3064" i="2"/>
  <c r="S3294" i="2"/>
  <c r="S503" i="2"/>
  <c r="S3504" i="2"/>
  <c r="S3431" i="2"/>
  <c r="S3475" i="2"/>
  <c r="S3692" i="2"/>
  <c r="S3849" i="2"/>
  <c r="S3304" i="2"/>
  <c r="S3583" i="2"/>
  <c r="S3797" i="2"/>
  <c r="S512" i="2"/>
  <c r="S3318" i="2"/>
  <c r="S3845" i="2"/>
  <c r="S2946" i="2"/>
  <c r="S3289" i="2"/>
  <c r="S2758" i="2"/>
  <c r="S518" i="2"/>
  <c r="S3477" i="2"/>
  <c r="S520" i="2"/>
  <c r="S2786" i="2"/>
  <c r="S2006" i="2"/>
  <c r="S1750" i="2"/>
  <c r="S1151" i="2"/>
  <c r="S946" i="2"/>
  <c r="S1421" i="2"/>
  <c r="S2357" i="2"/>
  <c r="S1181" i="2"/>
  <c r="S2186" i="2"/>
  <c r="S1111" i="2"/>
  <c r="S736" i="2"/>
  <c r="S1496" i="2"/>
  <c r="S2361" i="2"/>
  <c r="S893" i="2"/>
  <c r="S2296" i="2"/>
  <c r="S1746" i="2"/>
  <c r="S1957" i="2"/>
  <c r="S1030" i="2"/>
  <c r="S952" i="2"/>
  <c r="S143" i="2"/>
  <c r="S2221" i="2"/>
  <c r="S4059" i="2"/>
  <c r="S3658" i="2"/>
  <c r="S4112" i="2"/>
  <c r="S3741" i="2"/>
  <c r="S3499" i="2"/>
  <c r="S2732" i="2"/>
  <c r="S3902" i="2"/>
  <c r="S549" i="2"/>
  <c r="S3900" i="2"/>
  <c r="S3339" i="2"/>
  <c r="S3616" i="2"/>
  <c r="S3200" i="2"/>
  <c r="S554" i="2"/>
  <c r="S3679" i="2"/>
  <c r="S2648" i="2"/>
  <c r="S557" i="2"/>
  <c r="S3358" i="2"/>
  <c r="S3553" i="2"/>
  <c r="S560" i="2"/>
  <c r="S3996" i="2"/>
  <c r="S4037" i="2"/>
  <c r="S3720" i="2"/>
  <c r="S564" i="2"/>
  <c r="S3899" i="2"/>
  <c r="S4070" i="2"/>
  <c r="S567" i="2"/>
  <c r="S3997" i="2"/>
  <c r="S569" i="2"/>
  <c r="S3530" i="2"/>
  <c r="S3584" i="2"/>
  <c r="S3825" i="2"/>
  <c r="S3697" i="2"/>
  <c r="S574" i="2"/>
  <c r="S3716" i="2"/>
  <c r="S3612" i="2"/>
  <c r="S3695" i="2"/>
  <c r="S4105" i="2"/>
  <c r="S3798" i="2"/>
  <c r="S4039" i="2"/>
  <c r="S3462" i="2"/>
  <c r="S3973" i="2"/>
  <c r="S583" i="2"/>
  <c r="S584" i="2"/>
  <c r="S4040" i="2"/>
  <c r="S3531" i="2"/>
  <c r="S587" i="2"/>
  <c r="S3654" i="2"/>
  <c r="S3074" i="2"/>
  <c r="S3287" i="2"/>
  <c r="S4029" i="2"/>
  <c r="S3239" i="2"/>
  <c r="S3927" i="2"/>
  <c r="S3290" i="2"/>
  <c r="S2784" i="2"/>
  <c r="S3863" i="2"/>
  <c r="S3696" i="2"/>
  <c r="S3981" i="2"/>
  <c r="S3765" i="2"/>
  <c r="S2669" i="2"/>
  <c r="S3926" i="2"/>
  <c r="S3410" i="2"/>
  <c r="S3472" i="2"/>
  <c r="S604" i="2"/>
  <c r="S3264" i="2"/>
  <c r="S606" i="2"/>
  <c r="S3353" i="2"/>
  <c r="S3799" i="2"/>
  <c r="S609" i="2"/>
  <c r="S3548" i="2"/>
  <c r="S3636" i="2"/>
  <c r="S612" i="2"/>
  <c r="S613" i="2"/>
  <c r="S614" i="2"/>
  <c r="S2810" i="2"/>
  <c r="S616" i="2"/>
  <c r="S617" i="2"/>
  <c r="S618" i="2"/>
  <c r="S3319" i="2"/>
  <c r="S620" i="2"/>
  <c r="S4115" i="2"/>
  <c r="S3532" i="2"/>
  <c r="S3525" i="2"/>
  <c r="S3170" i="2"/>
  <c r="S625" i="2"/>
  <c r="S626" i="2"/>
  <c r="S627" i="2"/>
  <c r="S2880" i="2"/>
  <c r="S3998" i="2"/>
  <c r="S630" i="2"/>
  <c r="S3822" i="2"/>
  <c r="S3904" i="2"/>
  <c r="S3474" i="2"/>
  <c r="S634" i="2"/>
  <c r="S2976" i="2"/>
  <c r="S4000" i="2"/>
  <c r="S4054" i="2"/>
  <c r="S3800" i="2"/>
  <c r="S639" i="2"/>
  <c r="S4050" i="2"/>
  <c r="S4114" i="2"/>
  <c r="S572" i="2"/>
  <c r="S1002" i="2"/>
  <c r="S17" i="2"/>
  <c r="S1652" i="2"/>
  <c r="S147" i="2"/>
  <c r="S179" i="2"/>
  <c r="S714" i="2"/>
  <c r="S1551" i="2"/>
  <c r="S813" i="2"/>
  <c r="S619" i="2"/>
  <c r="S1248" i="2"/>
  <c r="S2235" i="2"/>
  <c r="S2246" i="2"/>
  <c r="S598" i="2"/>
  <c r="S189" i="2"/>
  <c r="S539" i="2"/>
  <c r="S269" i="2"/>
  <c r="S837" i="2"/>
  <c r="S1762" i="2"/>
  <c r="S2232" i="2"/>
  <c r="S3314" i="2"/>
  <c r="S3551" i="2"/>
  <c r="S3708" i="2"/>
  <c r="S3726" i="2"/>
  <c r="S3110" i="2"/>
  <c r="S2856" i="2"/>
  <c r="S4075" i="2"/>
  <c r="S3044" i="2"/>
  <c r="S3235" i="2"/>
  <c r="S2807" i="2"/>
  <c r="S2712" i="2"/>
  <c r="S2626" i="2"/>
  <c r="S2804" i="2"/>
  <c r="S3795" i="2"/>
  <c r="S3982" i="2"/>
  <c r="S2928" i="2"/>
  <c r="S3460" i="2"/>
  <c r="S2755" i="2"/>
  <c r="S3270" i="2"/>
  <c r="S2913" i="2"/>
  <c r="S2750" i="2"/>
  <c r="S3957" i="2"/>
  <c r="S3861" i="2"/>
  <c r="S3566" i="2"/>
  <c r="S3114" i="2"/>
  <c r="S2728" i="2"/>
  <c r="S688" i="2"/>
  <c r="S3278" i="2"/>
  <c r="S2489" i="2"/>
  <c r="S2534" i="2"/>
  <c r="S2977" i="2"/>
  <c r="S3663" i="2"/>
  <c r="S3148" i="2"/>
  <c r="S2659" i="2"/>
  <c r="S3715" i="2"/>
  <c r="S3516" i="2"/>
  <c r="S4109" i="2"/>
  <c r="S2573" i="2"/>
  <c r="S2915" i="2"/>
  <c r="S2481" i="2"/>
  <c r="S3344" i="2"/>
  <c r="S2742" i="2"/>
  <c r="S2698" i="2"/>
  <c r="S3177" i="2"/>
  <c r="S3561" i="2"/>
  <c r="S3547" i="2"/>
  <c r="S708" i="2"/>
  <c r="S2484" i="2"/>
  <c r="S2795" i="2"/>
  <c r="S3706" i="2"/>
  <c r="S712" i="2"/>
  <c r="S2671" i="2"/>
  <c r="S3789" i="2"/>
  <c r="S3593" i="2"/>
  <c r="S2926" i="2"/>
  <c r="S3199" i="2"/>
  <c r="S3040" i="2"/>
  <c r="S3747" i="2"/>
  <c r="S3602" i="2"/>
  <c r="S3490" i="2"/>
  <c r="S577" i="2"/>
  <c r="S912" i="2"/>
  <c r="S710" i="2"/>
  <c r="S1385" i="2"/>
  <c r="S1672" i="2"/>
  <c r="S2268" i="2"/>
  <c r="S2092" i="2"/>
  <c r="S465" i="2"/>
  <c r="S1663" i="2"/>
  <c r="S732" i="2"/>
  <c r="S709" i="2"/>
  <c r="S827" i="2"/>
  <c r="S426" i="2"/>
  <c r="S954" i="2"/>
  <c r="S841" i="2"/>
  <c r="S1162" i="2"/>
  <c r="S125" i="2"/>
  <c r="S905" i="2"/>
  <c r="S1570" i="2"/>
  <c r="S437" i="2"/>
  <c r="S1527" i="2"/>
  <c r="S1987" i="2"/>
  <c r="S1313" i="2"/>
  <c r="S531" i="2"/>
  <c r="S1981" i="2"/>
  <c r="S351" i="2"/>
  <c r="S1296" i="2"/>
  <c r="S2325" i="2"/>
  <c r="S2286" i="2"/>
  <c r="S1664" i="2"/>
  <c r="S1951" i="2"/>
  <c r="S1020" i="2"/>
  <c r="S1276" i="2"/>
  <c r="S777" i="2"/>
  <c r="S1834" i="2"/>
  <c r="S2032" i="2"/>
  <c r="S1044" i="2"/>
  <c r="S242" i="2"/>
  <c r="S2022" i="2"/>
  <c r="S2030" i="2"/>
  <c r="S762" i="2"/>
  <c r="S3227" i="2"/>
  <c r="S764" i="2"/>
  <c r="S3858" i="2"/>
  <c r="S766" i="2"/>
  <c r="S2655" i="2"/>
  <c r="S768" i="2"/>
  <c r="S3279" i="2"/>
  <c r="S770" i="2"/>
  <c r="S2609" i="2"/>
  <c r="S772" i="2"/>
  <c r="S3986" i="2"/>
  <c r="S3291" i="2"/>
  <c r="S3567" i="2"/>
  <c r="S2493" i="2"/>
  <c r="S3441" i="2"/>
  <c r="S2548" i="2"/>
  <c r="S3617" i="2"/>
  <c r="S3709" i="2"/>
  <c r="S3346" i="2"/>
  <c r="S1799" i="2"/>
  <c r="S696" i="2"/>
  <c r="S2362" i="2"/>
  <c r="S528" i="2"/>
  <c r="S1958" i="2"/>
  <c r="S343" i="2"/>
  <c r="S588" i="2"/>
  <c r="S1176" i="2"/>
  <c r="S288" i="2"/>
  <c r="S1384" i="2"/>
  <c r="S570" i="2"/>
  <c r="S1823" i="2"/>
  <c r="S2252" i="2"/>
  <c r="S1924" i="2"/>
  <c r="S1681" i="2"/>
  <c r="S1270" i="2"/>
  <c r="S2104" i="2"/>
  <c r="S1518" i="2"/>
  <c r="S1139" i="2"/>
  <c r="S2329" i="2"/>
  <c r="S508" i="2"/>
  <c r="S1281" i="2"/>
  <c r="S2107" i="2"/>
  <c r="S892" i="2"/>
  <c r="S2364" i="2"/>
  <c r="S1705" i="2"/>
  <c r="S1766" i="2"/>
  <c r="S1692" i="2"/>
  <c r="S2368" i="2"/>
  <c r="S1830" i="2"/>
  <c r="S1706" i="2"/>
  <c r="S1800" i="2"/>
  <c r="S511" i="2"/>
  <c r="S428" i="2"/>
  <c r="S798" i="2"/>
  <c r="S1558" i="2"/>
  <c r="S1126" i="2"/>
  <c r="S650" i="2"/>
  <c r="S461" i="2"/>
  <c r="S1415" i="2"/>
  <c r="S680" i="2"/>
  <c r="S2369" i="2"/>
  <c r="S1000" i="2"/>
  <c r="S350" i="2"/>
  <c r="S678" i="2"/>
  <c r="S2254" i="2"/>
  <c r="S2084" i="2"/>
  <c r="S1872" i="2"/>
  <c r="S1559" i="2"/>
  <c r="S1801" i="2"/>
  <c r="S1493" i="2"/>
  <c r="S246" i="2"/>
  <c r="S2226" i="2"/>
  <c r="S2056" i="2"/>
  <c r="S727" i="2"/>
  <c r="S1050" i="2"/>
  <c r="S2172" i="2"/>
  <c r="S923" i="2"/>
  <c r="S555" i="2"/>
  <c r="S1082" i="2"/>
  <c r="S956" i="2"/>
  <c r="S2111" i="2"/>
  <c r="S1777" i="2"/>
  <c r="S191" i="2"/>
  <c r="S313" i="2"/>
  <c r="S958" i="2"/>
  <c r="S919" i="2"/>
  <c r="S2370" i="2"/>
  <c r="S2372" i="2"/>
  <c r="S984" i="2"/>
  <c r="S472" i="2"/>
  <c r="S735" i="2"/>
  <c r="S1716" i="2"/>
  <c r="S2374" i="2"/>
  <c r="S1032" i="2"/>
  <c r="S1859" i="2"/>
  <c r="S263" i="2"/>
  <c r="S2375" i="2"/>
  <c r="S575" i="2"/>
  <c r="S1745" i="2"/>
  <c r="S2862" i="2"/>
  <c r="S3387" i="2"/>
  <c r="S3727" i="2"/>
  <c r="S3236" i="2"/>
  <c r="S2606" i="2"/>
  <c r="S3406" i="2"/>
  <c r="S2859" i="2"/>
  <c r="S2776" i="2"/>
  <c r="S3860" i="2"/>
  <c r="S2988" i="2"/>
  <c r="S3742" i="2"/>
  <c r="S3184" i="2"/>
  <c r="S3581" i="2"/>
  <c r="S3491" i="2"/>
  <c r="S2769" i="2"/>
  <c r="S877" i="2"/>
  <c r="S2614" i="2"/>
  <c r="S2497" i="2"/>
  <c r="S3487" i="2"/>
  <c r="S2700" i="2"/>
  <c r="S3324" i="2"/>
  <c r="S3585" i="2"/>
  <c r="S2831" i="2"/>
  <c r="S2618" i="2"/>
  <c r="S3533" i="2"/>
  <c r="S2488" i="2"/>
  <c r="S2613" i="2"/>
  <c r="S889" i="2"/>
  <c r="S3122" i="2"/>
  <c r="S3066" i="2"/>
  <c r="S3251" i="2"/>
  <c r="S3300" i="2"/>
  <c r="S2615" i="2"/>
  <c r="S3045" i="2"/>
  <c r="S2629" i="2"/>
  <c r="S3370" i="2"/>
  <c r="S2620" i="2"/>
  <c r="S899" i="2"/>
  <c r="S3332" i="2"/>
  <c r="S2646" i="2"/>
  <c r="S3698" i="2"/>
  <c r="S903" i="2"/>
  <c r="S3750" i="2"/>
  <c r="S3305" i="2"/>
  <c r="S3749" i="2"/>
  <c r="S3315" i="2"/>
  <c r="S908" i="2"/>
  <c r="S909" i="2"/>
  <c r="S910" i="2"/>
  <c r="S3301" i="2"/>
  <c r="S2793" i="2"/>
  <c r="S913" i="2"/>
  <c r="S3564" i="2"/>
  <c r="S3139" i="2"/>
  <c r="S916" i="2"/>
  <c r="S3166" i="2"/>
  <c r="S918" i="2"/>
  <c r="S3644" i="2"/>
  <c r="S3202" i="2"/>
  <c r="S3668" i="2"/>
  <c r="S922" i="2"/>
  <c r="S2695" i="2"/>
  <c r="S2818" i="2"/>
  <c r="S3392" i="2"/>
  <c r="S3014" i="2"/>
  <c r="S3347" i="2"/>
  <c r="S928" i="2"/>
  <c r="S929" i="2"/>
  <c r="S3016" i="2"/>
  <c r="S931" i="2"/>
  <c r="S2637" i="2"/>
  <c r="S3144" i="2"/>
  <c r="S2932" i="2"/>
  <c r="S3161" i="2"/>
  <c r="S2704" i="2"/>
  <c r="S3467" i="2"/>
  <c r="S938" i="2"/>
  <c r="S3505" i="2"/>
  <c r="S3724" i="2"/>
  <c r="S3463" i="2"/>
  <c r="S2881" i="2"/>
  <c r="S3381" i="2"/>
  <c r="S3077" i="2"/>
  <c r="S3060" i="2"/>
  <c r="S2959" i="2"/>
  <c r="S3366" i="2"/>
  <c r="S3420" i="2"/>
  <c r="S949" i="2"/>
  <c r="S2983" i="2"/>
  <c r="S3478" i="2"/>
  <c r="S2726" i="2"/>
  <c r="S2636" i="2"/>
  <c r="S2621" i="2"/>
  <c r="S3573" i="2"/>
  <c r="S2594" i="2"/>
  <c r="S3173" i="2"/>
  <c r="S3439" i="2"/>
  <c r="S3418" i="2"/>
  <c r="S3006" i="2"/>
  <c r="S2633" i="2"/>
  <c r="S2583" i="2"/>
  <c r="S2602" i="2"/>
  <c r="S2720" i="2"/>
  <c r="S3514" i="2"/>
  <c r="S3592" i="2"/>
  <c r="S3502" i="2"/>
  <c r="S2930" i="2"/>
  <c r="S2868" i="2"/>
  <c r="S3485" i="2"/>
  <c r="S2571" i="2"/>
  <c r="S2584" i="2"/>
  <c r="S3783" i="2"/>
  <c r="S2664" i="2"/>
  <c r="S3403" i="2"/>
  <c r="S3655" i="2"/>
  <c r="S3355" i="2"/>
  <c r="S3419" i="2"/>
  <c r="S2673" i="2"/>
  <c r="S2538" i="2"/>
  <c r="S2480" i="2"/>
  <c r="S2927" i="2"/>
  <c r="S4035" i="2"/>
  <c r="S4010" i="2"/>
  <c r="S2709" i="2"/>
  <c r="S3517" i="2"/>
  <c r="S3157" i="2"/>
  <c r="S2971" i="2"/>
  <c r="S2964" i="2"/>
  <c r="S990" i="2"/>
  <c r="S2887" i="2"/>
  <c r="S3864" i="2"/>
  <c r="S3246" i="2"/>
  <c r="S3685" i="2"/>
  <c r="S2763" i="2"/>
  <c r="S3379" i="2"/>
  <c r="S3119" i="2"/>
  <c r="S3449" i="2"/>
  <c r="S3488" i="2"/>
  <c r="S2531" i="2"/>
  <c r="S3107" i="2"/>
  <c r="S3391" i="2"/>
  <c r="S1802" i="2"/>
  <c r="S2708" i="2"/>
  <c r="S2900" i="2"/>
  <c r="S2482" i="2"/>
  <c r="S2487" i="2"/>
  <c r="S3165" i="2"/>
  <c r="S2590" i="2"/>
  <c r="S3763" i="2"/>
  <c r="S2965" i="2"/>
  <c r="S3818" i="2"/>
  <c r="S3719" i="2"/>
  <c r="S5" i="2"/>
  <c r="S2665" i="2"/>
  <c r="S2702" i="2"/>
  <c r="S3348" i="2"/>
  <c r="S3331" i="2"/>
  <c r="S2787" i="2"/>
  <c r="S3311" i="2"/>
  <c r="S2569" i="2"/>
  <c r="S284" i="2"/>
  <c r="S107" i="2"/>
  <c r="S1138" i="2"/>
  <c r="S243" i="2"/>
  <c r="S1017" i="2"/>
  <c r="S1361" i="2"/>
  <c r="S2334" i="2"/>
  <c r="S1891" i="2"/>
  <c r="S1049" i="2"/>
  <c r="S1272" i="2"/>
  <c r="S112" i="2"/>
  <c r="S1528" i="2"/>
  <c r="S1440" i="2"/>
  <c r="S1915" i="2"/>
  <c r="S742" i="2"/>
  <c r="S1511" i="2"/>
  <c r="S1249" i="2"/>
  <c r="S2007" i="2"/>
  <c r="S558" i="2"/>
  <c r="S771" i="2"/>
  <c r="S3753" i="2"/>
  <c r="S1043" i="2"/>
  <c r="S3454" i="2"/>
  <c r="S3088" i="2"/>
  <c r="S3903" i="2"/>
  <c r="S3352" i="2"/>
  <c r="S1048" i="2"/>
  <c r="S3940" i="2"/>
  <c r="S3471" i="2"/>
  <c r="S1051" i="2"/>
  <c r="S1052" i="2"/>
  <c r="S1053" i="2"/>
  <c r="S1054" i="2"/>
  <c r="S3534" i="2"/>
  <c r="S1056" i="2"/>
  <c r="S1057" i="2"/>
  <c r="S1058" i="2"/>
  <c r="S1059" i="2"/>
  <c r="S1060" i="2"/>
  <c r="S1061" i="2"/>
  <c r="S3535" i="2"/>
  <c r="S1063" i="2"/>
  <c r="S2476" i="2"/>
  <c r="S1065" i="2"/>
  <c r="S3076" i="2"/>
  <c r="S3341" i="2"/>
  <c r="S3285" i="2"/>
  <c r="S2748" i="2"/>
  <c r="S3839" i="2"/>
  <c r="S2635" i="2"/>
  <c r="S3618" i="2"/>
  <c r="S1073" i="2"/>
  <c r="S3919" i="2"/>
  <c r="S3480" i="2"/>
  <c r="S3155" i="2"/>
  <c r="S3237" i="2"/>
  <c r="S2512" i="2"/>
  <c r="S2710" i="2"/>
  <c r="S3112" i="2"/>
  <c r="S3354" i="2"/>
  <c r="S3072" i="2"/>
  <c r="S4009" i="2"/>
  <c r="S3656" i="2"/>
  <c r="S3579" i="2"/>
  <c r="S1086" i="2"/>
  <c r="S3282" i="2"/>
  <c r="S3906" i="2"/>
  <c r="S1089" i="2"/>
  <c r="S2937" i="2"/>
  <c r="S3105" i="2"/>
  <c r="S3967" i="2"/>
  <c r="S2974" i="2"/>
  <c r="S3522" i="2"/>
  <c r="S2941" i="2"/>
  <c r="S2858" i="2"/>
  <c r="S3201" i="2"/>
  <c r="S2865" i="2"/>
  <c r="S3949" i="2"/>
  <c r="S3121" i="2"/>
  <c r="S3669" i="2"/>
  <c r="S3359" i="2"/>
  <c r="S3953" i="2"/>
  <c r="S3190" i="2"/>
  <c r="S3450" i="2"/>
  <c r="S3220" i="2"/>
  <c r="S3835" i="2"/>
  <c r="S2612" i="2"/>
  <c r="S1109" i="2"/>
  <c r="S3326" i="2"/>
  <c r="S3687" i="2"/>
  <c r="S3664" i="2"/>
  <c r="S3959" i="2"/>
  <c r="S2658" i="2"/>
  <c r="S3670" i="2"/>
  <c r="S3826" i="2"/>
  <c r="S3847" i="2"/>
  <c r="S3969" i="2"/>
  <c r="S3094" i="2"/>
  <c r="S3373" i="2"/>
  <c r="S3779" i="2"/>
  <c r="S1122" i="2"/>
  <c r="S4038" i="2"/>
  <c r="S1124" i="2"/>
  <c r="S3785" i="2"/>
  <c r="S3684" i="2"/>
  <c r="S1127" i="2"/>
  <c r="S3671" i="2"/>
  <c r="S3443" i="2"/>
  <c r="S3870" i="2"/>
  <c r="S3862" i="2"/>
  <c r="S3786" i="2"/>
  <c r="S1133" i="2"/>
  <c r="S2933" i="2"/>
  <c r="S3629" i="2"/>
  <c r="S4076" i="2"/>
  <c r="S3207" i="2"/>
  <c r="S3152" i="2"/>
  <c r="S2625" i="2"/>
  <c r="S3725" i="2"/>
  <c r="S3925" i="2"/>
  <c r="S1142" i="2"/>
  <c r="S1143" i="2"/>
  <c r="S1144" i="2"/>
  <c r="S3704" i="2"/>
  <c r="S1146" i="2"/>
  <c r="S3850" i="2"/>
  <c r="S3081" i="2"/>
  <c r="S1149" i="2"/>
  <c r="S3681" i="2"/>
  <c r="S3840" i="2"/>
  <c r="S3042" i="2"/>
  <c r="S1153" i="2"/>
  <c r="S3169" i="2"/>
  <c r="S3637" i="2"/>
  <c r="S3149" i="2"/>
  <c r="S3601" i="2"/>
  <c r="S1158" i="2"/>
  <c r="S3455" i="2"/>
  <c r="S3686" i="2"/>
  <c r="S1161" i="2"/>
  <c r="S3269" i="2"/>
  <c r="S1163" i="2"/>
  <c r="S3931" i="2"/>
  <c r="S1165" i="2"/>
  <c r="S1166" i="2"/>
  <c r="S2823" i="2"/>
  <c r="S2850" i="2"/>
  <c r="S3448" i="2"/>
  <c r="S3171" i="2"/>
  <c r="S3823" i="2"/>
  <c r="S3710" i="2"/>
  <c r="S3871" i="2"/>
  <c r="S1174" i="2"/>
  <c r="S3992" i="2"/>
  <c r="S3164" i="2"/>
  <c r="S3327" i="2"/>
  <c r="S4069" i="2"/>
  <c r="S1179" i="2"/>
  <c r="S4060" i="2"/>
  <c r="S3189" i="2"/>
  <c r="S2990" i="2"/>
  <c r="S4055" i="2"/>
  <c r="S3249" i="2"/>
  <c r="S3260" i="2"/>
  <c r="S1719" i="2"/>
  <c r="S1674" i="2"/>
  <c r="S1572" i="2"/>
  <c r="S1790" i="2"/>
  <c r="S424" i="2"/>
  <c r="S1499" i="2"/>
  <c r="S669" i="2"/>
  <c r="S1401" i="2"/>
  <c r="S157" i="2"/>
  <c r="S1816" i="2"/>
  <c r="S119" i="2"/>
  <c r="S670" i="2"/>
  <c r="S187" i="2"/>
  <c r="S213" i="2"/>
  <c r="S200" i="2"/>
  <c r="S2112" i="2"/>
  <c r="S838" i="2"/>
  <c r="S1968" i="2"/>
  <c r="S304" i="2"/>
  <c r="S1966" i="2"/>
  <c r="S1908" i="2"/>
  <c r="S2183" i="2"/>
  <c r="S1131" i="2"/>
  <c r="S1786" i="2"/>
  <c r="S467" i="2"/>
  <c r="S1633" i="2"/>
  <c r="S209" i="2"/>
  <c r="S2147" i="2"/>
  <c r="S755" i="2"/>
  <c r="S1994" i="2"/>
  <c r="S716" i="2"/>
  <c r="S45" i="2"/>
  <c r="S551" i="2"/>
  <c r="S1944" i="2"/>
  <c r="S374" i="2"/>
  <c r="S436" i="2"/>
  <c r="S1832" i="2"/>
  <c r="S1284" i="2"/>
  <c r="S177" i="2"/>
  <c r="S1257" i="2"/>
  <c r="S3125" i="2"/>
  <c r="S3240" i="2"/>
  <c r="S3268" i="2"/>
  <c r="S1229" i="2"/>
  <c r="S2711" i="2"/>
  <c r="S3554" i="2"/>
  <c r="S1232" i="2"/>
  <c r="S1233" i="2"/>
  <c r="S3586" i="2"/>
  <c r="S2994" i="2"/>
  <c r="S1236" i="2"/>
  <c r="S3333" i="2"/>
  <c r="S1238" i="2"/>
  <c r="S1239" i="2"/>
  <c r="S2869" i="2"/>
  <c r="S1241" i="2"/>
  <c r="S3316" i="2"/>
  <c r="S2550" i="2"/>
  <c r="S3661" i="2"/>
  <c r="S2940" i="2"/>
  <c r="S1826" i="2"/>
  <c r="S962" i="2"/>
  <c r="S1067" i="2"/>
  <c r="S907" i="2"/>
  <c r="S513" i="2"/>
  <c r="S1764" i="2"/>
  <c r="S302" i="2"/>
  <c r="S2045" i="2"/>
  <c r="S644" i="2"/>
  <c r="S4" i="2"/>
  <c r="S306" i="2"/>
  <c r="S292" i="2"/>
  <c r="S1038" i="2"/>
  <c r="S152" i="2"/>
  <c r="S271" i="2"/>
  <c r="S1782" i="2"/>
  <c r="S1193" i="2"/>
  <c r="S2119" i="2"/>
  <c r="S843" i="2"/>
  <c r="S1005" i="2"/>
  <c r="S404" i="2"/>
  <c r="S1003" i="2"/>
  <c r="S2245" i="2"/>
  <c r="S2046" i="2"/>
  <c r="S1079" i="2"/>
  <c r="S1424" i="2"/>
  <c r="S1145" i="2"/>
  <c r="S2047" i="2"/>
  <c r="S1634" i="2"/>
  <c r="S1851" i="2"/>
  <c r="S475" i="2"/>
  <c r="S418" i="2"/>
  <c r="S1770" i="2"/>
  <c r="S1625" i="2"/>
  <c r="S476" i="2"/>
  <c r="S1307" i="2"/>
  <c r="S1303" i="2"/>
  <c r="S1314" i="2"/>
  <c r="S883" i="2"/>
  <c r="S275" i="2"/>
  <c r="S2160" i="2"/>
  <c r="S2061" i="2"/>
  <c r="S1456" i="2"/>
  <c r="S232" i="2"/>
  <c r="S2250" i="2"/>
  <c r="S857" i="2"/>
  <c r="S1432" i="2"/>
  <c r="S552" i="2"/>
  <c r="S1354" i="2"/>
  <c r="S1993" i="2"/>
  <c r="S920" i="2"/>
  <c r="S2027" i="2"/>
  <c r="S600" i="2"/>
  <c r="S1379" i="2"/>
  <c r="S1749" i="2"/>
  <c r="S873" i="2"/>
  <c r="S671" i="2"/>
  <c r="S1927" i="2"/>
  <c r="S2376" i="2"/>
  <c r="S740" i="2"/>
  <c r="S2624" i="2"/>
  <c r="S2749" i="2"/>
  <c r="S2501" i="2"/>
  <c r="S2998" i="2"/>
  <c r="S3004" i="2"/>
  <c r="S1264" i="2"/>
  <c r="S2911" i="2"/>
  <c r="S2685" i="2"/>
  <c r="S3641" i="2"/>
  <c r="S2694" i="2"/>
  <c r="S3508" i="2"/>
  <c r="S2616" i="2"/>
  <c r="S4104" i="2"/>
  <c r="S3167" i="2"/>
  <c r="S2917" i="2"/>
  <c r="S2922" i="2"/>
  <c r="S3667" i="2"/>
  <c r="S3486" i="2"/>
  <c r="S3748" i="2"/>
  <c r="S3080" i="2"/>
  <c r="S3053" i="2"/>
  <c r="S3372" i="2"/>
  <c r="S3507" i="2"/>
  <c r="S3277" i="2"/>
  <c r="S3380" i="2"/>
  <c r="S3580" i="2"/>
  <c r="S2791" i="2"/>
  <c r="S3476" i="2"/>
  <c r="S1334" i="2"/>
  <c r="S1335" i="2"/>
  <c r="S3022" i="2"/>
  <c r="S2839" i="2"/>
  <c r="S2479" i="2"/>
  <c r="S2555" i="2"/>
  <c r="S3295" i="2"/>
  <c r="S3138" i="2"/>
  <c r="S1342" i="2"/>
  <c r="S2492" i="2"/>
  <c r="S3801" i="2"/>
  <c r="S1983" i="2"/>
  <c r="S98" i="2"/>
  <c r="S859" i="2"/>
  <c r="S536" i="2"/>
  <c r="S1997" i="2"/>
  <c r="S2036" i="2"/>
  <c r="S287" i="2"/>
  <c r="S1795" i="2"/>
  <c r="S2117" i="2"/>
  <c r="S662" i="2"/>
  <c r="S683" i="2"/>
  <c r="S741" i="2"/>
  <c r="S902" i="2"/>
  <c r="S337" i="2"/>
  <c r="S845" i="2"/>
  <c r="S1277" i="2"/>
  <c r="S1107" i="2"/>
  <c r="S369" i="2"/>
  <c r="S831" i="2"/>
  <c r="S1399" i="2"/>
  <c r="S2378" i="2"/>
  <c r="S1016" i="2"/>
  <c r="S2283" i="2"/>
  <c r="S816" i="2"/>
  <c r="S1172" i="2"/>
  <c r="S1316" i="2"/>
  <c r="S1679" i="2"/>
  <c r="S1839" i="2"/>
  <c r="S1550" i="2"/>
  <c r="S874" i="2"/>
  <c r="S1703" i="2"/>
  <c r="S321" i="2"/>
  <c r="S381" i="2"/>
  <c r="S215" i="2"/>
  <c r="S1097" i="2"/>
  <c r="S289" i="2"/>
  <c r="S1279" i="2"/>
  <c r="S82" i="2"/>
  <c r="S1547" i="2"/>
  <c r="S1773" i="2"/>
  <c r="S273" i="2"/>
  <c r="S871" i="2"/>
  <c r="S1330" i="2"/>
  <c r="S261" i="2"/>
  <c r="S656" i="2"/>
  <c r="S674" i="2"/>
  <c r="S556" i="2"/>
  <c r="S1398" i="2"/>
  <c r="S1338" i="2"/>
  <c r="S1197" i="2"/>
  <c r="S1975" i="2"/>
  <c r="S911" i="2"/>
  <c r="S1267" i="2"/>
  <c r="S1535" i="2"/>
  <c r="S1188" i="2"/>
  <c r="S1368" i="2"/>
  <c r="S823" i="2"/>
  <c r="S400" i="2"/>
  <c r="S68" i="2"/>
  <c r="S1394" i="2"/>
  <c r="S1952" i="2"/>
  <c r="S3446" i="2"/>
  <c r="S3699" i="2"/>
  <c r="S3851" i="2"/>
  <c r="S3672" i="2"/>
  <c r="S3123" i="2"/>
  <c r="S1411" i="2"/>
  <c r="S4012" i="2"/>
  <c r="S3780" i="2"/>
  <c r="S3234" i="2"/>
  <c r="S3209" i="2"/>
  <c r="S3802" i="2"/>
  <c r="S2861" i="2"/>
  <c r="S1418" i="2"/>
  <c r="S3497" i="2"/>
  <c r="S3803" i="2"/>
  <c r="S3126" i="2"/>
  <c r="S3337" i="2"/>
  <c r="S3872" i="2"/>
  <c r="S3866" i="2"/>
  <c r="S3731" i="2"/>
  <c r="S2827" i="2"/>
  <c r="S1427" i="2"/>
  <c r="S1428" i="2"/>
  <c r="S3092" i="2"/>
  <c r="S3238" i="2"/>
  <c r="S1431" i="2"/>
  <c r="S3099" i="2"/>
  <c r="S2690" i="2"/>
  <c r="S1434" i="2"/>
  <c r="S3135" i="2"/>
  <c r="S3052" i="2"/>
  <c r="S3873" i="2"/>
  <c r="S3596" i="2"/>
  <c r="S2737" i="2"/>
  <c r="S3320" i="2"/>
  <c r="S3141" i="2"/>
  <c r="S4058" i="2"/>
  <c r="S3510" i="2"/>
  <c r="S1444" i="2"/>
  <c r="S1445" i="2"/>
  <c r="S1446" i="2"/>
  <c r="S1447" i="2"/>
  <c r="S1448" i="2"/>
  <c r="S4021" i="2"/>
  <c r="S1450" i="2"/>
  <c r="S1451" i="2"/>
  <c r="S4108" i="2"/>
  <c r="S4042" i="2"/>
  <c r="S1454" i="2"/>
  <c r="S1455" i="2"/>
  <c r="S3565" i="2"/>
  <c r="S3030" i="2"/>
  <c r="S3328" i="2"/>
  <c r="S1459" i="2"/>
  <c r="S1460" i="2"/>
  <c r="S1461" i="2"/>
  <c r="S1462" i="2"/>
  <c r="S2127" i="2"/>
  <c r="S1435" i="2"/>
  <c r="S534" i="2"/>
  <c r="S413" i="2"/>
  <c r="S78" i="2"/>
  <c r="S1488" i="2"/>
  <c r="S1128" i="2"/>
  <c r="S1974" i="2"/>
  <c r="S1443" i="2"/>
  <c r="S853" i="2"/>
  <c r="S1824" i="2"/>
  <c r="S631" i="2"/>
  <c r="S950" i="2"/>
  <c r="S1253" i="2"/>
  <c r="S322" i="2"/>
  <c r="S51" i="2"/>
  <c r="S1288" i="2"/>
  <c r="S24" i="2"/>
  <c r="S649" i="2"/>
  <c r="S1066" i="2"/>
  <c r="S3400" i="2"/>
  <c r="S3878" i="2"/>
  <c r="S3613" i="2"/>
  <c r="S1486" i="2"/>
  <c r="S3388" i="2"/>
  <c r="S3777" i="2"/>
  <c r="S1489" i="2"/>
  <c r="S3375" i="2"/>
  <c r="S1491" i="2"/>
  <c r="S2697" i="2"/>
  <c r="S3093" i="2"/>
  <c r="S3603" i="2"/>
  <c r="S1495" i="2"/>
  <c r="S3078" i="2"/>
  <c r="S1497" i="2"/>
  <c r="S1498" i="2"/>
  <c r="S4061" i="2"/>
  <c r="S3421" i="2"/>
  <c r="S3769" i="2"/>
  <c r="S2764" i="2"/>
  <c r="S406" i="2"/>
  <c r="S2085" i="2"/>
  <c r="S1485" i="2"/>
  <c r="S181" i="2"/>
  <c r="S1845" i="2"/>
  <c r="S1286" i="2"/>
  <c r="S266" i="2"/>
  <c r="S1308" i="2"/>
  <c r="S881" i="2"/>
  <c r="S2153" i="2"/>
  <c r="S1269" i="2"/>
  <c r="S57" i="2"/>
  <c r="S517" i="2"/>
  <c r="S1607" i="2"/>
  <c r="S447" i="2"/>
  <c r="S1423" i="2"/>
  <c r="S419" i="2"/>
  <c r="S285" i="2"/>
  <c r="S1867" i="2"/>
  <c r="S1857" i="2"/>
  <c r="S1563" i="2"/>
  <c r="S629" i="2"/>
  <c r="S863" i="2"/>
  <c r="S281" i="2"/>
  <c r="S366" i="2"/>
  <c r="S960" i="2"/>
  <c r="S1329" i="2"/>
  <c r="S171" i="2"/>
  <c r="S2213" i="2"/>
  <c r="S673" i="2"/>
  <c r="S357" i="2"/>
  <c r="S74" i="2"/>
  <c r="S561" i="2"/>
  <c r="S84" i="2"/>
  <c r="S704" i="2"/>
  <c r="S217" i="2"/>
  <c r="S349" i="2"/>
  <c r="S1942" i="2"/>
  <c r="S666" i="2"/>
  <c r="S1040" i="2"/>
  <c r="S3974" i="2"/>
  <c r="S3261" i="2"/>
  <c r="S3689" i="2"/>
  <c r="S1546" i="2"/>
  <c r="S3975" i="2"/>
  <c r="S2715" i="2"/>
  <c r="S1549" i="2"/>
  <c r="S3087" i="2"/>
  <c r="S2670" i="2"/>
  <c r="S2955" i="2"/>
  <c r="S1553" i="2"/>
  <c r="S2556" i="2"/>
  <c r="S1555" i="2"/>
  <c r="S1556" i="2"/>
  <c r="S1557" i="2"/>
  <c r="S2588" i="2"/>
  <c r="S3262" i="2"/>
  <c r="S3230" i="2"/>
  <c r="S3732" i="2"/>
  <c r="S3272" i="2"/>
  <c r="S3627" i="2"/>
  <c r="S1564" i="2"/>
  <c r="S3470" i="2"/>
  <c r="S3879" i="2"/>
  <c r="S3360" i="2"/>
  <c r="S2813" i="2"/>
  <c r="S3253" i="2"/>
  <c r="S2951" i="2"/>
  <c r="S1571" i="2"/>
  <c r="S2610" i="2"/>
  <c r="S3635" i="2"/>
  <c r="S3210" i="2"/>
  <c r="S3367" i="2"/>
  <c r="S3198" i="2"/>
  <c r="S2785" i="2"/>
  <c r="S2969" i="2"/>
  <c r="S3659" i="2"/>
  <c r="S3019" i="2"/>
  <c r="S3572" i="2"/>
  <c r="S1582" i="2"/>
  <c r="S3673" i="2"/>
  <c r="S3071" i="2"/>
  <c r="S3911" i="2"/>
  <c r="S1586" i="2"/>
  <c r="S2483" i="2"/>
  <c r="S1588" i="2"/>
  <c r="S4030" i="2"/>
  <c r="S1590" i="2"/>
  <c r="S1591" i="2"/>
  <c r="S3442" i="2"/>
  <c r="S2714" i="2"/>
  <c r="S1594" i="2"/>
  <c r="S4027" i="2"/>
  <c r="S2824" i="2"/>
  <c r="S3758" i="2"/>
  <c r="S3382" i="2"/>
  <c r="S1599" i="2"/>
  <c r="S3852" i="2"/>
  <c r="S1601" i="2"/>
  <c r="S3117" i="2"/>
  <c r="S1464" i="2"/>
  <c r="S2299" i="2"/>
  <c r="S2328" i="2"/>
  <c r="S914" i="2"/>
  <c r="S2212" i="2"/>
  <c r="S2158" i="2"/>
  <c r="S562" i="2"/>
  <c r="S2120" i="2"/>
  <c r="S1027" i="2"/>
  <c r="S183" i="2"/>
  <c r="S854" i="2"/>
  <c r="S1355" i="2"/>
  <c r="S2078" i="2"/>
  <c r="S1931" i="2"/>
  <c r="S1178" i="2"/>
  <c r="S1784" i="2"/>
  <c r="S550" i="2"/>
  <c r="S1697" i="2"/>
  <c r="S692" i="2"/>
  <c r="S1218" i="2"/>
  <c r="S937" i="2"/>
  <c r="S2053" i="2"/>
  <c r="S2149" i="2"/>
  <c r="S1037" i="2"/>
  <c r="S466" i="2"/>
  <c r="S2135" i="2"/>
  <c r="S1068" i="2"/>
  <c r="S2173" i="2"/>
  <c r="S1840" i="2"/>
  <c r="S193" i="2"/>
  <c r="S458" i="2"/>
  <c r="S2062" i="2"/>
  <c r="S2382" i="2"/>
  <c r="S2238" i="2"/>
  <c r="S846" i="2"/>
  <c r="S1848" i="2"/>
  <c r="S1827" i="2"/>
  <c r="S1709" i="2"/>
  <c r="S2383" i="2"/>
  <c r="S392" i="2"/>
  <c r="S2093" i="2"/>
  <c r="S2384" i="2"/>
  <c r="S866" i="2"/>
  <c r="S1381" i="2"/>
  <c r="S1306" i="2"/>
  <c r="S1339" i="2"/>
  <c r="S1739" i="2"/>
  <c r="S847" i="2"/>
  <c r="S2230" i="2"/>
  <c r="S596" i="2"/>
  <c r="S2199" i="2"/>
  <c r="S2216" i="2"/>
  <c r="S365" i="2"/>
  <c r="S983" i="2"/>
  <c r="S585" i="2"/>
  <c r="S2270" i="2"/>
  <c r="S1720" i="2"/>
  <c r="S706" i="2"/>
  <c r="S1234" i="2"/>
  <c r="S22" i="2"/>
  <c r="S1955" i="2"/>
  <c r="S1939" i="2"/>
  <c r="S1474" i="2"/>
  <c r="S904" i="2"/>
  <c r="S995" i="2"/>
  <c r="S423" i="2"/>
  <c r="S811" i="2"/>
  <c r="S1940" i="2"/>
  <c r="S621" i="2"/>
  <c r="S1945" i="2"/>
  <c r="S2214" i="2"/>
  <c r="S1222" i="2"/>
  <c r="S773" i="2"/>
  <c r="S297" i="2"/>
  <c r="S647" i="2"/>
  <c r="S1120" i="2"/>
  <c r="S1278" i="2"/>
  <c r="S1025" i="2"/>
  <c r="S360" i="2"/>
  <c r="S1046" i="2"/>
  <c r="S2090" i="2"/>
  <c r="S1684" i="2"/>
  <c r="S2802" i="2"/>
  <c r="S1397" i="2"/>
  <c r="S1918" i="2"/>
  <c r="S3723" i="2"/>
  <c r="S2692" i="2"/>
  <c r="S2591" i="2"/>
  <c r="S2385" i="2"/>
  <c r="S2759" i="2"/>
  <c r="S2676" i="2"/>
  <c r="S2561" i="2"/>
  <c r="S3069" i="2"/>
  <c r="S3941" i="2"/>
  <c r="S2992" i="2"/>
  <c r="S1698" i="2"/>
  <c r="S2829" i="2"/>
  <c r="S1700" i="2"/>
  <c r="S3247" i="2"/>
  <c r="S2747" i="2"/>
  <c r="S3816" i="2"/>
  <c r="S4065" i="2"/>
  <c r="S3528" i="2"/>
  <c r="S2503" i="2"/>
  <c r="S1707" i="2"/>
  <c r="S1708" i="2"/>
  <c r="S3057" i="2"/>
  <c r="S1710" i="2"/>
  <c r="S3223" i="2"/>
  <c r="S3625" i="2"/>
  <c r="S3031" i="2"/>
  <c r="S1714" i="2"/>
  <c r="S3444" i="2"/>
  <c r="S3103" i="2"/>
  <c r="S3787" i="2"/>
  <c r="S3113" i="2"/>
  <c r="S2599" i="2"/>
  <c r="S3790" i="2"/>
  <c r="S3560" i="2"/>
  <c r="S3176" i="2"/>
  <c r="S1723" i="2"/>
  <c r="S3971" i="2"/>
  <c r="S3150" i="2"/>
  <c r="S3650" i="2"/>
  <c r="S3041" i="2"/>
  <c r="S2672" i="2"/>
  <c r="S3976" i="2"/>
  <c r="S2495" i="2"/>
  <c r="S1731" i="2"/>
  <c r="S1732" i="2"/>
  <c r="S1733" i="2"/>
  <c r="S1734" i="2"/>
  <c r="S1735" i="2"/>
  <c r="S3995" i="2"/>
  <c r="S3012" i="2"/>
  <c r="S3605" i="2"/>
  <c r="S2814" i="2"/>
  <c r="S3711" i="2"/>
  <c r="S3880" i="2"/>
  <c r="S1742" i="2"/>
  <c r="S1305" i="2"/>
  <c r="S1416" i="2"/>
  <c r="S2255" i="2"/>
  <c r="S1023" i="2"/>
  <c r="S1180" i="2"/>
  <c r="S529" i="2"/>
  <c r="S1718" i="2"/>
  <c r="S750" i="2"/>
  <c r="S887" i="2"/>
  <c r="S298" i="2"/>
  <c r="S1912" i="2"/>
  <c r="S202" i="2"/>
  <c r="S1475" i="2"/>
  <c r="S1325" i="2"/>
  <c r="S974" i="2"/>
  <c r="S1921" i="2"/>
  <c r="S1102" i="2"/>
  <c r="S1148" i="2"/>
  <c r="S1595" i="2"/>
  <c r="S409" i="2"/>
  <c r="S473" i="2"/>
  <c r="S38" i="2"/>
  <c r="S2031" i="2"/>
  <c r="S2842" i="2"/>
  <c r="S2528" i="2"/>
  <c r="S1768" i="2"/>
  <c r="S2587" i="2"/>
  <c r="S3274" i="2"/>
  <c r="S3340" i="2"/>
  <c r="S2537" i="2"/>
  <c r="S2811" i="2"/>
  <c r="S2909" i="2"/>
  <c r="S3158" i="2"/>
  <c r="S2585" i="2"/>
  <c r="S2502" i="2"/>
  <c r="S3136" i="2"/>
  <c r="S2954" i="2"/>
  <c r="S3416" i="2"/>
  <c r="S2654" i="2"/>
  <c r="S2623" i="2"/>
  <c r="S2751" i="2"/>
  <c r="S2912" i="2"/>
  <c r="S2777" i="2"/>
  <c r="S2622" i="2"/>
  <c r="S2828" i="2"/>
  <c r="S2564" i="2"/>
  <c r="S2916" i="2"/>
  <c r="S3473" i="2"/>
  <c r="S3674" i="2"/>
  <c r="S3219" i="2"/>
  <c r="S3276" i="2"/>
  <c r="S2517" i="2"/>
  <c r="S3481" i="2"/>
  <c r="S3010" i="2"/>
  <c r="S2634" i="2"/>
  <c r="S2796" i="2"/>
  <c r="S2498" i="2"/>
  <c r="S2953" i="2"/>
  <c r="S3435" i="2"/>
  <c r="S2825" i="2"/>
  <c r="S2949" i="2"/>
  <c r="S2559" i="2"/>
  <c r="S2699" i="2"/>
  <c r="S2661" i="2"/>
  <c r="S2652" i="2"/>
  <c r="S3325" i="2"/>
  <c r="S3011" i="2"/>
  <c r="S2608" i="2"/>
  <c r="S3017" i="2"/>
  <c r="S3292" i="2"/>
  <c r="S3912" i="2"/>
  <c r="S2963" i="2"/>
  <c r="S1815" i="2"/>
  <c r="S2557" i="2"/>
  <c r="S1817" i="2"/>
  <c r="S3407" i="2"/>
  <c r="S2544" i="2"/>
  <c r="S1820" i="2"/>
  <c r="S3402" i="2"/>
  <c r="S3143" i="2"/>
  <c r="S672" i="2"/>
  <c r="S2386" i="2"/>
  <c r="S1106" i="2"/>
  <c r="S2318" i="2"/>
  <c r="S1699" i="2"/>
  <c r="S2161" i="2"/>
  <c r="S2219" i="2"/>
  <c r="S2300" i="2"/>
  <c r="S402" i="2"/>
  <c r="S2072" i="2"/>
  <c r="S1898" i="2"/>
  <c r="S586" i="2"/>
  <c r="S198" i="2"/>
  <c r="S1036" i="2"/>
  <c r="S1803" i="2"/>
  <c r="S301" i="2"/>
  <c r="S130" i="2"/>
  <c r="S2302" i="2"/>
  <c r="S286" i="2"/>
  <c r="S1407" i="2"/>
  <c r="S2049" i="2"/>
  <c r="S848" i="2"/>
  <c r="S872" i="2"/>
  <c r="S2094" i="2"/>
  <c r="S2387" i="2"/>
  <c r="S643" i="2"/>
  <c r="S944" i="2"/>
  <c r="S1532" i="2"/>
  <c r="S2271" i="2"/>
  <c r="S2075" i="2"/>
  <c r="S2315" i="2"/>
  <c r="S1069" i="2"/>
  <c r="S2035" i="2"/>
  <c r="S2005" i="2"/>
  <c r="S485" i="2"/>
  <c r="S2121" i="2"/>
  <c r="S2389" i="2"/>
  <c r="S1417" i="2"/>
  <c r="S715" i="2"/>
  <c r="S687" i="2"/>
  <c r="S1863" i="2"/>
  <c r="S3098" i="2"/>
  <c r="S3712" i="2"/>
  <c r="S2597" i="2"/>
  <c r="S4083" i="2"/>
  <c r="S3675" i="2"/>
  <c r="S3942" i="2"/>
  <c r="S3221" i="2"/>
  <c r="S1871" i="2"/>
  <c r="S3039" i="2"/>
  <c r="S2490" i="2"/>
  <c r="S3518" i="2"/>
  <c r="S3688" i="2"/>
  <c r="S4019" i="2"/>
  <c r="S3665" i="2"/>
  <c r="S1878" i="2"/>
  <c r="S1879" i="2"/>
  <c r="S1880" i="2"/>
  <c r="S3856" i="2"/>
  <c r="S2833" i="2"/>
  <c r="S372" i="2"/>
  <c r="S2177" i="2"/>
  <c r="S1727" i="2"/>
  <c r="S668" i="2"/>
  <c r="S1087" i="2"/>
  <c r="S2013" i="2"/>
  <c r="S1292" i="2"/>
  <c r="S408" i="2"/>
  <c r="S1596" i="2"/>
  <c r="S563" i="2"/>
  <c r="S1665" i="2"/>
  <c r="S657" i="2"/>
  <c r="S1804" i="2"/>
  <c r="S1156" i="2"/>
  <c r="S2055" i="2"/>
  <c r="S876" i="2"/>
  <c r="S1965" i="2"/>
  <c r="S566" i="2"/>
  <c r="S693" i="2"/>
  <c r="S1387" i="2"/>
  <c r="S3343" i="2"/>
  <c r="S3500" i="2"/>
  <c r="S2572" i="2"/>
  <c r="S3882" i="2"/>
  <c r="S3824" i="2"/>
  <c r="S2598" i="2"/>
  <c r="S3757" i="2"/>
  <c r="S3438" i="2"/>
  <c r="S2938" i="2"/>
  <c r="S2627" i="2"/>
  <c r="S3993" i="2"/>
  <c r="S2529" i="2"/>
  <c r="S3484" i="2"/>
  <c r="S3075" i="2"/>
  <c r="S3451" i="2"/>
  <c r="S3666" i="2"/>
  <c r="S2543" i="2"/>
  <c r="S3526" i="2"/>
  <c r="S2567" i="2"/>
  <c r="S2596" i="2"/>
  <c r="S654" i="2"/>
  <c r="S1112" i="2"/>
  <c r="S236" i="2"/>
  <c r="S1167" i="2"/>
  <c r="S1336" i="2"/>
  <c r="S311" i="2"/>
  <c r="S1873" i="2"/>
  <c r="S1890" i="2"/>
  <c r="S2276" i="2"/>
  <c r="S806" i="2"/>
  <c r="S945" i="2"/>
  <c r="S1560" i="2"/>
  <c r="S373" i="2"/>
  <c r="S882" i="2"/>
  <c r="S1452" i="2"/>
  <c r="S1084" i="2"/>
  <c r="S326" i="2"/>
  <c r="S1104" i="2"/>
  <c r="S1317" i="2"/>
  <c r="S383" i="2"/>
  <c r="S825" i="2"/>
  <c r="S637" i="2"/>
  <c r="S14" i="2"/>
  <c r="S44" i="2"/>
  <c r="S110" i="2"/>
  <c r="S522" i="2"/>
  <c r="S2224" i="2"/>
  <c r="S43" i="2"/>
  <c r="S1632" i="2"/>
  <c r="S300" i="2"/>
  <c r="S272" i="2"/>
  <c r="S307" i="2"/>
  <c r="S252" i="2"/>
  <c r="S49" i="2"/>
  <c r="S90" i="2"/>
  <c r="S154" i="2"/>
  <c r="S399" i="2"/>
  <c r="S18" i="2"/>
  <c r="S450" i="2"/>
  <c r="S1039" i="2"/>
  <c r="S28" i="2"/>
  <c r="S314" i="2"/>
  <c r="S809" i="2"/>
  <c r="S203" i="2"/>
  <c r="S199" i="2"/>
  <c r="S282" i="2"/>
  <c r="S101" i="2"/>
  <c r="S166" i="2"/>
  <c r="S56" i="2"/>
  <c r="S27" i="2"/>
  <c r="S196" i="2"/>
  <c r="S50" i="2"/>
  <c r="S205" i="2"/>
  <c r="S100" i="2"/>
  <c r="S280" i="2"/>
  <c r="S111" i="2"/>
  <c r="S89" i="2"/>
  <c r="S30" i="2"/>
  <c r="S1137" i="2"/>
  <c r="S103" i="2"/>
  <c r="S3197" i="2"/>
  <c r="S1984" i="2"/>
  <c r="S3242" i="2"/>
  <c r="S2815" i="2"/>
  <c r="S3307" i="2"/>
  <c r="S3943" i="2"/>
  <c r="S2600" i="2"/>
  <c r="S3703" i="2"/>
  <c r="S3536" i="2"/>
  <c r="S2884" i="2"/>
  <c r="S3130" i="2"/>
  <c r="S3846" i="2"/>
  <c r="S1995" i="2"/>
  <c r="S1996" i="2"/>
  <c r="S3106" i="2"/>
  <c r="S1998" i="2"/>
  <c r="S1999" i="2"/>
  <c r="S2744" i="2"/>
  <c r="S3599" i="2"/>
  <c r="S2975" i="2"/>
  <c r="S96" i="2"/>
  <c r="S265" i="2"/>
  <c r="S128" i="2"/>
  <c r="S245" i="2"/>
  <c r="S879" i="2"/>
  <c r="S220" i="2"/>
  <c r="S1110" i="2"/>
  <c r="S1064" i="2"/>
  <c r="S137" i="2"/>
  <c r="S121" i="2"/>
  <c r="S40" i="2"/>
  <c r="S244" i="2"/>
  <c r="S70" i="2"/>
  <c r="S6" i="2"/>
  <c r="S1217" i="2"/>
  <c r="S37" i="2"/>
  <c r="S856" i="2"/>
  <c r="S1990" i="2"/>
  <c r="S73" i="2"/>
  <c r="S315" i="2"/>
  <c r="S172" i="2"/>
  <c r="S852" i="2"/>
  <c r="S420" i="2"/>
  <c r="S55" i="2"/>
  <c r="S299" i="2"/>
  <c r="S685" i="2"/>
  <c r="S965" i="2"/>
  <c r="S821" i="2"/>
  <c r="S102" i="2"/>
  <c r="S251" i="2"/>
  <c r="S959" i="2"/>
  <c r="S140" i="2"/>
  <c r="S353" i="2"/>
  <c r="S92" i="2"/>
  <c r="S276" i="2"/>
  <c r="S717" i="2"/>
  <c r="S146" i="2"/>
  <c r="S83" i="2"/>
  <c r="S660" i="2"/>
  <c r="S219" i="2"/>
  <c r="S339" i="2"/>
  <c r="S886" i="2"/>
  <c r="S66" i="2"/>
  <c r="S1466" i="2"/>
  <c r="S41" i="2"/>
  <c r="S942" i="2"/>
  <c r="S1904" i="2"/>
  <c r="S526" i="2"/>
  <c r="S967" i="2"/>
  <c r="S75" i="2"/>
  <c r="S737" i="2"/>
  <c r="S105" i="2"/>
  <c r="S2154" i="2"/>
  <c r="S1200" i="2"/>
  <c r="S401" i="2"/>
  <c r="S491" i="2"/>
  <c r="S293" i="2"/>
  <c r="S396" i="2"/>
  <c r="S579" i="2"/>
  <c r="S309" i="2"/>
  <c r="S1483" i="2"/>
  <c r="S1136" i="2"/>
  <c r="S530" i="2"/>
  <c r="S317" i="2"/>
  <c r="S305" i="2"/>
  <c r="S262" i="2"/>
  <c r="S810" i="2"/>
  <c r="S1686" i="2"/>
  <c r="S765" i="2"/>
  <c r="S123" i="2"/>
  <c r="S173" i="2"/>
  <c r="S1312" i="2"/>
  <c r="S507" i="2"/>
  <c r="S1959" i="2"/>
  <c r="S15" i="2"/>
  <c r="S58" i="2"/>
  <c r="S1115" i="2"/>
  <c r="S723" i="2"/>
  <c r="S159" i="2"/>
  <c r="S65" i="2"/>
  <c r="S1154" i="2"/>
  <c r="S1310" i="2"/>
  <c r="S1208" i="2"/>
  <c r="S1457" i="2"/>
  <c r="S885" i="2"/>
  <c r="S2211" i="2"/>
  <c r="S1849" i="2"/>
  <c r="S1114" i="2"/>
  <c r="S957" i="2"/>
  <c r="S1130" i="2"/>
  <c r="S955" i="2"/>
  <c r="S2116" i="2"/>
  <c r="S1964" i="2"/>
  <c r="S948" i="2"/>
  <c r="S2390" i="2"/>
  <c r="S2057" i="2"/>
  <c r="S2391" i="2"/>
  <c r="S2272" i="2"/>
  <c r="S705" i="2"/>
  <c r="S655" i="2"/>
  <c r="S1212" i="2"/>
  <c r="S663" i="2"/>
  <c r="S545" i="2"/>
  <c r="S752" i="2"/>
  <c r="S212" i="2"/>
  <c r="S1552" i="2"/>
  <c r="S1505" i="2"/>
  <c r="S1534" i="2"/>
  <c r="S1602" i="2"/>
  <c r="S2269" i="2"/>
  <c r="S1604" i="2"/>
  <c r="S2393" i="2"/>
  <c r="S1724" i="2"/>
  <c r="S1741" i="2"/>
  <c r="S253" i="2"/>
  <c r="S2175" i="2"/>
  <c r="S533" i="2"/>
  <c r="S676" i="2"/>
  <c r="S2200" i="2"/>
  <c r="S2180" i="2"/>
  <c r="S3653" i="2"/>
  <c r="S3717" i="2"/>
  <c r="S3046" i="2"/>
  <c r="S3037" i="2"/>
  <c r="S3469" i="2"/>
  <c r="S3945" i="2"/>
  <c r="S2716" i="2"/>
  <c r="S3827" i="2"/>
  <c r="S2989" i="2"/>
  <c r="S3796" i="2"/>
  <c r="S3211" i="2"/>
  <c r="S3398" i="2"/>
  <c r="S3452" i="2"/>
  <c r="S3436" i="2"/>
  <c r="S3062" i="2"/>
  <c r="S3930" i="2"/>
  <c r="S2722" i="2"/>
  <c r="S2970" i="2"/>
  <c r="S3182" i="2"/>
  <c r="S3859" i="2"/>
  <c r="S2143" i="2"/>
  <c r="S3168" i="2"/>
  <c r="S3009" i="2"/>
  <c r="S3440" i="2"/>
  <c r="S2703" i="2"/>
  <c r="S4001" i="2"/>
  <c r="S3620" i="2"/>
  <c r="S3411" i="2"/>
  <c r="S2151" i="2"/>
  <c r="S3582" i="2"/>
  <c r="S3767" i="2"/>
  <c r="S3828" i="2"/>
  <c r="S4048" i="2"/>
  <c r="S3587" i="2"/>
  <c r="S3383" i="2"/>
  <c r="S3351" i="2"/>
  <c r="S2724" i="2"/>
  <c r="S3142" i="2"/>
  <c r="S3606" i="2"/>
  <c r="S3568" i="2"/>
  <c r="S1108" i="2"/>
  <c r="S1254" i="2"/>
  <c r="S707" i="2"/>
  <c r="S1941" i="2"/>
  <c r="S632" i="2"/>
  <c r="S540" i="2"/>
  <c r="S975" i="2"/>
  <c r="S932" i="2"/>
  <c r="S2395" i="2"/>
  <c r="S342" i="2"/>
  <c r="S1627" i="2"/>
  <c r="S2396" i="2"/>
  <c r="S808" i="2"/>
  <c r="S1906" i="2"/>
  <c r="S218" i="2"/>
  <c r="S826" i="2"/>
  <c r="S2306" i="2"/>
  <c r="S633" i="2"/>
  <c r="S421" i="2"/>
  <c r="S1545" i="2"/>
  <c r="S504" i="2"/>
  <c r="S63" i="2"/>
  <c r="S72" i="2"/>
  <c r="S168" i="2"/>
  <c r="S12" i="2"/>
  <c r="S1370" i="2"/>
  <c r="S31" i="2"/>
  <c r="S85" i="2"/>
  <c r="S67" i="2"/>
  <c r="S332" i="2"/>
  <c r="S989" i="2"/>
  <c r="S29" i="2"/>
  <c r="S79" i="2"/>
  <c r="S60" i="2"/>
  <c r="S961" i="2"/>
  <c r="S1189" i="2"/>
  <c r="S35" i="2"/>
  <c r="S700" i="2"/>
  <c r="S538" i="2"/>
  <c r="S59" i="2"/>
  <c r="S95" i="2"/>
  <c r="S48" i="2"/>
  <c r="S1376" i="2"/>
  <c r="S701" i="2"/>
  <c r="S509" i="2"/>
  <c r="S1930" i="2"/>
  <c r="S2398" i="2"/>
  <c r="S2065" i="2"/>
  <c r="S514" i="2"/>
  <c r="S1283" i="2"/>
  <c r="S310" i="2"/>
  <c r="S1168" i="2"/>
  <c r="S303" i="2"/>
  <c r="S156" i="2"/>
  <c r="S454" i="2"/>
  <c r="S1658" i="2"/>
  <c r="S2132" i="2"/>
  <c r="S900" i="2"/>
  <c r="S2079" i="2"/>
  <c r="S2144" i="2"/>
  <c r="S1471" i="2"/>
  <c r="S415" i="2"/>
  <c r="S1653" i="2"/>
  <c r="S228" i="2"/>
  <c r="S36" i="2"/>
  <c r="S1441" i="2"/>
  <c r="S445" i="2"/>
  <c r="S25" i="2"/>
  <c r="S382" i="2"/>
  <c r="S832" i="2"/>
  <c r="S23" i="2"/>
  <c r="S69" i="2"/>
  <c r="S115" i="2"/>
  <c r="S26" i="2"/>
  <c r="S501" i="2"/>
  <c r="S61" i="2"/>
  <c r="S106" i="2"/>
  <c r="S648" i="2"/>
  <c r="S775" i="2"/>
  <c r="S186" i="2"/>
  <c r="S42" i="2"/>
  <c r="S20" i="2"/>
  <c r="S3" i="2"/>
  <c r="S99" i="2"/>
  <c r="S10" i="2"/>
  <c r="S2307" i="2"/>
  <c r="S1763" i="2"/>
  <c r="S1543" i="2"/>
  <c r="S395" i="2"/>
  <c r="S33" i="2"/>
  <c r="S677" i="2"/>
  <c r="S182" i="2"/>
  <c r="S1242" i="2"/>
  <c r="S76" i="2"/>
  <c r="S163" i="2"/>
  <c r="S257" i="2"/>
  <c r="S54" i="2"/>
  <c r="S543" i="2"/>
  <c r="S11" i="2"/>
  <c r="S117" i="2"/>
  <c r="S46" i="2"/>
  <c r="S484" i="2"/>
  <c r="S1113" i="2"/>
  <c r="S346" i="2"/>
  <c r="S150" i="2"/>
  <c r="S120" i="2"/>
  <c r="S97" i="2"/>
  <c r="S1946" i="2"/>
  <c r="S13" i="2"/>
  <c r="S47" i="2"/>
  <c r="S170" i="2"/>
  <c r="S21" i="2"/>
  <c r="S259" i="2"/>
  <c r="S993" i="2"/>
  <c r="S86" i="2"/>
  <c r="S1651" i="2"/>
  <c r="S602" i="2"/>
  <c r="S185" i="2"/>
  <c r="S487" i="2"/>
  <c r="S88" i="2"/>
  <c r="S331" i="2"/>
  <c r="S330" i="2"/>
  <c r="S2185" i="2"/>
  <c r="S1622" i="2"/>
  <c r="S934" i="2"/>
  <c r="S2319" i="2"/>
  <c r="S982" i="2"/>
  <c r="S2310" i="2"/>
  <c r="S1529" i="2"/>
  <c r="S1794" i="2"/>
  <c r="S370" i="2"/>
  <c r="S1537" i="2"/>
  <c r="S1465" i="2"/>
  <c r="S546" i="2"/>
  <c r="S849" i="2"/>
  <c r="S523" i="2"/>
  <c r="S2228" i="2"/>
  <c r="S1696" i="2"/>
  <c r="S109" i="2"/>
  <c r="S2122" i="2"/>
  <c r="S682" i="2"/>
  <c r="S386" i="2"/>
  <c r="S1388" i="2"/>
  <c r="S2210" i="2"/>
  <c r="S2129" i="2"/>
  <c r="S1569" i="2"/>
  <c r="S1587" i="2"/>
  <c r="S2114" i="2"/>
  <c r="S1581" i="2"/>
  <c r="S80" i="2"/>
  <c r="S1792" i="2"/>
  <c r="S1490" i="2"/>
  <c r="S358" i="2"/>
  <c r="S448" i="2"/>
  <c r="S1947" i="2"/>
  <c r="S1796" i="2"/>
  <c r="S1805" i="2"/>
  <c r="S943" i="2"/>
  <c r="S1508" i="2"/>
  <c r="S1422" i="2"/>
  <c r="S2630" i="2"/>
  <c r="S3308" i="2"/>
  <c r="S2560" i="2"/>
  <c r="S2822" i="2"/>
  <c r="S3101" i="2"/>
  <c r="S3608" i="2"/>
  <c r="S62" i="2"/>
  <c r="S207" i="2"/>
  <c r="S1645" i="2"/>
  <c r="S1970" i="2"/>
  <c r="S571" i="2"/>
  <c r="S1613" i="2"/>
  <c r="S274" i="2"/>
  <c r="S2028" i="2"/>
  <c r="S1986" i="2"/>
  <c r="S64" i="2"/>
  <c r="S1321" i="2"/>
  <c r="S2142" i="2"/>
  <c r="S153" i="2"/>
  <c r="S1655" i="2"/>
  <c r="S2343" i="2"/>
  <c r="S2344" i="2"/>
  <c r="S3321" i="2"/>
  <c r="S3883" i="2"/>
  <c r="S2347" i="2"/>
  <c r="S3922" i="2"/>
  <c r="S3456" i="2"/>
  <c r="S3718" i="2"/>
  <c r="S2351" i="2"/>
  <c r="S2352" i="2"/>
  <c r="S3652" i="2"/>
  <c r="S2354" i="2"/>
  <c r="S2355" i="2"/>
  <c r="S3914" i="2"/>
  <c r="S3621" i="2"/>
  <c r="S2358" i="2"/>
  <c r="S2359" i="2"/>
  <c r="S2360" i="2"/>
  <c r="S2931" i="2"/>
  <c r="S3960" i="2"/>
  <c r="S2363" i="2"/>
  <c r="S2719" i="2"/>
  <c r="S2365" i="2"/>
  <c r="S2366" i="2"/>
  <c r="S2367" i="2"/>
  <c r="S3029" i="2"/>
  <c r="S3479" i="2"/>
  <c r="S3770" i="2"/>
  <c r="S2371" i="2"/>
  <c r="S3739" i="2"/>
  <c r="S2373" i="2"/>
  <c r="S3297" i="2"/>
  <c r="S4068" i="2"/>
  <c r="S3951" i="2"/>
  <c r="S2377" i="2"/>
  <c r="S3015" i="2"/>
  <c r="S2379" i="2"/>
  <c r="S2380" i="2"/>
  <c r="S2381" i="2"/>
  <c r="S3721" i="2"/>
  <c r="S3429" i="2"/>
  <c r="S3361" i="2"/>
  <c r="S3241" i="2"/>
  <c r="S3588" i="2"/>
  <c r="S3498" i="2"/>
  <c r="S2388" i="2"/>
  <c r="S3624" i="2"/>
  <c r="S3492" i="2"/>
  <c r="S3820" i="2"/>
  <c r="S2392" i="2"/>
  <c r="S3853" i="2"/>
  <c r="S2394" i="2"/>
  <c r="S3947" i="2"/>
  <c r="S3928" i="2"/>
  <c r="S2397" i="2"/>
  <c r="S3805" i="2"/>
  <c r="S2399" i="2"/>
  <c r="S2400" i="2"/>
  <c r="S2401" i="2"/>
  <c r="S2402" i="2"/>
  <c r="S3611" i="2"/>
  <c r="S3693" i="2"/>
  <c r="S2885" i="2"/>
  <c r="S2406" i="2"/>
  <c r="S2789" i="2"/>
  <c r="S2611" i="2"/>
  <c r="S2760" i="2"/>
  <c r="S3807" i="2"/>
  <c r="S3426" i="2"/>
  <c r="S2412" i="2"/>
  <c r="S3642" i="2"/>
  <c r="S2414" i="2"/>
  <c r="S3574" i="2"/>
  <c r="S3313" i="2"/>
  <c r="S3657" i="2"/>
  <c r="S3988" i="2"/>
  <c r="S2419" i="2"/>
  <c r="S4002" i="2"/>
  <c r="S2421" i="2"/>
  <c r="S2929" i="2"/>
  <c r="S4013" i="2"/>
  <c r="S3808" i="2"/>
  <c r="S4032" i="2"/>
  <c r="S3496" i="2"/>
  <c r="S3984" i="2"/>
  <c r="S2428" i="2"/>
  <c r="S4094" i="2"/>
  <c r="S4088" i="2"/>
  <c r="S3466" i="2"/>
  <c r="S3619" i="2"/>
  <c r="S4095" i="2"/>
  <c r="S4023" i="2"/>
  <c r="S2435" i="2"/>
  <c r="S3848" i="2"/>
  <c r="S3680" i="2"/>
  <c r="S3968" i="2"/>
  <c r="S2439" i="2"/>
  <c r="S3733" i="2"/>
  <c r="S2441" i="2"/>
  <c r="S3809" i="2"/>
  <c r="S1487" i="2"/>
  <c r="S833" i="2"/>
  <c r="S291" i="2"/>
  <c r="S1429" i="2"/>
  <c r="S371" i="2"/>
  <c r="S398" i="2"/>
  <c r="S81" i="2"/>
  <c r="S1521" i="2"/>
  <c r="S1476" i="2"/>
  <c r="S2071" i="2"/>
  <c r="S1118" i="2"/>
  <c r="S684" i="2"/>
  <c r="S481" i="2"/>
  <c r="S2188" i="2"/>
  <c r="S338" i="2"/>
  <c r="S341" i="2"/>
  <c r="S1982" i="2"/>
  <c r="S1343" i="2"/>
  <c r="S1988" i="2"/>
  <c r="S2197" i="2"/>
  <c r="S1828" i="2"/>
  <c r="S1315" i="2"/>
  <c r="S1093" i="2"/>
  <c r="S1295" i="2"/>
  <c r="S345" i="2"/>
  <c r="S2403" i="2"/>
  <c r="S1021" i="2"/>
  <c r="S1542" i="2"/>
  <c r="S1194" i="2"/>
  <c r="S1888" i="2"/>
  <c r="S778" i="2"/>
  <c r="S667" i="2"/>
  <c r="S2404" i="2"/>
  <c r="S2335" i="2"/>
  <c r="S1740" i="2"/>
  <c r="S1702" i="2"/>
  <c r="S380" i="2"/>
  <c r="S793" i="2"/>
  <c r="S690" i="2"/>
  <c r="S2405" i="2"/>
  <c r="S1227" i="2"/>
  <c r="S2311" i="2"/>
  <c r="S1192" i="2"/>
  <c r="S998" i="2"/>
  <c r="S1881" i="2"/>
  <c r="S192" i="2"/>
  <c r="S2321" i="2"/>
  <c r="S1577" i="2"/>
  <c r="S681" i="2"/>
  <c r="S933" i="2"/>
  <c r="S1884" i="2"/>
  <c r="S860" i="2"/>
  <c r="S761" i="2"/>
  <c r="S2157" i="2"/>
  <c r="S792" i="2"/>
  <c r="S2407" i="2"/>
  <c r="S1235" i="2"/>
  <c r="S1660" i="2"/>
  <c r="S290" i="2"/>
  <c r="S1209" i="2"/>
  <c r="S3356" i="2"/>
  <c r="S3910" i="2"/>
  <c r="S2505" i="2"/>
  <c r="S2506" i="2"/>
  <c r="S2507" i="2"/>
  <c r="S3646" i="2"/>
  <c r="S2509" i="2"/>
  <c r="S2510" i="2"/>
  <c r="S3521" i="2"/>
  <c r="S3841" i="2"/>
  <c r="S2513" i="2"/>
  <c r="S2514" i="2"/>
  <c r="S2515" i="2"/>
  <c r="S3432" i="2"/>
  <c r="S2857" i="2"/>
  <c r="S2518" i="2"/>
  <c r="S3054" i="2"/>
  <c r="S2520" i="2"/>
  <c r="S3952" i="2"/>
  <c r="S2522" i="2"/>
  <c r="S1382" i="2"/>
  <c r="S2408" i="2"/>
  <c r="S451" i="2"/>
  <c r="S2066" i="2"/>
  <c r="S2274" i="2"/>
  <c r="S1221" i="2"/>
  <c r="S2004" i="2"/>
  <c r="S1540" i="2"/>
  <c r="S1781" i="2"/>
  <c r="S2409" i="2"/>
  <c r="S2258" i="2"/>
  <c r="S824" i="2"/>
  <c r="S1318" i="2"/>
  <c r="S1711" i="2"/>
  <c r="S1831" i="2"/>
  <c r="S1103" i="2"/>
  <c r="S1356" i="2"/>
  <c r="S1215" i="2"/>
  <c r="S2287" i="2"/>
  <c r="S1862" i="2"/>
  <c r="S1554" i="2"/>
  <c r="S1846" i="2"/>
  <c r="S452" i="2"/>
  <c r="S2191" i="2"/>
  <c r="S312" i="2"/>
  <c r="S1274" i="2"/>
  <c r="S985" i="2"/>
  <c r="S2038" i="2"/>
  <c r="S1922" i="2"/>
  <c r="S2187" i="2"/>
  <c r="S1929" i="2"/>
  <c r="S1605" i="2"/>
  <c r="S462" i="2"/>
  <c r="S901" i="2"/>
  <c r="S1533" i="2"/>
  <c r="S1667" i="2"/>
  <c r="S1024" i="2"/>
  <c r="S1408" i="2"/>
  <c r="S1289" i="2"/>
  <c r="S2312" i="2"/>
  <c r="S2563" i="2"/>
  <c r="S3604" i="2"/>
  <c r="S2565" i="2"/>
  <c r="S2566" i="2"/>
  <c r="S3537" i="2"/>
  <c r="S2568" i="2"/>
  <c r="S3766" i="2"/>
  <c r="S3676" i="2"/>
  <c r="S3389" i="2"/>
  <c r="S3570" i="2"/>
  <c r="S3771" i="2"/>
  <c r="S2574" i="2"/>
  <c r="S2575" i="2"/>
  <c r="S2576" i="2"/>
  <c r="S2577" i="2"/>
  <c r="S2578" i="2"/>
  <c r="S2579" i="2"/>
  <c r="S2580" i="2"/>
  <c r="S3844" i="2"/>
  <c r="S3647" i="2"/>
  <c r="S3026" i="2"/>
  <c r="S4107" i="2"/>
  <c r="S3677" i="2"/>
  <c r="S2586" i="2"/>
  <c r="S3829" i="2"/>
  <c r="S3830" i="2"/>
  <c r="S3371" i="2"/>
  <c r="S3267" i="2"/>
  <c r="S4046" i="2"/>
  <c r="S2592" i="2"/>
  <c r="S3437" i="2"/>
  <c r="S3831" i="2"/>
  <c r="S2595" i="2"/>
  <c r="S4106" i="2"/>
  <c r="S2980" i="2"/>
  <c r="S2779" i="2"/>
  <c r="S3172" i="2"/>
  <c r="S2632" i="2"/>
  <c r="S3546" i="2"/>
  <c r="S3132" i="2"/>
  <c r="S52" i="2"/>
  <c r="S118" i="2"/>
  <c r="S2083" i="2"/>
  <c r="S1783" i="2"/>
  <c r="S1524" i="2"/>
  <c r="S1349" i="2"/>
  <c r="S87" i="2"/>
  <c r="S255" i="2"/>
  <c r="S141" i="2"/>
  <c r="S599" i="2"/>
  <c r="S8" i="2"/>
  <c r="S376" i="2"/>
  <c r="S2156" i="2"/>
  <c r="S2023" i="2"/>
  <c r="S393" i="2"/>
  <c r="S1155" i="2"/>
  <c r="S39" i="2"/>
  <c r="S1677" i="2"/>
  <c r="S324" i="2"/>
  <c r="S578" i="2"/>
  <c r="S548" i="2"/>
  <c r="S725" i="2"/>
  <c r="S1182" i="2"/>
  <c r="S19" i="2"/>
  <c r="S34" i="2"/>
  <c r="S1261" i="2"/>
  <c r="S53" i="2"/>
  <c r="S1333" i="2"/>
  <c r="S790" i="2"/>
  <c r="S444" i="2"/>
  <c r="S1152" i="2"/>
  <c r="S651" i="2"/>
  <c r="S104" i="2"/>
  <c r="S1630" i="2"/>
  <c r="S2410" i="2"/>
  <c r="S325" i="2"/>
  <c r="S407" i="2"/>
  <c r="S2052" i="2"/>
  <c r="S411" i="2"/>
  <c r="S1659" i="2"/>
  <c r="S3538" i="2"/>
  <c r="S2644" i="2"/>
  <c r="S2675" i="2"/>
  <c r="S3404" i="2"/>
  <c r="S3032" i="2"/>
  <c r="S3091" i="2"/>
  <c r="S3465" i="2"/>
  <c r="S3559" i="2"/>
  <c r="S3893" i="2"/>
  <c r="S3649" i="2"/>
  <c r="S3423" i="2"/>
  <c r="S3557" i="2"/>
  <c r="S2997" i="2"/>
  <c r="S3939" i="2"/>
  <c r="S2819" i="2"/>
  <c r="S3001" i="2"/>
  <c r="S2854" i="2"/>
  <c r="S3898" i="2"/>
  <c r="S3338" i="2"/>
  <c r="S3897" i="2"/>
  <c r="S1913" i="2"/>
  <c r="S1566" i="2"/>
  <c r="S1754" i="2"/>
  <c r="S1860" i="2"/>
  <c r="S894" i="2"/>
  <c r="S434" i="2"/>
  <c r="S1319" i="2"/>
  <c r="S384" i="2"/>
  <c r="S855" i="2"/>
  <c r="S3153" i="2"/>
  <c r="S3005" i="2"/>
  <c r="S2678" i="2"/>
  <c r="S2730" i="2"/>
  <c r="S2511" i="2"/>
  <c r="S3109" i="2"/>
  <c r="S2552" i="2"/>
  <c r="S2879" i="2"/>
  <c r="S4026" i="2"/>
  <c r="S3738" i="2"/>
  <c r="S3562" i="2"/>
  <c r="S3622" i="2"/>
  <c r="S2723" i="2"/>
  <c r="S3778" i="2"/>
  <c r="S3506" i="2"/>
  <c r="S4003" i="2"/>
  <c r="S2688" i="2"/>
  <c r="S2689" i="2"/>
  <c r="S3843" i="2"/>
  <c r="S4090" i="2"/>
  <c r="S3023" i="2"/>
  <c r="S3936" i="2"/>
  <c r="S3614" i="2"/>
  <c r="S3589" i="2"/>
  <c r="S4085" i="2"/>
  <c r="S3683" i="2"/>
  <c r="S3174" i="2"/>
  <c r="S2743" i="2"/>
  <c r="S3740" i="2"/>
  <c r="S2701" i="2"/>
  <c r="S3615" i="2"/>
  <c r="S2582" i="2"/>
  <c r="S2666" i="2"/>
  <c r="S1835" i="2"/>
  <c r="S3160" i="2"/>
  <c r="S3028" i="2"/>
  <c r="S1252" i="2"/>
  <c r="S108" i="2"/>
  <c r="S247" i="2"/>
  <c r="S2063" i="2"/>
  <c r="S486" i="2"/>
  <c r="S2206" i="2"/>
  <c r="S721" i="2"/>
  <c r="S1991" i="2"/>
  <c r="S1085" i="2"/>
  <c r="S194" i="2"/>
  <c r="S981" i="2"/>
  <c r="S968" i="2"/>
  <c r="S1843" i="2"/>
  <c r="S1409" i="2"/>
  <c r="S1034" i="2"/>
  <c r="S16" i="2"/>
  <c r="S214" i="2"/>
  <c r="S610" i="2"/>
  <c r="S151" i="2"/>
  <c r="S565" i="2"/>
  <c r="S1656" i="2"/>
  <c r="S71" i="2"/>
  <c r="S296" i="2"/>
  <c r="S1765" i="2"/>
  <c r="S389" i="2"/>
  <c r="S1779" i="2"/>
  <c r="S1031" i="2"/>
  <c r="S1517" i="2"/>
  <c r="S2" i="2"/>
  <c r="S32" i="2"/>
  <c r="S898" i="2"/>
  <c r="S224" i="2"/>
  <c r="S532" i="2"/>
  <c r="S94" i="2"/>
  <c r="S1874" i="2"/>
  <c r="S3691" i="2"/>
  <c r="S2713" i="2"/>
  <c r="S2745" i="2"/>
  <c r="S3191" i="2"/>
  <c r="S2800" i="2"/>
  <c r="S2740" i="2"/>
  <c r="S2727" i="2"/>
  <c r="S3519" i="2"/>
  <c r="S3513" i="2"/>
  <c r="S2752" i="2"/>
  <c r="S2753" i="2"/>
  <c r="S2999" i="2"/>
  <c r="S2852" i="2"/>
  <c r="S2756" i="2"/>
  <c r="S2546" i="2"/>
  <c r="S3036" i="2"/>
  <c r="S3631" i="2"/>
  <c r="S2993" i="2"/>
  <c r="S3033" i="2"/>
  <c r="S2762" i="2"/>
  <c r="S3609" i="2"/>
  <c r="S3597" i="2"/>
  <c r="S3781" i="2"/>
  <c r="S3509" i="2"/>
  <c r="S2767" i="2"/>
  <c r="S3412" i="2"/>
  <c r="S3569" i="2"/>
  <c r="S2934" i="2"/>
  <c r="S3772" i="2"/>
  <c r="S3038" i="2"/>
  <c r="S2773" i="2"/>
  <c r="S2774" i="2"/>
  <c r="S3819" i="2"/>
  <c r="S2935" i="2"/>
  <c r="S3322" i="2"/>
  <c r="S3102" i="2"/>
  <c r="S3734" i="2"/>
  <c r="S2757" i="2"/>
  <c r="S3397" i="2"/>
  <c r="S2782" i="2"/>
  <c r="S1682" i="2"/>
  <c r="S976" i="2"/>
  <c r="S1157" i="2"/>
  <c r="S1006" i="2"/>
  <c r="S1744" i="2"/>
  <c r="S1041" i="2"/>
  <c r="S991" i="2"/>
  <c r="S1960" i="2"/>
  <c r="S2137" i="2"/>
  <c r="S1680" i="2"/>
  <c r="S1961" i="2"/>
  <c r="S1515" i="2"/>
  <c r="S1324" i="2"/>
  <c r="S519" i="2"/>
  <c r="S1780" i="2"/>
  <c r="S1116" i="2"/>
  <c r="S1938" i="2"/>
  <c r="S2095" i="2"/>
  <c r="S1081" i="2"/>
  <c r="S699" i="2"/>
  <c r="S695" i="2"/>
  <c r="S2039" i="2"/>
  <c r="S784" i="2"/>
  <c r="S1132" i="2"/>
  <c r="S1357" i="2"/>
  <c r="S1260" i="2"/>
  <c r="S828" i="2"/>
  <c r="S2293" i="2"/>
  <c r="S1971" i="2"/>
  <c r="S1467" i="2"/>
  <c r="S2282" i="2"/>
  <c r="S1211" i="2"/>
  <c r="S791" i="2"/>
  <c r="S1504" i="2"/>
  <c r="S234" i="2"/>
  <c r="S595" i="2"/>
  <c r="S743" i="2"/>
  <c r="S1628" i="2"/>
  <c r="S1728" i="2"/>
  <c r="S664" i="2"/>
  <c r="S2411" i="2"/>
  <c r="S2413" i="2"/>
  <c r="S875" i="2"/>
  <c r="S1071" i="2"/>
  <c r="S1875" i="2"/>
  <c r="S1502" i="2"/>
  <c r="S963" i="2"/>
  <c r="S2263" i="2"/>
  <c r="S1603" i="2"/>
  <c r="S2415" i="2"/>
  <c r="S1320" i="2"/>
  <c r="S1147" i="2"/>
  <c r="S1458" i="2"/>
  <c r="S391" i="2"/>
  <c r="S327" i="2"/>
  <c r="S1500" i="2"/>
  <c r="S2416" i="2"/>
  <c r="S964" i="2"/>
  <c r="S1282" i="2"/>
  <c r="S1806" i="2"/>
  <c r="S3539" i="2"/>
  <c r="S2844" i="2"/>
  <c r="S2845" i="2"/>
  <c r="S3181" i="2"/>
  <c r="S2691" i="2"/>
  <c r="S2848" i="2"/>
  <c r="S2849" i="2"/>
  <c r="S3810" i="2"/>
  <c r="S3540" i="2"/>
  <c r="S3265" i="2"/>
  <c r="S2853" i="2"/>
  <c r="S3422" i="2"/>
  <c r="S2855" i="2"/>
  <c r="S2605" i="2"/>
  <c r="S2554" i="2"/>
  <c r="S3222" i="2"/>
  <c r="S2840" i="2"/>
  <c r="S2860" i="2"/>
  <c r="S3433" i="2"/>
  <c r="S3137" i="2"/>
  <c r="S2686" i="2"/>
  <c r="S3694" i="2"/>
  <c r="S3961" i="2"/>
  <c r="S3453" i="2"/>
  <c r="S2867" i="2"/>
  <c r="S3556" i="2"/>
  <c r="S2830" i="2"/>
  <c r="S2603" i="2"/>
  <c r="S3558" i="2"/>
  <c r="S2924" i="2"/>
  <c r="S3229" i="2"/>
  <c r="S2874" i="2"/>
  <c r="S2638" i="2"/>
  <c r="S3183" i="2"/>
  <c r="S3970" i="2"/>
  <c r="S2878" i="2"/>
  <c r="S3018" i="2"/>
  <c r="S3401" i="2"/>
  <c r="S3768" i="2"/>
  <c r="S2781" i="2"/>
  <c r="S2883" i="2"/>
  <c r="S2674" i="2"/>
  <c r="S2851" i="2"/>
  <c r="S3705" i="2"/>
  <c r="S2681" i="2"/>
  <c r="S3212" i="2"/>
  <c r="S3832" i="2"/>
  <c r="S2890" i="2"/>
  <c r="S2639" i="2"/>
  <c r="S3523" i="2"/>
  <c r="S3336" i="2"/>
  <c r="S3073" i="2"/>
  <c r="S3678" i="2"/>
  <c r="S2896" i="2"/>
  <c r="S3231" i="2"/>
  <c r="S2821" i="2"/>
  <c r="S3233" i="2"/>
  <c r="S3248" i="2"/>
  <c r="S2901" i="2"/>
  <c r="S2516" i="2"/>
  <c r="S3590" i="2"/>
  <c r="S4015" i="2"/>
  <c r="S3595" i="2"/>
  <c r="S3213" i="2"/>
  <c r="S2870" i="2"/>
  <c r="S3067" i="2"/>
  <c r="S3908" i="2"/>
  <c r="S3335" i="2"/>
  <c r="S4041" i="2"/>
  <c r="S4086" i="2"/>
  <c r="S2649" i="2"/>
  <c r="S2942" i="2"/>
  <c r="S4004" i="2"/>
  <c r="S4077" i="2"/>
  <c r="S2519" i="2"/>
  <c r="S3104" i="2"/>
  <c r="S2801" i="2"/>
  <c r="S2733" i="2"/>
  <c r="S3090" i="2"/>
  <c r="S2738" i="2"/>
  <c r="S756" i="2"/>
  <c r="S2417" i="2"/>
  <c r="S2418" i="2"/>
  <c r="S1885" i="2"/>
  <c r="S1967" i="2"/>
  <c r="S861" i="2"/>
  <c r="S729" i="2"/>
  <c r="S2420" i="2"/>
  <c r="S2014" i="2"/>
  <c r="S2174" i="2"/>
  <c r="S1635" i="2"/>
  <c r="S1694" i="2"/>
  <c r="S1926" i="2"/>
  <c r="S1477" i="2"/>
  <c r="S2178" i="2"/>
  <c r="S779" i="2"/>
  <c r="S694" i="2"/>
  <c r="S2101" i="2"/>
  <c r="S1914" i="2"/>
  <c r="S1541" i="2"/>
  <c r="S4079" i="2"/>
  <c r="S2826" i="2"/>
  <c r="S2945" i="2"/>
  <c r="S3541" i="2"/>
  <c r="S2947" i="2"/>
  <c r="S3889" i="2"/>
  <c r="S3243" i="2"/>
  <c r="S4072" i="2"/>
  <c r="S3362" i="2"/>
  <c r="S2952" i="2"/>
  <c r="S3394" i="2"/>
  <c r="S3100" i="2"/>
  <c r="S3838" i="2"/>
  <c r="S2956" i="2"/>
  <c r="S2527" i="2"/>
  <c r="S2888" i="2"/>
  <c r="S3425" i="2"/>
  <c r="S2960" i="2"/>
  <c r="S2961" i="2"/>
  <c r="S2962" i="2"/>
  <c r="S1374" i="2"/>
  <c r="S924" i="2"/>
  <c r="S1562" i="2"/>
  <c r="S2209" i="2"/>
  <c r="S1403" i="2"/>
  <c r="S1198" i="2"/>
  <c r="S1186" i="2"/>
  <c r="S1636" i="2"/>
  <c r="S416" i="2"/>
  <c r="S1637" i="2"/>
  <c r="S2301" i="2"/>
  <c r="S1678" i="2"/>
  <c r="S363" i="2"/>
  <c r="S2024" i="2"/>
  <c r="S2304" i="2"/>
  <c r="S378" i="2"/>
  <c r="S1201" i="2"/>
  <c r="S753" i="2"/>
  <c r="S2096" i="2"/>
  <c r="S1391" i="2"/>
  <c r="S758" i="2"/>
  <c r="S2015" i="2"/>
  <c r="S541" i="2"/>
  <c r="S2265" i="2"/>
  <c r="S927" i="2"/>
  <c r="S1669" i="2"/>
  <c r="S1331" i="2"/>
  <c r="S2422" i="2"/>
  <c r="S355" i="2"/>
  <c r="S2423" i="2"/>
  <c r="S1877" i="2"/>
  <c r="S1761" i="2"/>
  <c r="S2278" i="2"/>
  <c r="S77" i="2"/>
  <c r="S1717" i="2"/>
  <c r="S375" i="2"/>
  <c r="S1837" i="2"/>
  <c r="S1895" i="2"/>
  <c r="S1010" i="2"/>
  <c r="S2424" i="2"/>
  <c r="S122" i="2"/>
  <c r="S1437" i="2"/>
  <c r="S2138" i="2"/>
  <c r="S1231" i="2"/>
  <c r="S953" i="2"/>
  <c r="S1503" i="2"/>
  <c r="S347" i="2"/>
  <c r="S2139" i="2"/>
  <c r="S986" i="2"/>
  <c r="S442" i="2"/>
  <c r="S880" i="2"/>
  <c r="S1062" i="2"/>
  <c r="S449" i="2"/>
  <c r="S1213" i="2"/>
  <c r="S1886" i="2"/>
  <c r="S1943" i="2"/>
  <c r="S1649" i="2"/>
  <c r="S2207" i="2"/>
  <c r="S936" i="2"/>
  <c r="S2231" i="2"/>
  <c r="S1100" i="2"/>
  <c r="S2181" i="2"/>
  <c r="S1899" i="2"/>
  <c r="S222" i="2"/>
  <c r="S144" i="2"/>
  <c r="S580" i="2"/>
  <c r="S719" i="2"/>
  <c r="S397" i="2"/>
  <c r="S1369" i="2"/>
  <c r="S1578" i="2"/>
  <c r="S2425" i="2"/>
  <c r="S801" i="2"/>
  <c r="S542" i="2"/>
  <c r="S1245" i="2"/>
  <c r="S1414" i="2"/>
  <c r="S814" i="2"/>
  <c r="S270" i="2"/>
  <c r="S2239" i="2"/>
  <c r="S1419" i="2"/>
  <c r="S1522" i="2"/>
  <c r="S1327" i="2"/>
  <c r="S780" i="2"/>
  <c r="S1353" i="2"/>
  <c r="S1389" i="2"/>
  <c r="S702" i="2"/>
  <c r="S319" i="2"/>
  <c r="S524" i="2"/>
  <c r="S405" i="2"/>
  <c r="S1585" i="2"/>
  <c r="S1638" i="2"/>
  <c r="S2778" i="2"/>
  <c r="S3842" i="2"/>
  <c r="S3713" i="2"/>
  <c r="S3056" i="2"/>
  <c r="S4071" i="2"/>
  <c r="S3058" i="2"/>
  <c r="S3059" i="2"/>
  <c r="S4017" i="2"/>
  <c r="S3317" i="2"/>
  <c r="S3837" i="2"/>
  <c r="S3063" i="2"/>
  <c r="S2500" i="2"/>
  <c r="S2843" i="2"/>
  <c r="S3007" i="2"/>
  <c r="S3962" i="2"/>
  <c r="S2985" i="2"/>
  <c r="S3363" i="2"/>
  <c r="S3915" i="2"/>
  <c r="S2939" i="2"/>
  <c r="S3288" i="2"/>
  <c r="S2525" i="2"/>
  <c r="S4018" i="2"/>
  <c r="S3994" i="2"/>
  <c r="S3901" i="2"/>
  <c r="S3086" i="2"/>
  <c r="S2923" i="2"/>
  <c r="S3682" i="2"/>
  <c r="S3857" i="2"/>
  <c r="S3571" i="2"/>
  <c r="S4007" i="2"/>
  <c r="S3791" i="2"/>
  <c r="S3084" i="2"/>
  <c r="S3759" i="2"/>
  <c r="S2995" i="2"/>
  <c r="S3369" i="2"/>
  <c r="S3773" i="2"/>
  <c r="S3639" i="2"/>
  <c r="S3817" i="2"/>
  <c r="S2780" i="2"/>
  <c r="S3195" i="2"/>
  <c r="S2904" i="2"/>
  <c r="S3503" i="2"/>
  <c r="S2788" i="2"/>
  <c r="S3989" i="2"/>
  <c r="S3728" i="2"/>
  <c r="S3263" i="2"/>
  <c r="S2882" i="2"/>
  <c r="S3275" i="2"/>
  <c r="S2948" i="2"/>
  <c r="S2920" i="2"/>
  <c r="S2984" i="2"/>
  <c r="S2631" i="2"/>
  <c r="S3762" i="2"/>
  <c r="S2707" i="2"/>
  <c r="S2601" i="2"/>
  <c r="S3254" i="2"/>
  <c r="S2838" i="2"/>
  <c r="S3937" i="2"/>
  <c r="S2765" i="2"/>
  <c r="S3963" i="2"/>
  <c r="S2741" i="2"/>
  <c r="S3226" i="2"/>
  <c r="S3245" i="2"/>
  <c r="S3116" i="2"/>
  <c r="S3323" i="2"/>
  <c r="S2535" i="2"/>
  <c r="S3890" i="2"/>
  <c r="S3744" i="2"/>
  <c r="S3948" i="2"/>
  <c r="S4047" i="2"/>
  <c r="S3632" i="2"/>
  <c r="S2533" i="2"/>
  <c r="S2496" i="2"/>
  <c r="S4087" i="2"/>
  <c r="S3127" i="2"/>
  <c r="S3252" i="2"/>
  <c r="S3129" i="2"/>
  <c r="S1426" i="2"/>
  <c r="S3591" i="2"/>
  <c r="S3273" i="2"/>
  <c r="S2908" i="2"/>
  <c r="S3978" i="2"/>
  <c r="S1478" i="2"/>
  <c r="S2790" i="2"/>
  <c r="S2820" i="2"/>
  <c r="S787" i="2"/>
  <c r="S3293" i="2"/>
  <c r="S3140" i="2"/>
  <c r="S3186" i="2"/>
  <c r="S3550" i="2"/>
  <c r="S2547" i="2"/>
  <c r="S3447" i="2"/>
  <c r="S3145" i="2"/>
  <c r="S2486" i="2"/>
  <c r="S3147" i="2"/>
  <c r="S3034" i="2"/>
  <c r="S1045" i="2"/>
  <c r="S726" i="2"/>
  <c r="S1807" i="2"/>
  <c r="S2162" i="2"/>
  <c r="S2259" i="2"/>
  <c r="S1643" i="2"/>
  <c r="S114" i="2"/>
  <c r="S1225" i="2"/>
  <c r="S323" i="2"/>
  <c r="S2044" i="2"/>
  <c r="S2163" i="2"/>
  <c r="S1183" i="2"/>
  <c r="S686" i="2"/>
  <c r="S2073" i="2"/>
  <c r="S1693" i="2"/>
  <c r="S803" i="2"/>
  <c r="S1293" i="2"/>
  <c r="S1568" i="2"/>
  <c r="S414" i="2"/>
  <c r="S425" i="2"/>
  <c r="S1096" i="2"/>
  <c r="S869" i="2"/>
  <c r="S1896" i="2"/>
  <c r="S1255" i="2"/>
  <c r="S1410" i="2"/>
  <c r="S1134" i="2"/>
  <c r="S1900" i="2"/>
  <c r="S2145" i="2"/>
  <c r="S1375" i="2"/>
  <c r="S1140" i="2"/>
  <c r="S1047" i="2"/>
  <c r="S377" i="2"/>
  <c r="S1177" i="2"/>
  <c r="S987" i="2"/>
  <c r="S1404" i="2"/>
  <c r="S2179" i="2"/>
  <c r="S1405" i="2"/>
  <c r="S1544" i="2"/>
  <c r="S2426" i="2"/>
  <c r="S2000" i="2"/>
  <c r="S1088" i="2"/>
  <c r="S2504" i="2"/>
  <c r="S2978" i="2"/>
  <c r="S3192" i="2"/>
  <c r="S3257" i="2"/>
  <c r="S3529" i="2"/>
  <c r="S2991" i="2"/>
  <c r="S3196" i="2"/>
  <c r="S2530" i="2"/>
  <c r="S3929" i="2"/>
  <c r="S3000" i="2"/>
  <c r="S3722" i="2"/>
  <c r="S2545" i="2"/>
  <c r="S4096" i="2"/>
  <c r="S3493" i="2"/>
  <c r="S2540" i="2"/>
  <c r="S2768" i="2"/>
  <c r="S3206" i="2"/>
  <c r="S3283" i="2"/>
  <c r="S3208" i="2"/>
  <c r="S2581" i="2"/>
  <c r="S1852" i="2"/>
  <c r="S997" i="2"/>
  <c r="S836" i="2"/>
  <c r="S988" i="2"/>
  <c r="S818" i="2"/>
  <c r="S2308" i="2"/>
  <c r="S2003" i="2"/>
  <c r="S2266" i="2"/>
  <c r="S2322" i="2"/>
  <c r="S1101" i="2"/>
  <c r="S2008" i="2"/>
  <c r="S2309" i="2"/>
  <c r="S2189" i="2"/>
  <c r="S1861" i="2"/>
  <c r="S864" i="2"/>
  <c r="S1380" i="2"/>
  <c r="S2018" i="2"/>
  <c r="S1976" i="2"/>
  <c r="S1788" i="2"/>
  <c r="S862" i="2"/>
  <c r="S1978" i="2"/>
  <c r="S1492" i="2"/>
  <c r="S1362" i="2"/>
  <c r="S422" i="2"/>
  <c r="S724" i="2"/>
  <c r="S1011" i="2"/>
  <c r="S2261" i="2"/>
  <c r="S1883" i="2"/>
  <c r="S2229" i="2"/>
  <c r="S2198" i="2"/>
  <c r="S1250" i="2"/>
  <c r="S1646" i="2"/>
  <c r="S2233" i="2"/>
  <c r="S1123" i="2"/>
  <c r="S797" i="2"/>
  <c r="S1920" i="2"/>
  <c r="S1909" i="2"/>
  <c r="S1778" i="2"/>
  <c r="S1290" i="2"/>
  <c r="S1648" i="2"/>
  <c r="S2196" i="2"/>
  <c r="S1722" i="2"/>
  <c r="S2069" i="2"/>
  <c r="S1311" i="2"/>
  <c r="S786" i="2"/>
  <c r="S2042" i="2"/>
  <c r="S2118" i="2"/>
  <c r="S361" i="2"/>
  <c r="S774" i="2"/>
  <c r="S1615" i="2"/>
  <c r="S1688" i="2"/>
  <c r="S1624" i="2"/>
  <c r="S1390" i="2"/>
  <c r="S2248" i="2"/>
  <c r="S1894" i="2"/>
  <c r="S1256" i="2"/>
  <c r="S1901" i="2"/>
  <c r="S412" i="2"/>
  <c r="S722" i="2"/>
  <c r="S2009" i="2"/>
  <c r="S781" i="2"/>
  <c r="S2080" i="2"/>
  <c r="S2058" i="2"/>
  <c r="S744" i="2"/>
  <c r="S483" i="2"/>
  <c r="S1530" i="2"/>
  <c r="S2110" i="2"/>
  <c r="S2281" i="2"/>
  <c r="S1075" i="2"/>
  <c r="S1430" i="2"/>
  <c r="S1864" i="2"/>
  <c r="S1170" i="2"/>
  <c r="S1902" i="2"/>
  <c r="S930" i="2"/>
  <c r="S1937" i="2"/>
  <c r="S1730" i="2"/>
  <c r="S2067" i="2"/>
  <c r="S1259" i="2"/>
  <c r="S2048" i="2"/>
  <c r="S2427" i="2"/>
  <c r="S2284" i="2"/>
  <c r="S698" i="2"/>
  <c r="S939" i="2"/>
  <c r="S1184" i="2"/>
  <c r="S164" i="2"/>
  <c r="S388" i="2"/>
  <c r="S1028" i="2"/>
  <c r="S1916" i="2"/>
  <c r="S573" i="2"/>
  <c r="S2317" i="2"/>
  <c r="S2051" i="2"/>
  <c r="S1095" i="2"/>
  <c r="S661" i="2"/>
  <c r="S689" i="2"/>
  <c r="S1865" i="2"/>
  <c r="S1105" i="2"/>
  <c r="S1759" i="2"/>
  <c r="S2021" i="2"/>
  <c r="S359" i="2"/>
  <c r="S1580" i="2"/>
  <c r="S906" i="2"/>
  <c r="S433" i="2"/>
  <c r="S2316" i="2"/>
  <c r="S1363" i="2"/>
  <c r="S2326" i="2"/>
  <c r="S1099" i="2"/>
  <c r="S278" i="2"/>
  <c r="S1358" i="2"/>
  <c r="S2314" i="2"/>
  <c r="S1623" i="2"/>
  <c r="S839" i="2"/>
  <c r="S1479" i="2"/>
  <c r="S2164" i="2"/>
  <c r="S1531" i="2"/>
  <c r="S2076" i="2"/>
  <c r="S835" i="2"/>
  <c r="S2059" i="2"/>
  <c r="S1246" i="2"/>
  <c r="S2102" i="2"/>
  <c r="S2123" i="2"/>
  <c r="S544" i="2"/>
  <c r="S1077" i="2"/>
  <c r="S1617" i="2"/>
  <c r="S1758" i="2"/>
  <c r="S2429" i="2"/>
  <c r="S1755" i="2"/>
  <c r="S635" i="2"/>
  <c r="S2275" i="2"/>
  <c r="S2430" i="2"/>
  <c r="S1340" i="2"/>
  <c r="S2001" i="2"/>
  <c r="S1774" i="2"/>
  <c r="S641" i="2"/>
  <c r="S2431" i="2"/>
  <c r="S2060" i="2"/>
  <c r="S379" i="2"/>
  <c r="S2086" i="2"/>
  <c r="S745" i="2"/>
  <c r="S1359" i="2"/>
  <c r="S996" i="2"/>
  <c r="S2279" i="2"/>
  <c r="S496" i="2"/>
  <c r="S1769" i="2"/>
  <c r="S2148" i="2"/>
  <c r="S1520" i="2"/>
  <c r="S127" i="2"/>
  <c r="S2029" i="2"/>
  <c r="S817" i="2"/>
  <c r="S2097" i="2"/>
  <c r="S2165" i="2"/>
  <c r="S1905" i="2"/>
  <c r="S1620" i="2"/>
  <c r="S2099" i="2"/>
  <c r="S1204" i="2"/>
  <c r="S264" i="2"/>
  <c r="S2091" i="2"/>
  <c r="S1644" i="2"/>
  <c r="S1808" i="2"/>
  <c r="S258" i="2"/>
  <c r="S1015" i="2"/>
  <c r="S1753" i="2"/>
  <c r="S1822" i="2"/>
  <c r="S1042" i="2"/>
  <c r="S636" i="2"/>
  <c r="S1853" i="2"/>
  <c r="S2288" i="2"/>
  <c r="S1598" i="2"/>
  <c r="S2432" i="2"/>
  <c r="S2332" i="2"/>
  <c r="S2152" i="2"/>
  <c r="S1512" i="2"/>
  <c r="S1841" i="2"/>
  <c r="S1767" i="2"/>
  <c r="S1989" i="2"/>
  <c r="S2204" i="2"/>
  <c r="S1275" i="2"/>
  <c r="S2333" i="2"/>
  <c r="S2433" i="2"/>
  <c r="S1712" i="2"/>
  <c r="S1074" i="2"/>
  <c r="S1829" i="2"/>
  <c r="S1159" i="2"/>
  <c r="S1972" i="2"/>
  <c r="S256" i="2"/>
  <c r="S2434" i="2"/>
  <c r="S1654" i="2"/>
  <c r="S591" i="2"/>
  <c r="S334" i="2"/>
  <c r="S1776" i="2"/>
  <c r="S1262" i="2"/>
  <c r="S1298" i="2"/>
  <c r="S1836" i="2"/>
  <c r="S2256" i="2"/>
  <c r="S2037" i="2"/>
  <c r="S1365" i="2"/>
  <c r="S2436" i="2"/>
  <c r="S921" i="2"/>
  <c r="S645" i="2"/>
  <c r="S2277" i="2"/>
  <c r="S1548" i="2"/>
  <c r="S277" i="2"/>
  <c r="S884" i="2"/>
  <c r="S1438" i="2"/>
  <c r="S1847" i="2"/>
  <c r="S2437" i="2"/>
  <c r="S746" i="2"/>
  <c r="S1854" i="2"/>
  <c r="S2438" i="2"/>
  <c r="S994" i="2"/>
  <c r="S2337" i="2"/>
  <c r="S2182" i="2"/>
  <c r="S1600" i="2"/>
  <c r="S642" i="2"/>
  <c r="S2141" i="2"/>
  <c r="S1400" i="2"/>
  <c r="S611" i="2"/>
  <c r="S1844" i="2"/>
  <c r="S1907" i="2"/>
  <c r="S1470" i="2"/>
  <c r="S2440" i="2"/>
  <c r="S1928" i="2"/>
  <c r="S747" i="2"/>
  <c r="S1433" i="2"/>
  <c r="S2442" i="2"/>
  <c r="S1372" i="2"/>
  <c r="S2285" i="2"/>
  <c r="S1666" i="2"/>
  <c r="S1263" i="2"/>
  <c r="S1647" i="2"/>
  <c r="S2166" i="2"/>
  <c r="S1785" i="2"/>
  <c r="S675" i="2"/>
  <c r="S1687" i="2"/>
  <c r="S1948" i="2"/>
  <c r="S2443" i="2"/>
  <c r="S329" i="2"/>
  <c r="S158" i="2"/>
  <c r="S2444" i="2"/>
  <c r="S1468" i="2"/>
  <c r="S1494" i="2"/>
  <c r="S1366" i="2"/>
  <c r="S387" i="2"/>
  <c r="S510" i="2"/>
  <c r="S2128" i="2"/>
  <c r="S502" i="2"/>
  <c r="S767" i="2"/>
  <c r="S2208" i="2"/>
  <c r="S2220" i="2"/>
  <c r="S316" i="2"/>
  <c r="S607" i="2"/>
  <c r="S868" i="2"/>
  <c r="S819" i="2"/>
  <c r="S320" i="2"/>
  <c r="S628" i="2"/>
  <c r="S294" i="2"/>
  <c r="S1866" i="2"/>
  <c r="S1980" i="2"/>
  <c r="S1903" i="2"/>
  <c r="S804" i="2"/>
  <c r="S2167" i="2"/>
  <c r="S925" i="2"/>
  <c r="S1207" i="2"/>
  <c r="S521" i="2"/>
  <c r="S267" i="2"/>
  <c r="S2016" i="2"/>
  <c r="S2445" i="2"/>
  <c r="S2168" i="2"/>
  <c r="S1210" i="2"/>
  <c r="S1809" i="2"/>
  <c r="S1121" i="2"/>
  <c r="S1228" i="2"/>
  <c r="S785" i="2"/>
  <c r="S589" i="2"/>
  <c r="S1012" i="2"/>
  <c r="S638" i="2"/>
  <c r="S432" i="2"/>
  <c r="S1173" i="2"/>
  <c r="S2227" i="2"/>
  <c r="S469" i="2"/>
  <c r="S789" i="2"/>
  <c r="S940" i="2"/>
  <c r="S1240" i="2"/>
  <c r="S794" i="2"/>
  <c r="S440" i="2"/>
  <c r="S1683" i="2"/>
  <c r="S2446" i="2"/>
  <c r="S2447" i="2"/>
  <c r="S1561" i="2"/>
  <c r="S867" i="2"/>
  <c r="S1420" i="2"/>
  <c r="S1969" i="2"/>
  <c r="S1670" i="2"/>
  <c r="S1614" i="2"/>
  <c r="S2217" i="2"/>
  <c r="S1676" i="2"/>
  <c r="S1516" i="2"/>
  <c r="S2448" i="2"/>
  <c r="S1833" i="2"/>
  <c r="S2081" i="2"/>
  <c r="S1771" i="2"/>
  <c r="S348" i="2"/>
  <c r="S1611" i="2"/>
  <c r="S2234" i="2"/>
  <c r="S2131" i="2"/>
  <c r="S2449" i="2"/>
  <c r="S1026" i="2"/>
  <c r="S1360" i="2"/>
  <c r="S1933" i="2"/>
  <c r="S2450" i="2"/>
  <c r="S2451" i="2"/>
  <c r="S1350" i="2"/>
  <c r="S2105" i="2"/>
  <c r="S2201" i="2"/>
  <c r="S394" i="2"/>
  <c r="S2452" i="2"/>
  <c r="S1196" i="2"/>
  <c r="S2068" i="2"/>
  <c r="S1639" i="2"/>
  <c r="S2025" i="2"/>
  <c r="S1072" i="2"/>
  <c r="S2140" i="2"/>
  <c r="S711" i="2"/>
  <c r="S2453" i="2"/>
  <c r="S782" i="2"/>
  <c r="S1007" i="2"/>
  <c r="S820" i="2"/>
  <c r="S455" i="2"/>
  <c r="S1889" i="2"/>
  <c r="S499" i="2"/>
  <c r="S344" i="2"/>
  <c r="S763" i="2"/>
  <c r="S992" i="2"/>
  <c r="S896" i="2"/>
  <c r="S1713" i="2"/>
  <c r="S1992" i="2"/>
  <c r="S1747" i="2"/>
  <c r="S2454" i="2"/>
  <c r="S2260" i="2"/>
  <c r="S1985" i="2"/>
  <c r="S1160" i="2"/>
  <c r="S2033" i="2"/>
  <c r="S2026" i="2"/>
  <c r="S1729" i="2"/>
  <c r="S2040" i="2"/>
  <c r="S2455" i="2"/>
  <c r="S1616" i="2"/>
  <c r="S1206" i="2"/>
  <c r="S2456" i="2"/>
  <c r="S2249" i="2"/>
  <c r="S2327" i="2"/>
  <c r="S576" i="2"/>
  <c r="S1855" i="2"/>
  <c r="S1442" i="2"/>
  <c r="S1973" i="2"/>
  <c r="S525" i="2"/>
  <c r="S1671" i="2"/>
  <c r="S2240" i="2"/>
  <c r="S733" i="2"/>
  <c r="S1736" i="2"/>
  <c r="S1413" i="2"/>
  <c r="S1299" i="2"/>
  <c r="S2244" i="2"/>
  <c r="S1169" i="2"/>
  <c r="S915" i="2"/>
  <c r="S2457" i="2"/>
  <c r="S1923" i="2"/>
  <c r="S1626" i="2"/>
  <c r="S2109" i="2"/>
  <c r="S2458" i="2"/>
  <c r="S748" i="2"/>
  <c r="S2330" i="2"/>
  <c r="S2459" i="2"/>
  <c r="S1187" i="2"/>
  <c r="S2460" i="2"/>
  <c r="S161" i="2"/>
  <c r="S1439" i="2"/>
  <c r="S1117" i="2"/>
  <c r="S1004" i="2"/>
  <c r="S1383" i="2"/>
  <c r="S815" i="2"/>
  <c r="S2241" i="2"/>
  <c r="S795" i="2"/>
  <c r="S2320" i="2"/>
  <c r="S362" i="2"/>
  <c r="S799" i="2"/>
  <c r="S1322" i="2"/>
  <c r="S834" i="2"/>
  <c r="S1022" i="2"/>
  <c r="S1506" i="2"/>
  <c r="S1949" i="2"/>
  <c r="S1347" i="2"/>
  <c r="S295" i="2"/>
  <c r="S749" i="2"/>
  <c r="S1775" i="2"/>
  <c r="S2323" i="2"/>
  <c r="S385" i="2"/>
  <c r="S1230" i="2"/>
  <c r="S335" i="2"/>
  <c r="S739" i="2"/>
  <c r="S1673" i="2"/>
  <c r="S2461" i="2"/>
  <c r="S500" i="2"/>
  <c r="S417" i="2"/>
  <c r="S665" i="2"/>
  <c r="S568" i="2"/>
  <c r="S2462" i="2"/>
  <c r="S2193" i="2"/>
  <c r="S1567" i="2"/>
  <c r="S865" i="2"/>
  <c r="S1009" i="2"/>
  <c r="S2169" i="2"/>
  <c r="S1219" i="2"/>
  <c r="S1690" i="2"/>
  <c r="S1367" i="2"/>
  <c r="S2313" i="2"/>
  <c r="S977" i="2"/>
  <c r="S1721" i="2"/>
  <c r="S1934" i="2"/>
  <c r="S2043" i="2"/>
  <c r="S2463" i="2"/>
  <c r="S3630" i="2"/>
  <c r="S4113" i="2"/>
  <c r="S3979" i="2"/>
  <c r="S2549" i="2"/>
  <c r="S2835" i="2"/>
  <c r="S2660" i="2"/>
  <c r="S3244" i="2"/>
  <c r="S2651" i="2"/>
  <c r="S3638" i="2"/>
  <c r="S2696" i="2"/>
  <c r="S3146" i="2"/>
  <c r="S4081" i="2"/>
  <c r="S3180" i="2"/>
  <c r="S3643" i="2"/>
  <c r="S3395" i="2"/>
  <c r="S3645" i="2"/>
  <c r="S2894" i="2"/>
  <c r="S3891" i="2"/>
  <c r="S3224" i="2"/>
  <c r="S3162" i="2"/>
  <c r="S2262" i="2"/>
  <c r="S1810" i="2"/>
  <c r="S2464" i="2"/>
  <c r="S1811" i="2"/>
  <c r="S216" i="2"/>
  <c r="S2242" i="2"/>
  <c r="S364" i="2"/>
  <c r="S1090" i="2"/>
  <c r="S1650" i="2"/>
  <c r="S1309" i="2"/>
  <c r="S2218" i="2"/>
  <c r="S2019" i="2"/>
  <c r="S2465" i="2"/>
  <c r="S1300" i="2"/>
  <c r="S2089" i="2"/>
  <c r="S1812" i="2"/>
  <c r="S1386" i="2"/>
  <c r="S1125" i="2"/>
  <c r="S2466" i="2"/>
  <c r="S1887" i="2"/>
  <c r="S1856" i="2"/>
  <c r="S640" i="2"/>
  <c r="S1378" i="2"/>
  <c r="S2184" i="2"/>
  <c r="S2074" i="2"/>
  <c r="S1199" i="2"/>
  <c r="S2467" i="2"/>
  <c r="S615" i="2"/>
  <c r="S760" i="2"/>
  <c r="S1911" i="2"/>
  <c r="S1962" i="2"/>
  <c r="S1348" i="2"/>
  <c r="S1237" i="2"/>
  <c r="S1265" i="2"/>
  <c r="S622" i="2"/>
  <c r="S1304" i="2"/>
  <c r="S624" i="2"/>
  <c r="S1657" i="2"/>
  <c r="S2088" i="2"/>
  <c r="S2292" i="2"/>
  <c r="S1392" i="2"/>
  <c r="S1029" i="2"/>
  <c r="S978" i="2"/>
  <c r="S783" i="2"/>
  <c r="S829" i="2"/>
  <c r="S754" i="2"/>
  <c r="S1523" i="2"/>
  <c r="S2305" i="2"/>
  <c r="S474" i="2"/>
  <c r="S1480" i="2"/>
  <c r="S1326" i="2"/>
  <c r="S2194" i="2"/>
  <c r="S941" i="2"/>
  <c r="S2273" i="2"/>
  <c r="S1393" i="2"/>
  <c r="S888" i="2"/>
  <c r="S659" i="2"/>
  <c r="S1858" i="2"/>
  <c r="S935" i="2"/>
  <c r="S328" i="2"/>
  <c r="S148" i="2"/>
  <c r="S1463" i="2"/>
  <c r="S601" i="2"/>
  <c r="S1185" i="2"/>
  <c r="S488" i="2"/>
  <c r="S2082" i="2"/>
  <c r="S1977" i="2"/>
  <c r="S1953" i="2"/>
  <c r="S460" i="2"/>
  <c r="S2202" i="2"/>
  <c r="S241" i="2"/>
  <c r="S279" i="2"/>
  <c r="S1760" i="2"/>
  <c r="S2195" i="2"/>
  <c r="S1291" i="2"/>
  <c r="S2017" i="2"/>
  <c r="S1954" i="2"/>
  <c r="S807" i="2"/>
  <c r="S113" i="2"/>
  <c r="S2203" i="2"/>
  <c r="S3070" i="2"/>
  <c r="S3120" i="2"/>
  <c r="S3047" i="2"/>
  <c r="S3008" i="2"/>
  <c r="S2914" i="2"/>
  <c r="S3735" i="2"/>
  <c r="S2721" i="2"/>
  <c r="S2958" i="2"/>
  <c r="S3633" i="2"/>
  <c r="S2808" i="2"/>
  <c r="S2863" i="2"/>
  <c r="S2832" i="2"/>
  <c r="S2866" i="2"/>
  <c r="S3743" i="2"/>
  <c r="S3413" i="2"/>
  <c r="S3745" i="2"/>
  <c r="S3746" i="2"/>
  <c r="S3048" i="2"/>
  <c r="S3377" i="2"/>
  <c r="S3542" i="2"/>
  <c r="S1850" i="2"/>
  <c r="S1715" i="2"/>
  <c r="S2251" i="2"/>
  <c r="S703" i="2"/>
  <c r="S1220" i="2"/>
  <c r="S1869" i="2"/>
  <c r="S979" i="2"/>
  <c r="S751" i="2"/>
  <c r="S2146" i="2"/>
  <c r="S1436" i="2"/>
  <c r="S1979" i="2"/>
  <c r="S1337" i="2"/>
  <c r="S2155" i="2"/>
  <c r="S2468" i="2"/>
  <c r="S1621" i="2"/>
  <c r="S2469" i="2"/>
  <c r="S2470" i="2"/>
  <c r="S1205" i="2"/>
  <c r="S1936" i="2"/>
  <c r="S1078" i="2"/>
  <c r="S1510" i="2"/>
  <c r="S2471" i="2"/>
  <c r="S2472" i="2"/>
  <c r="S547" i="2"/>
  <c r="S1341" i="2"/>
  <c r="S1469" i="2"/>
  <c r="S2473" i="2"/>
  <c r="S2289" i="2"/>
  <c r="S1576" i="2"/>
  <c r="S582" i="2"/>
  <c r="S1701" i="2"/>
  <c r="S1813" i="2"/>
  <c r="S980" i="2"/>
  <c r="S1371" i="2"/>
  <c r="S2050" i="2"/>
  <c r="S759" i="2"/>
  <c r="S1135" i="2"/>
  <c r="S515" i="2"/>
  <c r="S1301" i="2"/>
  <c r="S2280" i="2"/>
  <c r="S3634" i="2"/>
  <c r="S3298" i="2"/>
  <c r="S3792" i="2"/>
  <c r="S3793" i="2"/>
  <c r="S3760" i="2"/>
  <c r="S2526" i="2"/>
  <c r="S3543" i="2"/>
  <c r="S3445" i="2"/>
  <c r="S4074" i="2"/>
  <c r="S2477" i="2"/>
  <c r="S3461" i="2"/>
  <c r="S3258" i="2"/>
  <c r="S3259" i="2"/>
  <c r="S3089" i="2"/>
  <c r="S3804" i="2"/>
  <c r="S2841" i="2"/>
  <c r="S3806" i="2"/>
  <c r="S4097" i="2"/>
  <c r="S3920" i="2"/>
  <c r="S2705" i="2"/>
  <c r="S2474" i="2"/>
  <c r="S2124" i="2"/>
  <c r="S926" i="2"/>
  <c r="S116" i="2"/>
  <c r="S1377" i="2"/>
  <c r="S2170" i="2"/>
  <c r="S608" i="2"/>
  <c r="S2336" i="2"/>
  <c r="S999" i="2"/>
  <c r="S1539" i="2"/>
  <c r="S250" i="2"/>
  <c r="S1610" i="2"/>
  <c r="S581" i="2"/>
  <c r="S1757" i="2"/>
  <c r="S1352" i="2"/>
  <c r="S1640" i="2"/>
  <c r="S1481" i="2"/>
  <c r="S1675" i="2"/>
  <c r="S1001" i="2"/>
  <c r="S505" i="2"/>
  <c r="S2475" i="2"/>
  <c r="S2297" i="2"/>
  <c r="S254" i="2"/>
  <c r="S1629" i="2"/>
  <c r="S1748" i="2"/>
  <c r="S1080" i="2"/>
  <c r="S1402" i="2"/>
  <c r="S427" i="2"/>
  <c r="S1247" i="2"/>
  <c r="S2010" i="2"/>
  <c r="S2190" i="2"/>
  <c r="S2125" i="2"/>
  <c r="S7" i="2"/>
  <c r="S3082" i="2"/>
  <c r="S2798" i="2"/>
  <c r="S2812" i="2"/>
  <c r="S2607" i="2"/>
  <c r="S3399" i="2"/>
  <c r="S3342" i="2"/>
  <c r="S2899" i="2"/>
  <c r="S2895" i="2"/>
  <c r="S3128" i="2"/>
  <c r="S3271" i="2"/>
  <c r="S2668" i="2"/>
  <c r="S3811" i="2"/>
  <c r="S3987" i="2"/>
  <c r="S2897" i="2"/>
  <c r="S3364" i="2"/>
  <c r="S4005" i="2"/>
  <c r="S3193" i="2"/>
  <c r="S3414" i="2"/>
  <c r="S3964" i="2"/>
  <c r="S2871" i="2"/>
  <c r="S3214" i="2"/>
  <c r="S4034" i="2"/>
  <c r="S3865" i="2"/>
  <c r="S3501" i="2"/>
  <c r="S2736" i="2"/>
  <c r="S3660" i="2"/>
  <c r="S2973" i="2"/>
  <c r="S3812" i="2"/>
  <c r="S3281" i="2"/>
  <c r="S2925" i="2"/>
  <c r="S3349" i="2"/>
  <c r="S3874" i="2"/>
  <c r="S3875" i="2"/>
  <c r="S3876" i="2"/>
  <c r="S3877" i="2"/>
  <c r="S2542" i="2"/>
  <c r="S3218" i="2"/>
  <c r="S3935" i="2"/>
  <c r="S3881" i="2"/>
  <c r="S2966" i="2"/>
  <c r="S3215" i="2"/>
  <c r="S3884" i="2"/>
  <c r="S3885" i="2"/>
  <c r="S3886" i="2"/>
  <c r="S3887" i="2"/>
  <c r="S3888" i="2"/>
  <c r="S3434" i="2"/>
  <c r="S2734" i="2"/>
  <c r="S3459" i="2"/>
  <c r="S2886" i="2"/>
  <c r="S2682" i="2"/>
  <c r="S3894" i="2"/>
  <c r="S2806" i="2"/>
  <c r="S3280" i="2"/>
  <c r="S3216" i="2"/>
  <c r="S3025" i="2"/>
  <c r="S2877" i="2"/>
  <c r="S2680" i="2"/>
  <c r="S3494" i="2"/>
  <c r="S3187" i="2"/>
  <c r="S3575" i="2"/>
  <c r="S2558" i="2"/>
  <c r="S3905" i="2"/>
  <c r="S3983" i="2"/>
  <c r="S2996" i="2"/>
  <c r="S2499" i="2"/>
  <c r="S2918" i="2"/>
  <c r="S3083" i="2"/>
  <c r="S3784" i="2"/>
  <c r="S3312" i="2"/>
  <c r="S2645" i="2"/>
  <c r="S4062" i="2"/>
  <c r="S3049" i="2"/>
  <c r="S2653" i="2"/>
  <c r="S3736" i="2"/>
  <c r="S3918" i="2"/>
  <c r="S3755" i="2"/>
  <c r="S3813" i="2"/>
  <c r="S3430" i="2"/>
  <c r="S3188" i="2"/>
  <c r="S3923" i="2"/>
  <c r="S3097" i="2"/>
  <c r="S2982" i="2"/>
  <c r="S2919" i="2"/>
  <c r="S3050" i="2"/>
  <c r="S3751" i="2"/>
  <c r="S3544" i="2"/>
  <c r="S2967" i="2"/>
  <c r="S3385" i="2"/>
  <c r="S3932" i="2"/>
  <c r="S3933" i="2"/>
  <c r="S4051" i="2"/>
  <c r="S2906" i="2"/>
  <c r="S3013" i="2"/>
  <c r="S2593" i="2"/>
  <c r="S3938" i="2"/>
  <c r="S2478" i="2"/>
  <c r="S2979" i="2"/>
  <c r="S3892" i="2"/>
  <c r="S3788" i="2"/>
  <c r="S3555" i="2"/>
  <c r="S3944" i="2"/>
  <c r="S2657" i="2"/>
  <c r="S3946" i="2"/>
  <c r="S3774" i="2"/>
  <c r="S3302" i="2"/>
  <c r="S3286" i="2"/>
  <c r="S3950" i="2"/>
  <c r="S2905" i="2"/>
  <c r="S3640" i="2"/>
  <c r="S4110" i="2"/>
  <c r="S3896" i="2"/>
  <c r="S3955" i="2"/>
  <c r="S3956" i="2"/>
  <c r="S2771" i="2"/>
  <c r="S3958" i="2"/>
  <c r="S3990" i="2"/>
  <c r="S2683" i="2"/>
  <c r="S2770" i="2"/>
  <c r="S3457" i="2"/>
  <c r="S3700" i="2"/>
  <c r="S3303" i="2"/>
  <c r="S3965" i="2"/>
  <c r="S3156" i="2"/>
  <c r="S2936" i="2"/>
  <c r="S3648" i="2"/>
  <c r="S2775" i="2"/>
  <c r="S3027" i="2"/>
  <c r="S3115" i="2"/>
  <c r="S3913" i="2"/>
  <c r="S3549" i="2"/>
  <c r="S2816" i="2"/>
  <c r="S2485" i="2"/>
  <c r="S2687" i="2"/>
  <c r="S3977" i="2"/>
  <c r="S2562" i="2"/>
  <c r="S3464" i="2"/>
  <c r="S3024" i="2"/>
  <c r="S3428" i="2"/>
  <c r="S2864" i="2"/>
  <c r="S3255" i="2"/>
  <c r="S2836" i="2"/>
  <c r="S2663" i="2"/>
  <c r="S3154" i="2"/>
  <c r="S2684" i="2"/>
  <c r="S3055" i="2"/>
  <c r="S2640" i="2"/>
  <c r="S3396" i="2"/>
  <c r="S3991" i="2"/>
  <c r="S3250" i="2"/>
  <c r="S2837" i="2"/>
  <c r="S3185" i="2"/>
  <c r="S4067" i="2"/>
  <c r="S3775" i="2"/>
  <c r="S2662" i="2"/>
  <c r="S2891" i="2"/>
  <c r="S3999" i="2"/>
  <c r="S2536" i="2"/>
  <c r="S2892" i="2"/>
  <c r="S3854" i="2"/>
  <c r="S2641" i="2"/>
  <c r="S3427" i="2"/>
  <c r="S3043" i="2"/>
  <c r="S3814" i="2"/>
  <c r="S3482" i="2"/>
  <c r="S4064" i="2"/>
  <c r="S3776" i="2"/>
  <c r="S3163" i="2"/>
  <c r="S3266" i="2"/>
  <c r="S2772" i="2"/>
  <c r="S3108" i="2"/>
  <c r="S4014" i="2"/>
  <c r="S3489" i="2"/>
  <c r="S4016" i="2"/>
  <c r="S4024" i="2"/>
  <c r="S2944" i="2"/>
  <c r="S3524" i="2"/>
  <c r="S3085" i="2"/>
  <c r="S3577" i="2"/>
  <c r="S2889" i="2"/>
  <c r="S3576" i="2"/>
  <c r="S2494" i="2"/>
  <c r="S4025" i="2"/>
  <c r="S3495" i="2"/>
  <c r="S3217" i="2"/>
  <c r="S4028" i="2"/>
  <c r="S3124" i="2"/>
  <c r="S2725" i="2"/>
  <c r="S4031" i="2"/>
  <c r="S2903" i="2"/>
  <c r="S4033" i="2"/>
  <c r="S3133" i="2"/>
  <c r="S2754" i="2"/>
  <c r="S3458" i="2"/>
  <c r="S2647" i="2"/>
  <c r="S2570" i="2"/>
  <c r="S3002" i="2"/>
  <c r="S2981" i="2"/>
  <c r="S2524" i="2"/>
  <c r="S2693" i="2"/>
  <c r="S3701" i="2"/>
  <c r="S3794" i="2"/>
  <c r="S4045" i="2"/>
  <c r="S2643" i="2"/>
  <c r="S4006" i="2"/>
  <c r="S3095" i="2"/>
  <c r="S3393" i="2"/>
  <c r="S2872" i="2"/>
  <c r="S3909" i="2"/>
  <c r="S3921" i="2"/>
  <c r="S4053" i="2"/>
  <c r="S2642" i="2"/>
  <c r="S2797" i="2"/>
  <c r="S4056" i="2"/>
  <c r="S2876" i="2"/>
  <c r="S2541" i="2"/>
  <c r="S2794" i="2"/>
  <c r="S3357" i="2"/>
  <c r="S3365" i="2"/>
  <c r="S3330" i="2"/>
  <c r="S4063" i="2"/>
  <c r="S3368" i="2"/>
  <c r="S3468" i="2"/>
  <c r="S2847" i="2"/>
  <c r="S3626" i="2"/>
  <c r="S3833" i="2"/>
  <c r="S2521" i="2"/>
  <c r="S3545" i="2"/>
  <c r="S2667" i="2"/>
  <c r="S2893" i="2"/>
  <c r="S4073" i="2"/>
  <c r="S3714" i="2"/>
  <c r="S3520" i="2"/>
  <c r="S2739" i="2"/>
  <c r="S2717" i="2"/>
  <c r="S4078" i="2"/>
  <c r="S3079" i="2"/>
  <c r="S4080" i="2"/>
  <c r="S3834" i="2"/>
  <c r="S4082" i="2"/>
  <c r="S2907" i="2"/>
  <c r="S3415" i="2"/>
  <c r="S2803" i="2"/>
  <c r="S3737" i="2"/>
  <c r="S3756" i="2"/>
  <c r="S3228" i="2"/>
  <c r="S4089" i="2"/>
  <c r="S3020" i="2"/>
  <c r="S3225" i="2"/>
  <c r="S3306" i="2"/>
  <c r="S2972" i="2"/>
  <c r="S4008" i="2"/>
  <c r="S3376" i="2"/>
  <c r="S2650" i="2"/>
  <c r="S3350" i="2"/>
  <c r="S3003" i="2"/>
  <c r="S4099" i="2"/>
  <c r="S4100" i="2"/>
  <c r="S3512" i="2"/>
  <c r="S4102" i="2"/>
  <c r="S4103" i="2"/>
  <c r="S2731" i="2"/>
  <c r="S3051" i="2"/>
  <c r="S2809" i="2"/>
  <c r="S3131" i="2"/>
  <c r="S2491" i="2"/>
  <c r="S3405" i="2"/>
  <c r="S3417" i="2"/>
  <c r="S4111" i="2"/>
  <c r="S2718" i="2"/>
  <c r="S3310" i="2"/>
  <c r="S3966" i="2"/>
  <c r="S3815" i="2"/>
  <c r="P124" i="2"/>
  <c r="P126" i="2"/>
  <c r="P131" i="2"/>
  <c r="P132" i="2"/>
  <c r="P133" i="2"/>
  <c r="P135" i="2"/>
  <c r="P136" i="2"/>
  <c r="P138" i="2"/>
  <c r="P139" i="2"/>
  <c r="P142" i="2"/>
  <c r="P145" i="2"/>
  <c r="P149" i="2"/>
  <c r="P160" i="2"/>
  <c r="P162" i="2"/>
  <c r="P165" i="2"/>
  <c r="P167" i="2"/>
  <c r="P174" i="2"/>
  <c r="P175" i="2"/>
  <c r="P176" i="2"/>
  <c r="P178" i="2"/>
  <c r="P180" i="2"/>
  <c r="P184" i="2"/>
  <c r="P188" i="2"/>
  <c r="P190" i="2"/>
  <c r="P195" i="2"/>
  <c r="P197" i="2"/>
  <c r="P201" i="2"/>
  <c r="P204" i="2"/>
  <c r="P208" i="2"/>
  <c r="P210" i="2"/>
  <c r="P211" i="2"/>
  <c r="P223" i="2"/>
  <c r="P225" i="2"/>
  <c r="P226" i="2"/>
  <c r="P227" i="2"/>
  <c r="P229" i="2"/>
  <c r="P230" i="2"/>
  <c r="P231" i="2"/>
  <c r="P233" i="2"/>
  <c r="P235" i="2"/>
  <c r="P237" i="2"/>
  <c r="P238" i="2"/>
  <c r="P240" i="2"/>
  <c r="P429" i="2"/>
  <c r="P431" i="2"/>
  <c r="P435" i="2"/>
  <c r="P438" i="2"/>
  <c r="P439" i="2"/>
  <c r="P441" i="2"/>
  <c r="P443" i="2"/>
  <c r="P453" i="2"/>
  <c r="P459" i="2"/>
  <c r="P463" i="2"/>
  <c r="P464" i="2"/>
  <c r="P470" i="2"/>
  <c r="P471" i="2"/>
  <c r="P477" i="2"/>
  <c r="P479" i="2"/>
  <c r="P480" i="2"/>
  <c r="P489" i="2"/>
  <c r="P490" i="2"/>
  <c r="P492" i="2"/>
  <c r="P493" i="2"/>
  <c r="P494" i="2"/>
  <c r="P495" i="2"/>
  <c r="P497" i="2"/>
  <c r="P503" i="2"/>
  <c r="P512" i="2"/>
  <c r="P518" i="2"/>
  <c r="P520" i="2"/>
  <c r="P549" i="2"/>
  <c r="P554" i="2"/>
  <c r="P557" i="2"/>
  <c r="P560" i="2"/>
  <c r="P564" i="2"/>
  <c r="P567" i="2"/>
  <c r="P569" i="2"/>
  <c r="P574" i="2"/>
  <c r="P583" i="2"/>
  <c r="P584" i="2"/>
  <c r="P587" i="2"/>
  <c r="P604" i="2"/>
  <c r="P606" i="2"/>
  <c r="P609" i="2"/>
  <c r="P612" i="2"/>
  <c r="P613" i="2"/>
  <c r="P614" i="2"/>
  <c r="P616" i="2"/>
  <c r="P617" i="2"/>
  <c r="P618" i="2"/>
  <c r="P620" i="2"/>
  <c r="P625" i="2"/>
  <c r="P626" i="2"/>
  <c r="P627" i="2"/>
  <c r="P630" i="2"/>
  <c r="P634" i="2"/>
  <c r="P639" i="2"/>
  <c r="P688" i="2"/>
  <c r="P708" i="2"/>
  <c r="P712" i="2"/>
  <c r="P762" i="2"/>
  <c r="P764" i="2"/>
  <c r="P766" i="2"/>
  <c r="P768" i="2"/>
  <c r="P770" i="2"/>
  <c r="P772" i="2"/>
  <c r="P877" i="2"/>
  <c r="P889" i="2"/>
  <c r="P899" i="2"/>
  <c r="P903" i="2"/>
  <c r="P908" i="2"/>
  <c r="P909" i="2"/>
  <c r="P910" i="2"/>
  <c r="P913" i="2"/>
  <c r="P916" i="2"/>
  <c r="P918" i="2"/>
  <c r="P922" i="2"/>
  <c r="P928" i="2"/>
  <c r="P929" i="2"/>
  <c r="P931" i="2"/>
  <c r="P938" i="2"/>
  <c r="P949" i="2"/>
  <c r="P990" i="2"/>
  <c r="P1043" i="2"/>
  <c r="P1048" i="2"/>
  <c r="P1051" i="2"/>
  <c r="P1052" i="2"/>
  <c r="P1053" i="2"/>
  <c r="P1054" i="2"/>
  <c r="P1056" i="2"/>
  <c r="P1057" i="2"/>
  <c r="P1058" i="2"/>
  <c r="P1059" i="2"/>
  <c r="P1060" i="2"/>
  <c r="P1061" i="2"/>
  <c r="P1063" i="2"/>
  <c r="P1065" i="2"/>
  <c r="P1073" i="2"/>
  <c r="P1086" i="2"/>
  <c r="P1089" i="2"/>
  <c r="P1109" i="2"/>
  <c r="P1122" i="2"/>
  <c r="P1124" i="2"/>
  <c r="P1127" i="2"/>
  <c r="P1133" i="2"/>
  <c r="P1142" i="2"/>
  <c r="P1143" i="2"/>
  <c r="P1144" i="2"/>
  <c r="P1146" i="2"/>
  <c r="P1149" i="2"/>
  <c r="P1153" i="2"/>
  <c r="P1158" i="2"/>
  <c r="P1161" i="2"/>
  <c r="P1163" i="2"/>
  <c r="P1165" i="2"/>
  <c r="P1166" i="2"/>
  <c r="P1174" i="2"/>
  <c r="P1179" i="2"/>
  <c r="P1229" i="2"/>
  <c r="P1232" i="2"/>
  <c r="P1233" i="2"/>
  <c r="P1236" i="2"/>
  <c r="P1238" i="2"/>
  <c r="P1239" i="2"/>
  <c r="P1241" i="2"/>
  <c r="P1334" i="2"/>
  <c r="P1335" i="2"/>
  <c r="P1342" i="2"/>
  <c r="P1411" i="2"/>
  <c r="P1418" i="2"/>
  <c r="P1427" i="2"/>
  <c r="P1428" i="2"/>
  <c r="P1431" i="2"/>
  <c r="P1434" i="2"/>
  <c r="P1444" i="2"/>
  <c r="P1445" i="2"/>
  <c r="P1446" i="2"/>
  <c r="P1447" i="2"/>
  <c r="P1448" i="2"/>
  <c r="P1450" i="2"/>
  <c r="P1451" i="2"/>
  <c r="P1454" i="2"/>
  <c r="P1455" i="2"/>
  <c r="P1459" i="2"/>
  <c r="P1460" i="2"/>
  <c r="P1461" i="2"/>
  <c r="P1462" i="2"/>
  <c r="P1486" i="2"/>
  <c r="P1489" i="2"/>
  <c r="P1491" i="2"/>
  <c r="P1495" i="2"/>
  <c r="P1497" i="2"/>
  <c r="P1498" i="2"/>
  <c r="P1546" i="2"/>
  <c r="P1549" i="2"/>
  <c r="P1553" i="2"/>
  <c r="P1555" i="2"/>
  <c r="P1556" i="2"/>
  <c r="P1557" i="2"/>
  <c r="P1564" i="2"/>
  <c r="P1571" i="2"/>
  <c r="P1582" i="2"/>
  <c r="P1586" i="2"/>
  <c r="P1588" i="2"/>
  <c r="P1590" i="2"/>
  <c r="P1591" i="2"/>
  <c r="P1594" i="2"/>
  <c r="P1599" i="2"/>
  <c r="P1601" i="2"/>
  <c r="P1684" i="2"/>
  <c r="P1698" i="2"/>
  <c r="P1700" i="2"/>
  <c r="P1707" i="2"/>
  <c r="P1708" i="2"/>
  <c r="P1710" i="2"/>
  <c r="P1714" i="2"/>
  <c r="P1723" i="2"/>
  <c r="P1731" i="2"/>
  <c r="P1732" i="2"/>
  <c r="P1733" i="2"/>
  <c r="P1734" i="2"/>
  <c r="P1735" i="2"/>
  <c r="P1742" i="2"/>
  <c r="P1768" i="2"/>
  <c r="P1815" i="2"/>
  <c r="P1817" i="2"/>
  <c r="P1820" i="2"/>
  <c r="P1863" i="2"/>
  <c r="P1871" i="2"/>
  <c r="P1878" i="2"/>
  <c r="P1879" i="2"/>
  <c r="P1880" i="2"/>
  <c r="P1984" i="2"/>
  <c r="P1995" i="2"/>
  <c r="P1996" i="2"/>
  <c r="P1998" i="2"/>
  <c r="P1999" i="2"/>
  <c r="P2143" i="2"/>
  <c r="P2151" i="2"/>
  <c r="P2343" i="2"/>
  <c r="P2344" i="2"/>
  <c r="P2347" i="2"/>
  <c r="P2351" i="2"/>
  <c r="P2352" i="2"/>
  <c r="P2354" i="2"/>
  <c r="P2355" i="2"/>
  <c r="P2358" i="2"/>
  <c r="P2359" i="2"/>
  <c r="P2360" i="2"/>
  <c r="P2363" i="2"/>
  <c r="P2365" i="2"/>
  <c r="P2366" i="2"/>
  <c r="P2367" i="2"/>
  <c r="P2371" i="2"/>
  <c r="P2373" i="2"/>
  <c r="P2377" i="2"/>
  <c r="P2379" i="2"/>
  <c r="P2380" i="2"/>
  <c r="P2381" i="2"/>
  <c r="P2388" i="2"/>
  <c r="P2392" i="2"/>
  <c r="P2394" i="2"/>
  <c r="P2397" i="2"/>
  <c r="P2399" i="2"/>
  <c r="P2400" i="2"/>
  <c r="P2401" i="2"/>
  <c r="P2402" i="2"/>
  <c r="P2406" i="2"/>
  <c r="P2412" i="2"/>
  <c r="P2414" i="2"/>
  <c r="P2419" i="2"/>
  <c r="P2421" i="2"/>
  <c r="P2428" i="2"/>
  <c r="P2435" i="2"/>
  <c r="P2439" i="2"/>
  <c r="P2441" i="2"/>
  <c r="P2505" i="2"/>
  <c r="P2506" i="2"/>
  <c r="P2507" i="2"/>
  <c r="P2509" i="2"/>
  <c r="P2510" i="2"/>
  <c r="P2513" i="2"/>
  <c r="P2514" i="2"/>
  <c r="P2515" i="2"/>
  <c r="P2518" i="2"/>
  <c r="P2520" i="2"/>
  <c r="P2522" i="2"/>
  <c r="P2563" i="2"/>
  <c r="P2565" i="2"/>
  <c r="P2566" i="2"/>
  <c r="P2568" i="2"/>
  <c r="P2574" i="2"/>
  <c r="P2575" i="2"/>
  <c r="P2576" i="2"/>
  <c r="P2577" i="2"/>
  <c r="P2578" i="2"/>
  <c r="P2579" i="2"/>
  <c r="P2580" i="2"/>
  <c r="P2586" i="2"/>
  <c r="P2592" i="2"/>
  <c r="P2595" i="2"/>
  <c r="P2644" i="2"/>
  <c r="P2688" i="2"/>
  <c r="P2689" i="2"/>
  <c r="P2701" i="2"/>
  <c r="P2745" i="2"/>
  <c r="P2752" i="2"/>
  <c r="P2753" i="2"/>
  <c r="P2756" i="2"/>
  <c r="P2762" i="2"/>
  <c r="P2767" i="2"/>
  <c r="P2773" i="2"/>
  <c r="P2774" i="2"/>
  <c r="P2782" i="2"/>
  <c r="P2844" i="2"/>
  <c r="P2845" i="2"/>
  <c r="P2848" i="2"/>
  <c r="P2849" i="2"/>
  <c r="P2853" i="2"/>
  <c r="P2855" i="2"/>
  <c r="P2860" i="2"/>
  <c r="P2867" i="2"/>
  <c r="P2874" i="2"/>
  <c r="P2878" i="2"/>
  <c r="P2883" i="2"/>
  <c r="P2890" i="2"/>
  <c r="P2896" i="2"/>
  <c r="P2901" i="2"/>
  <c r="P2945" i="2"/>
  <c r="P2947" i="2"/>
  <c r="P2952" i="2"/>
  <c r="P2956" i="2"/>
  <c r="P2960" i="2"/>
  <c r="P2961" i="2"/>
  <c r="P2962" i="2"/>
  <c r="P3056" i="2"/>
  <c r="P3058" i="2"/>
  <c r="P3059" i="2"/>
  <c r="P3063" i="2"/>
  <c r="P3084" i="2"/>
  <c r="P3116" i="2"/>
  <c r="P3127" i="2"/>
  <c r="P3129" i="2"/>
  <c r="P3140" i="2"/>
  <c r="P3145" i="2"/>
  <c r="P3147" i="2"/>
  <c r="P3192" i="2"/>
  <c r="P3196" i="2"/>
  <c r="P3206" i="2"/>
  <c r="P3208" i="2"/>
  <c r="P3630" i="2"/>
  <c r="P3638" i="2"/>
  <c r="P3643" i="2"/>
  <c r="P3645" i="2"/>
  <c r="P3735" i="2"/>
  <c r="P3743" i="2"/>
  <c r="P3745" i="2"/>
  <c r="P3746" i="2"/>
  <c r="P3792" i="2"/>
  <c r="P3793" i="2"/>
  <c r="P3804" i="2"/>
  <c r="P3806" i="2"/>
  <c r="P3865" i="2"/>
  <c r="P3874" i="2"/>
  <c r="P3875" i="2"/>
  <c r="P3876" i="2"/>
  <c r="P3877" i="2"/>
  <c r="P3881" i="2"/>
  <c r="P3884" i="2"/>
  <c r="P3885" i="2"/>
  <c r="P3886" i="2"/>
  <c r="P3887" i="2"/>
  <c r="P3888" i="2"/>
  <c r="P3894" i="2"/>
  <c r="P3905" i="2"/>
  <c r="P3918" i="2"/>
  <c r="P3923" i="2"/>
  <c r="P3932" i="2"/>
  <c r="P3933" i="2"/>
  <c r="P3938" i="2"/>
  <c r="P3944" i="2"/>
  <c r="P3946" i="2"/>
  <c r="P3950" i="2"/>
  <c r="P3955" i="2"/>
  <c r="P3956" i="2"/>
  <c r="P3958" i="2"/>
  <c r="P3965" i="2"/>
  <c r="P3977" i="2"/>
  <c r="P3991" i="2"/>
  <c r="P3999" i="2"/>
  <c r="P4014" i="2"/>
  <c r="P4016" i="2"/>
  <c r="P4025" i="2"/>
  <c r="P4028" i="2"/>
  <c r="P4031" i="2"/>
  <c r="P4033" i="2"/>
  <c r="P4045" i="2"/>
  <c r="P4053" i="2"/>
  <c r="P4056" i="2"/>
  <c r="P4063" i="2"/>
  <c r="P4073" i="2"/>
  <c r="P4078" i="2"/>
  <c r="P4080" i="2"/>
  <c r="P4082" i="2"/>
  <c r="P4089" i="2"/>
  <c r="P4099" i="2"/>
  <c r="P4100" i="2"/>
  <c r="P4102" i="2"/>
  <c r="P4103" i="2"/>
  <c r="P4111" i="2"/>
  <c r="P652" i="2"/>
  <c r="E12" i="7" l="1"/>
  <c r="H12" i="7" s="1"/>
  <c r="E8" i="7"/>
  <c r="F8" i="7" s="1"/>
  <c r="E4" i="7"/>
  <c r="F4" i="7" s="1"/>
  <c r="E11" i="7"/>
  <c r="G11" i="7" s="1"/>
  <c r="E7" i="7"/>
  <c r="G7" i="7" s="1"/>
  <c r="E3" i="7"/>
  <c r="F3" i="7" s="1"/>
  <c r="E2" i="7"/>
  <c r="F2" i="7" s="1"/>
  <c r="E10" i="7"/>
  <c r="G10" i="7" s="1"/>
  <c r="E6" i="7"/>
  <c r="H6" i="7" s="1"/>
  <c r="E13" i="7"/>
  <c r="F13" i="7" s="1"/>
  <c r="E9" i="7"/>
  <c r="F9" i="7" s="1"/>
  <c r="E5" i="7"/>
  <c r="G5" i="7" s="1"/>
  <c r="O124" i="2"/>
  <c r="O126" i="2"/>
  <c r="O131" i="2"/>
  <c r="O132" i="2"/>
  <c r="O133" i="2"/>
  <c r="O135" i="2"/>
  <c r="O136" i="2"/>
  <c r="O138" i="2"/>
  <c r="O139" i="2"/>
  <c r="O142" i="2"/>
  <c r="O145" i="2"/>
  <c r="O149" i="2"/>
  <c r="O160" i="2"/>
  <c r="O162" i="2"/>
  <c r="O165" i="2"/>
  <c r="O167" i="2"/>
  <c r="O174" i="2"/>
  <c r="O175" i="2"/>
  <c r="O176" i="2"/>
  <c r="O178" i="2"/>
  <c r="O180" i="2"/>
  <c r="O184" i="2"/>
  <c r="O188" i="2"/>
  <c r="O190" i="2"/>
  <c r="O195" i="2"/>
  <c r="O197" i="2"/>
  <c r="O201" i="2"/>
  <c r="O204" i="2"/>
  <c r="O208" i="2"/>
  <c r="O210" i="2"/>
  <c r="O211" i="2"/>
  <c r="O223" i="2"/>
  <c r="O225" i="2"/>
  <c r="O226" i="2"/>
  <c r="O227" i="2"/>
  <c r="O229" i="2"/>
  <c r="O230" i="2"/>
  <c r="O231" i="2"/>
  <c r="O233" i="2"/>
  <c r="O235" i="2"/>
  <c r="O237" i="2"/>
  <c r="O238" i="2"/>
  <c r="O240" i="2"/>
  <c r="O429" i="2"/>
  <c r="O431" i="2"/>
  <c r="O435" i="2"/>
  <c r="O438" i="2"/>
  <c r="O439" i="2"/>
  <c r="O441" i="2"/>
  <c r="O443" i="2"/>
  <c r="O453" i="2"/>
  <c r="O459" i="2"/>
  <c r="O463" i="2"/>
  <c r="O464" i="2"/>
  <c r="O470" i="2"/>
  <c r="O471" i="2"/>
  <c r="O477" i="2"/>
  <c r="O479" i="2"/>
  <c r="O480" i="2"/>
  <c r="O489" i="2"/>
  <c r="O490" i="2"/>
  <c r="O492" i="2"/>
  <c r="O493" i="2"/>
  <c r="O494" i="2"/>
  <c r="O495" i="2"/>
  <c r="O497" i="2"/>
  <c r="O503" i="2"/>
  <c r="O512" i="2"/>
  <c r="O518" i="2"/>
  <c r="O520" i="2"/>
  <c r="O549" i="2"/>
  <c r="O554" i="2"/>
  <c r="O557" i="2"/>
  <c r="O560" i="2"/>
  <c r="O564" i="2"/>
  <c r="O567" i="2"/>
  <c r="O569" i="2"/>
  <c r="O574" i="2"/>
  <c r="O583" i="2"/>
  <c r="O584" i="2"/>
  <c r="O587" i="2"/>
  <c r="O604" i="2"/>
  <c r="O606" i="2"/>
  <c r="O609" i="2"/>
  <c r="O612" i="2"/>
  <c r="O613" i="2"/>
  <c r="O614" i="2"/>
  <c r="O616" i="2"/>
  <c r="O617" i="2"/>
  <c r="O618" i="2"/>
  <c r="O620" i="2"/>
  <c r="O625" i="2"/>
  <c r="O626" i="2"/>
  <c r="O627" i="2"/>
  <c r="O630" i="2"/>
  <c r="O634" i="2"/>
  <c r="O639" i="2"/>
  <c r="O688" i="2"/>
  <c r="O708" i="2"/>
  <c r="O712" i="2"/>
  <c r="O762" i="2"/>
  <c r="O764" i="2"/>
  <c r="O766" i="2"/>
  <c r="O768" i="2"/>
  <c r="O770" i="2"/>
  <c r="O772" i="2"/>
  <c r="O877" i="2"/>
  <c r="O889" i="2"/>
  <c r="O899" i="2"/>
  <c r="O903" i="2"/>
  <c r="O908" i="2"/>
  <c r="O909" i="2"/>
  <c r="O910" i="2"/>
  <c r="O913" i="2"/>
  <c r="O916" i="2"/>
  <c r="O918" i="2"/>
  <c r="O922" i="2"/>
  <c r="O928" i="2"/>
  <c r="O929" i="2"/>
  <c r="O931" i="2"/>
  <c r="O938" i="2"/>
  <c r="O949" i="2"/>
  <c r="O990" i="2"/>
  <c r="O1043" i="2"/>
  <c r="O1048" i="2"/>
  <c r="O1051" i="2"/>
  <c r="O1052" i="2"/>
  <c r="O1053" i="2"/>
  <c r="O1054" i="2"/>
  <c r="O1056" i="2"/>
  <c r="O1057" i="2"/>
  <c r="O1058" i="2"/>
  <c r="O1059" i="2"/>
  <c r="O1060" i="2"/>
  <c r="O1061" i="2"/>
  <c r="O1063" i="2"/>
  <c r="O1065" i="2"/>
  <c r="O1073" i="2"/>
  <c r="O1086" i="2"/>
  <c r="O1089" i="2"/>
  <c r="O1109" i="2"/>
  <c r="O1122" i="2"/>
  <c r="O1124" i="2"/>
  <c r="O1127" i="2"/>
  <c r="O1133" i="2"/>
  <c r="O1142" i="2"/>
  <c r="O1143" i="2"/>
  <c r="O1144" i="2"/>
  <c r="O1146" i="2"/>
  <c r="O1149" i="2"/>
  <c r="O1153" i="2"/>
  <c r="O1158" i="2"/>
  <c r="O1161" i="2"/>
  <c r="O1163" i="2"/>
  <c r="O1165" i="2"/>
  <c r="O1166" i="2"/>
  <c r="O1174" i="2"/>
  <c r="O1179" i="2"/>
  <c r="O1229" i="2"/>
  <c r="O1232" i="2"/>
  <c r="O1233" i="2"/>
  <c r="O1236" i="2"/>
  <c r="O1238" i="2"/>
  <c r="O1239" i="2"/>
  <c r="O1241" i="2"/>
  <c r="O1334" i="2"/>
  <c r="O1335" i="2"/>
  <c r="O1342" i="2"/>
  <c r="O1411" i="2"/>
  <c r="O1418" i="2"/>
  <c r="O1427" i="2"/>
  <c r="O1428" i="2"/>
  <c r="O1431" i="2"/>
  <c r="O1434" i="2"/>
  <c r="O1444" i="2"/>
  <c r="O1445" i="2"/>
  <c r="O1446" i="2"/>
  <c r="O1447" i="2"/>
  <c r="O1448" i="2"/>
  <c r="O1450" i="2"/>
  <c r="O1451" i="2"/>
  <c r="O1454" i="2"/>
  <c r="O1455" i="2"/>
  <c r="O1459" i="2"/>
  <c r="O1460" i="2"/>
  <c r="O1461" i="2"/>
  <c r="O1462" i="2"/>
  <c r="O1486" i="2"/>
  <c r="O1489" i="2"/>
  <c r="O1491" i="2"/>
  <c r="O1495" i="2"/>
  <c r="O1497" i="2"/>
  <c r="O1498" i="2"/>
  <c r="O1546" i="2"/>
  <c r="O1549" i="2"/>
  <c r="O1553" i="2"/>
  <c r="O1555" i="2"/>
  <c r="O1556" i="2"/>
  <c r="O1557" i="2"/>
  <c r="O1564" i="2"/>
  <c r="O1571" i="2"/>
  <c r="O1582" i="2"/>
  <c r="O1586" i="2"/>
  <c r="O1588" i="2"/>
  <c r="O1590" i="2"/>
  <c r="O1591" i="2"/>
  <c r="O1594" i="2"/>
  <c r="O1599" i="2"/>
  <c r="O1601" i="2"/>
  <c r="O1684" i="2"/>
  <c r="O1698" i="2"/>
  <c r="O1700" i="2"/>
  <c r="O1707" i="2"/>
  <c r="O1708" i="2"/>
  <c r="O1710" i="2"/>
  <c r="O1714" i="2"/>
  <c r="O1723" i="2"/>
  <c r="O1731" i="2"/>
  <c r="O1732" i="2"/>
  <c r="O1733" i="2"/>
  <c r="O1734" i="2"/>
  <c r="O1735" i="2"/>
  <c r="O1742" i="2"/>
  <c r="O1768" i="2"/>
  <c r="O1815" i="2"/>
  <c r="O1817" i="2"/>
  <c r="O1820" i="2"/>
  <c r="O1863" i="2"/>
  <c r="O1871" i="2"/>
  <c r="O1878" i="2"/>
  <c r="O1879" i="2"/>
  <c r="O1880" i="2"/>
  <c r="O1984" i="2"/>
  <c r="O1995" i="2"/>
  <c r="O1996" i="2"/>
  <c r="O1998" i="2"/>
  <c r="O1999" i="2"/>
  <c r="O2143" i="2"/>
  <c r="O2151" i="2"/>
  <c r="O2343" i="2"/>
  <c r="O2344" i="2"/>
  <c r="O2347" i="2"/>
  <c r="O2351" i="2"/>
  <c r="O2352" i="2"/>
  <c r="O2354" i="2"/>
  <c r="O2355" i="2"/>
  <c r="O2358" i="2"/>
  <c r="O2359" i="2"/>
  <c r="O2360" i="2"/>
  <c r="O2363" i="2"/>
  <c r="O2365" i="2"/>
  <c r="O2366" i="2"/>
  <c r="O2367" i="2"/>
  <c r="O2371" i="2"/>
  <c r="O2373" i="2"/>
  <c r="O2377" i="2"/>
  <c r="O2379" i="2"/>
  <c r="O2380" i="2"/>
  <c r="O2381" i="2"/>
  <c r="O2388" i="2"/>
  <c r="O2392" i="2"/>
  <c r="O2394" i="2"/>
  <c r="O2397" i="2"/>
  <c r="O2399" i="2"/>
  <c r="O2400" i="2"/>
  <c r="O2401" i="2"/>
  <c r="O2402" i="2"/>
  <c r="O2406" i="2"/>
  <c r="O2412" i="2"/>
  <c r="O2414" i="2"/>
  <c r="O2419" i="2"/>
  <c r="O2421" i="2"/>
  <c r="O2428" i="2"/>
  <c r="O2435" i="2"/>
  <c r="O2439" i="2"/>
  <c r="O2441" i="2"/>
  <c r="O2505" i="2"/>
  <c r="O2506" i="2"/>
  <c r="O2507" i="2"/>
  <c r="O2509" i="2"/>
  <c r="O2510" i="2"/>
  <c r="O2513" i="2"/>
  <c r="O2514" i="2"/>
  <c r="O2515" i="2"/>
  <c r="O2518" i="2"/>
  <c r="O2520" i="2"/>
  <c r="O2522" i="2"/>
  <c r="O2563" i="2"/>
  <c r="O2565" i="2"/>
  <c r="O2566" i="2"/>
  <c r="O2568" i="2"/>
  <c r="O2574" i="2"/>
  <c r="O2575" i="2"/>
  <c r="O2576" i="2"/>
  <c r="O2577" i="2"/>
  <c r="O2578" i="2"/>
  <c r="O2579" i="2"/>
  <c r="O2580" i="2"/>
  <c r="O2586" i="2"/>
  <c r="O2592" i="2"/>
  <c r="O2595" i="2"/>
  <c r="O2644" i="2"/>
  <c r="O2688" i="2"/>
  <c r="O2689" i="2"/>
  <c r="O2701" i="2"/>
  <c r="O2745" i="2"/>
  <c r="O2752" i="2"/>
  <c r="O2753" i="2"/>
  <c r="O2756" i="2"/>
  <c r="O2762" i="2"/>
  <c r="O2767" i="2"/>
  <c r="O2773" i="2"/>
  <c r="O2774" i="2"/>
  <c r="O2782" i="2"/>
  <c r="O2844" i="2"/>
  <c r="O2845" i="2"/>
  <c r="O2848" i="2"/>
  <c r="O2849" i="2"/>
  <c r="O2853" i="2"/>
  <c r="O2855" i="2"/>
  <c r="O2860" i="2"/>
  <c r="O2867" i="2"/>
  <c r="O2874" i="2"/>
  <c r="O2878" i="2"/>
  <c r="O2883" i="2"/>
  <c r="O2890" i="2"/>
  <c r="O2896" i="2"/>
  <c r="O2901" i="2"/>
  <c r="O2945" i="2"/>
  <c r="O2947" i="2"/>
  <c r="O2952" i="2"/>
  <c r="O2956" i="2"/>
  <c r="O2960" i="2"/>
  <c r="O2961" i="2"/>
  <c r="O2962" i="2"/>
  <c r="O3056" i="2"/>
  <c r="O3058" i="2"/>
  <c r="O3059" i="2"/>
  <c r="O3063" i="2"/>
  <c r="O3084" i="2"/>
  <c r="O3116" i="2"/>
  <c r="O3127" i="2"/>
  <c r="O3129" i="2"/>
  <c r="O3140" i="2"/>
  <c r="O3145" i="2"/>
  <c r="O3147" i="2"/>
  <c r="O3192" i="2"/>
  <c r="O3196" i="2"/>
  <c r="O3206" i="2"/>
  <c r="O3208" i="2"/>
  <c r="O3630" i="2"/>
  <c r="O3638" i="2"/>
  <c r="O3643" i="2"/>
  <c r="O3645" i="2"/>
  <c r="O3735" i="2"/>
  <c r="O3743" i="2"/>
  <c r="O3745" i="2"/>
  <c r="O3746" i="2"/>
  <c r="O3792" i="2"/>
  <c r="O3793" i="2"/>
  <c r="O3804" i="2"/>
  <c r="O3806" i="2"/>
  <c r="O3865" i="2"/>
  <c r="O3874" i="2"/>
  <c r="O3875" i="2"/>
  <c r="O3876" i="2"/>
  <c r="O3877" i="2"/>
  <c r="O3881" i="2"/>
  <c r="O3884" i="2"/>
  <c r="O3885" i="2"/>
  <c r="O3886" i="2"/>
  <c r="O3887" i="2"/>
  <c r="O3888" i="2"/>
  <c r="O3894" i="2"/>
  <c r="O3905" i="2"/>
  <c r="O3918" i="2"/>
  <c r="O3923" i="2"/>
  <c r="O3932" i="2"/>
  <c r="O3933" i="2"/>
  <c r="O3938" i="2"/>
  <c r="O3944" i="2"/>
  <c r="O3946" i="2"/>
  <c r="O3950" i="2"/>
  <c r="O3955" i="2"/>
  <c r="O3956" i="2"/>
  <c r="O3958" i="2"/>
  <c r="O3965" i="2"/>
  <c r="O3977" i="2"/>
  <c r="O3991" i="2"/>
  <c r="O3999" i="2"/>
  <c r="O4014" i="2"/>
  <c r="O4016" i="2"/>
  <c r="O4025" i="2"/>
  <c r="O4028" i="2"/>
  <c r="O4031" i="2"/>
  <c r="O4033" i="2"/>
  <c r="O4045" i="2"/>
  <c r="O4053" i="2"/>
  <c r="O4056" i="2"/>
  <c r="O4063" i="2"/>
  <c r="O4073" i="2"/>
  <c r="O4078" i="2"/>
  <c r="O4080" i="2"/>
  <c r="O4082" i="2"/>
  <c r="O4089" i="2"/>
  <c r="O4099" i="2"/>
  <c r="O4100" i="2"/>
  <c r="O4102" i="2"/>
  <c r="O4103" i="2"/>
  <c r="O4111" i="2"/>
  <c r="O652" i="2"/>
  <c r="H7" i="7" l="1"/>
  <c r="G12" i="7"/>
  <c r="G6" i="7"/>
  <c r="F7" i="7"/>
  <c r="G2" i="7"/>
  <c r="F12" i="7"/>
  <c r="F6" i="7"/>
  <c r="H11" i="7"/>
  <c r="F10" i="7"/>
  <c r="H4" i="7"/>
  <c r="F11" i="7"/>
  <c r="H5" i="7"/>
  <c r="H10" i="7"/>
  <c r="H13" i="7"/>
  <c r="G13" i="7"/>
  <c r="F5" i="7"/>
  <c r="H8" i="7"/>
  <c r="H3" i="7"/>
  <c r="H9" i="7"/>
  <c r="G4" i="7"/>
  <c r="G9" i="7"/>
  <c r="H2" i="7"/>
  <c r="G8" i="7"/>
  <c r="G3" i="7"/>
</calcChain>
</file>

<file path=xl/sharedStrings.xml><?xml version="1.0" encoding="utf-8"?>
<sst xmlns="http://schemas.openxmlformats.org/spreadsheetml/2006/main" count="61479" uniqueCount="8413">
  <si>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</si>
  <si>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</si>
  <si>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</si>
  <si>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</si>
  <si>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</si>
  <si>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</si>
  <si>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</si>
  <si>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</si>
  <si>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</si>
  <si>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</si>
  <si>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</si>
  <si>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</si>
  <si>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</si>
  <si>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</si>
  <si>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</si>
  <si>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</si>
  <si>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</si>
  <si>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</si>
  <si>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</si>
  <si>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</si>
  <si>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</si>
  <si>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</si>
  <si>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</si>
  <si>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</si>
  <si>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</si>
  <si>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</si>
  <si>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</si>
  <si>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</si>
  <si>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</si>
  <si>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</si>
  <si>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</si>
  <si>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</si>
  <si>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</si>
  <si>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</si>
  <si>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</si>
  <si>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</si>
  <si>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</si>
  <si>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</si>
  <si>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</si>
  <si>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</si>
  <si>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</si>
  <si>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</si>
  <si>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</si>
  <si>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</si>
  <si>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</si>
  <si>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</si>
  <si>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</si>
  <si>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</si>
  <si>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</si>
  <si>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</si>
  <si>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</si>
  <si>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</si>
  <si>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</si>
  <si>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</si>
  <si>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</si>
  <si>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</si>
  <si>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</si>
  <si>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</si>
  <si>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</si>
  <si>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</si>
  <si>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</si>
  <si>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</si>
  <si>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</si>
  <si>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</si>
  <si>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</si>
  <si>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</si>
  <si>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</si>
  <si>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</si>
  <si>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</si>
  <si>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</si>
  <si>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</si>
  <si>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</si>
  <si>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</si>
  <si>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</si>
  <si>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</si>
  <si>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</si>
  <si>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</si>
  <si>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</si>
  <si>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</si>
  <si>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</si>
  <si>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</si>
  <si>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</si>
  <si>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</si>
  <si>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</si>
  <si>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</si>
  <si>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</si>
  <si>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</si>
  <si>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</si>
  <si>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</si>
  <si>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</si>
  <si>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</si>
  <si>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</si>
  <si>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</si>
  <si>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</si>
  <si>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</si>
  <si>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</si>
  <si>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</si>
  <si>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</si>
  <si>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</si>
  <si>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</si>
  <si>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</si>
  <si>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</si>
  <si>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</si>
  <si>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</si>
  <si>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</si>
  <si>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</si>
  <si>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</si>
  <si>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</si>
  <si>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</si>
  <si>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</si>
  <si>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</si>
  <si>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</si>
  <si>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</si>
  <si>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</si>
  <si>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</si>
  <si>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</si>
  <si>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</si>
  <si>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</si>
  <si>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</si>
  <si>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</si>
  <si>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</si>
  <si>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</si>
  <si>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</si>
  <si>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</si>
  <si>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</si>
  <si>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</si>
  <si>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</si>
  <si>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</si>
  <si>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</si>
  <si>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</si>
  <si>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</si>
  <si>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</si>
  <si>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</si>
  <si>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</si>
  <si>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</si>
  <si>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</si>
  <si>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</si>
  <si>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</si>
  <si>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</si>
  <si>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</si>
  <si>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</si>
  <si>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</si>
  <si>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</si>
  <si>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</si>
  <si>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</si>
  <si>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</si>
  <si>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</si>
  <si>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</si>
  <si>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</si>
  <si>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</si>
  <si>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</si>
  <si>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</si>
  <si>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</si>
  <si>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</si>
  <si>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</si>
  <si>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</si>
  <si>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</si>
  <si>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</si>
  <si>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</si>
  <si>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</si>
  <si>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</si>
  <si>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</si>
  <si>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</si>
  <si>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</si>
  <si>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</si>
  <si>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</si>
  <si>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</si>
  <si>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</si>
  <si>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</si>
  <si>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</si>
  <si>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</si>
  <si>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</si>
  <si>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</si>
  <si>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</si>
  <si>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</si>
  <si>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</si>
  <si>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</si>
  <si>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</si>
  <si>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</si>
  <si>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</si>
  <si>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</si>
  <si>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</si>
  <si>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</si>
  <si>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</si>
  <si>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</si>
  <si>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</si>
  <si>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</si>
  <si>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</si>
  <si>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</si>
  <si>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</si>
  <si>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</si>
  <si>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</si>
  <si>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</si>
  <si>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</si>
  <si>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</si>
  <si>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</si>
  <si>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</si>
  <si>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</si>
  <si>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</si>
  <si>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</si>
  <si>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</si>
  <si>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</si>
  <si>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</si>
  <si>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</si>
  <si>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</si>
  <si>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</si>
  <si>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</si>
  <si>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</si>
  <si>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</si>
  <si>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</si>
  <si>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</si>
  <si>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</si>
  <si>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</si>
  <si>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</si>
  <si>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</si>
  <si>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</si>
  <si>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</si>
  <si>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</si>
  <si>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</si>
  <si>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</si>
  <si>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</si>
  <si>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</si>
  <si>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</si>
  <si>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</si>
  <si>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</si>
  <si>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</si>
  <si>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</si>
  <si>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</si>
  <si>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</si>
  <si>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</si>
  <si>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</si>
  <si>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</si>
  <si>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</si>
  <si>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</si>
  <si>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</si>
  <si>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</si>
  <si>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</si>
  <si>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</si>
  <si>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</si>
  <si>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</si>
  <si>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</si>
  <si>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</si>
  <si>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</si>
  <si>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</si>
  <si>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</si>
  <si>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</si>
  <si>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</si>
  <si>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</si>
  <si>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</si>
  <si>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</si>
  <si>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</si>
  <si>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</si>
  <si>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</si>
  <si>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</si>
  <si>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</si>
  <si>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</si>
  <si>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</si>
  <si>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</si>
  <si>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</si>
  <si>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</si>
  <si>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</si>
  <si>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</si>
  <si>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</si>
  <si>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</si>
  <si>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</si>
  <si>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</si>
  <si>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</si>
  <si>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</si>
  <si>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</si>
  <si>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</si>
  <si>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</si>
  <si>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</si>
  <si>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</si>
  <si>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</si>
  <si>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</si>
  <si>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</si>
  <si>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</si>
  <si>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</si>
  <si>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</si>
  <si>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</si>
  <si>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</si>
  <si>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</si>
  <si>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</si>
  <si>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</si>
  <si>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</si>
  <si>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</si>
  <si>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</si>
  <si>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</si>
  <si>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</si>
  <si>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</si>
  <si>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</si>
  <si>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</si>
  <si>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</si>
  <si>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</si>
  <si>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</si>
  <si>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</si>
  <si>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</si>
  <si>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</si>
  <si>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</si>
  <si>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</si>
  <si>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</si>
  <si>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</si>
  <si>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</si>
  <si>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</si>
  <si>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</si>
  <si>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</si>
  <si>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</si>
  <si>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</si>
  <si>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</si>
  <si>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</si>
  <si>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</si>
  <si>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</si>
  <si>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</si>
  <si>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</si>
  <si>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</si>
  <si>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</si>
  <si>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</si>
  <si>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</si>
  <si>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</si>
  <si>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</si>
  <si>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</si>
  <si>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</si>
  <si>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</si>
  <si>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</si>
  <si>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</si>
  <si>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</si>
  <si>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</si>
  <si>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</si>
  <si>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</si>
  <si>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</si>
  <si>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</si>
  <si>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</si>
  <si>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</si>
  <si>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</si>
  <si>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</si>
  <si>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</si>
  <si>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</si>
  <si>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</si>
  <si>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</si>
  <si>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</si>
  <si>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</si>
  <si>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</si>
  <si>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</si>
  <si>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</si>
  <si>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</si>
  <si>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</si>
  <si>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</si>
  <si>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</si>
  <si>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</si>
  <si>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</si>
  <si>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</si>
  <si>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</si>
  <si>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</si>
  <si>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</si>
  <si>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</si>
  <si>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</si>
  <si>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</si>
  <si>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</si>
  <si>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</si>
  <si>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</si>
  <si>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</si>
  <si>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</si>
  <si>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</si>
  <si>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</si>
  <si>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</si>
  <si>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</si>
  <si>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</si>
  <si>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</si>
  <si>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</si>
  <si>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</si>
  <si>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</si>
  <si>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</si>
  <si>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</si>
  <si>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</si>
  <si>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</si>
  <si>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</si>
  <si>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</si>
  <si>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</si>
  <si>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</si>
  <si>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</si>
  <si>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</si>
  <si>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</si>
  <si>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</si>
  <si>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</si>
  <si>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</si>
  <si>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</si>
  <si>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</si>
  <si>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</si>
  <si>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</si>
  <si>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</si>
  <si>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</si>
  <si>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</si>
  <si>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</si>
  <si>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</si>
  <si>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</si>
  <si>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</si>
  <si>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</si>
  <si>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</si>
  <si>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</si>
  <si>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</si>
  <si>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</si>
  <si>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</si>
  <si>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</si>
  <si>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</si>
  <si>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</si>
  <si>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</si>
  <si>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</si>
  <si>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</si>
  <si>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</si>
  <si>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</si>
  <si>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</si>
  <si>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</si>
  <si>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</si>
  <si>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</si>
  <si>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</si>
  <si>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</si>
  <si>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</si>
  <si>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</si>
  <si>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</si>
  <si>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</si>
  <si>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</si>
  <si>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</si>
  <si>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</si>
  <si>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</si>
  <si>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</si>
  <si>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</si>
  <si>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</si>
  <si>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</si>
  <si>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</si>
  <si>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</si>
  <si>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</si>
  <si>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</si>
  <si>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</si>
  <si>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</si>
  <si>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</si>
  <si>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</si>
  <si>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</si>
  <si>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</si>
  <si>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</si>
  <si>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</si>
  <si>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</si>
  <si>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</si>
  <si>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</si>
  <si>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</si>
  <si>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</si>
  <si>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</si>
  <si>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</si>
  <si>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</si>
  <si>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</si>
  <si>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</si>
  <si>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</si>
  <si>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</si>
  <si>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</si>
  <si>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</si>
  <si>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</si>
  <si>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</si>
  <si>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</si>
  <si>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</si>
  <si>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</si>
  <si>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</si>
  <si>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</si>
  <si>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</si>
  <si>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</si>
  <si>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</si>
  <si>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</si>
  <si>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</si>
  <si>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</si>
  <si>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</si>
  <si>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</si>
  <si>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</si>
  <si>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</si>
  <si>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</si>
  <si>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</si>
  <si>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</si>
  <si>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</si>
  <si>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</si>
  <si>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</si>
  <si>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</si>
  <si>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</si>
  <si>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</si>
  <si>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</si>
  <si>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</si>
  <si>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</si>
  <si>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</si>
  <si>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</si>
  <si>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</si>
  <si>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</si>
  <si>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</si>
  <si>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</si>
  <si>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</si>
  <si>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</si>
  <si>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</si>
  <si>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</si>
  <si>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</si>
  <si>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</si>
  <si>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</si>
  <si>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</si>
  <si>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</si>
  <si>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</si>
  <si>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</si>
  <si>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</si>
  <si>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</si>
  <si>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</si>
  <si>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</si>
  <si>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</si>
  <si>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</si>
  <si>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</si>
  <si>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</si>
  <si>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</si>
  <si>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</si>
  <si>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</si>
  <si>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</si>
  <si>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</si>
  <si>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</si>
  <si>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</si>
  <si>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</si>
  <si>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</si>
  <si>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</si>
  <si>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</si>
  <si>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</si>
  <si>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</si>
  <si>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</si>
  <si>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</si>
  <si>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</si>
  <si>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</si>
  <si>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</si>
  <si>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</si>
  <si>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</si>
  <si>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</si>
  <si>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</si>
  <si>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</si>
  <si>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</si>
  <si>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</si>
  <si>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</si>
  <si>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</si>
  <si>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</si>
  <si>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</si>
  <si>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</si>
  <si>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</si>
  <si>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</si>
  <si>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</si>
  <si>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</si>
  <si>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</si>
  <si>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</si>
  <si>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</si>
  <si>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</si>
  <si>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</si>
  <si>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</si>
  <si>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</si>
  <si>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</si>
  <si>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</si>
  <si>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</si>
  <si>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</si>
  <si>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</si>
  <si>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</si>
  <si>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</si>
  <si>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</si>
  <si>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</si>
  <si>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</si>
  <si>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</si>
  <si>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</si>
  <si>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</si>
  <si>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</si>
  <si>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</si>
  <si>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</si>
  <si>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</si>
  <si>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</si>
  <si>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</si>
  <si>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</si>
  <si>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</si>
  <si>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</si>
  <si>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</si>
  <si>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</si>
  <si>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</si>
  <si>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</si>
  <si>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</si>
  <si>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</si>
  <si>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</si>
  <si>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</si>
  <si>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</si>
  <si>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</si>
  <si>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</si>
  <si>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</si>
  <si>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</si>
  <si>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</si>
  <si>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</si>
  <si>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</si>
  <si>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</si>
  <si>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</si>
  <si>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</si>
  <si>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</si>
  <si>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</si>
  <si>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</si>
  <si>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</si>
  <si>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</si>
  <si>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</si>
  <si>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</si>
  <si>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</si>
  <si>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</si>
  <si>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</si>
  <si>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</si>
  <si>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</si>
  <si>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</si>
  <si>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</si>
  <si>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</si>
  <si>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</si>
  <si>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</si>
  <si>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</si>
  <si>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</si>
  <si>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</si>
  <si>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</si>
  <si>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</si>
  <si>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</si>
  <si>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</si>
  <si>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</si>
  <si>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</si>
  <si>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</si>
  <si>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</si>
  <si>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</si>
  <si>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</si>
  <si>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</si>
  <si>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</si>
  <si>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</si>
  <si>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</si>
  <si>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</si>
  <si>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</si>
  <si>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</si>
  <si>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</si>
  <si>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</si>
  <si>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</si>
  <si>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</si>
  <si>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</si>
  <si>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</si>
  <si>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</si>
  <si>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</si>
  <si>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</si>
  <si>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</si>
  <si>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</si>
  <si>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</si>
  <si>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</si>
  <si>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</si>
  <si>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</si>
  <si>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</si>
  <si>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</si>
  <si>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</si>
  <si>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</si>
  <si>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</si>
  <si>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</si>
  <si>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</si>
  <si>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</si>
  <si>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</si>
  <si>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</si>
  <si>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</si>
  <si>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</si>
  <si>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</si>
  <si>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</si>
  <si>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</si>
  <si>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</si>
  <si>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</si>
  <si>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</si>
  <si>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</si>
  <si>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</si>
  <si>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</si>
  <si>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</si>
  <si>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</si>
  <si>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</si>
  <si>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</si>
  <si>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</si>
  <si>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</si>
  <si>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</si>
  <si>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</si>
  <si>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</si>
  <si>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</si>
  <si>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</si>
  <si>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</si>
  <si>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</si>
  <si>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</si>
  <si>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</si>
  <si>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</si>
  <si>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</si>
  <si>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</si>
  <si>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</si>
  <si>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</si>
  <si>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</si>
  <si>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</si>
  <si>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</si>
  <si>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</si>
  <si>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</si>
  <si>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</si>
  <si>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</si>
  <si>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</si>
  <si>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</si>
  <si>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</si>
  <si>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</si>
  <si>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</si>
  <si>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</si>
  <si>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</si>
  <si>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</si>
  <si>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</si>
  <si>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</si>
  <si>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</si>
  <si>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</si>
  <si>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</si>
  <si>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</si>
  <si>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</si>
  <si>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</si>
  <si>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</si>
  <si>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</si>
  <si>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</si>
  <si>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</si>
  <si>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</si>
  <si>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</si>
  <si>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</si>
  <si>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</si>
  <si>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</si>
  <si>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</si>
  <si>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</si>
  <si>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</si>
  <si>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</si>
  <si>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</si>
  <si>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</si>
  <si>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</si>
  <si>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</si>
  <si>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</si>
  <si>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</si>
  <si>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</si>
  <si>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</si>
  <si>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</si>
  <si>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</si>
  <si>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</si>
  <si>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</si>
  <si>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</si>
  <si>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</si>
  <si>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</si>
  <si>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</si>
  <si>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</si>
  <si>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</si>
  <si>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</si>
  <si>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</si>
  <si>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</si>
  <si>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</si>
  <si>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</si>
  <si>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</si>
  <si>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</si>
  <si>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</si>
  <si>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</si>
  <si>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</si>
  <si>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</si>
  <si>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</si>
  <si>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</si>
  <si>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</si>
  <si>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</si>
  <si>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</si>
  <si>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</si>
  <si>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</si>
  <si>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</si>
  <si>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</si>
  <si>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</si>
  <si>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</si>
  <si>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</si>
  <si>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</si>
  <si>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</si>
  <si>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</si>
  <si>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</si>
  <si>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</si>
  <si>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</si>
  <si>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</si>
  <si>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</si>
  <si>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</si>
  <si>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</si>
  <si>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</si>
  <si>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</si>
  <si>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</si>
  <si>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</si>
  <si>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</si>
  <si>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</si>
  <si>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</si>
  <si>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</si>
  <si>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</si>
  <si>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</si>
  <si>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</si>
  <si>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</si>
  <si>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</si>
  <si>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</si>
  <si>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</si>
  <si>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</si>
  <si>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</si>
  <si>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</si>
  <si>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</si>
  <si>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</si>
  <si>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</si>
  <si>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</si>
  <si>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</si>
  <si>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</si>
  <si>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</si>
  <si>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</si>
  <si>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</si>
  <si>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</si>
  <si>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</si>
  <si>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</si>
  <si>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</si>
  <si>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</si>
  <si>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</si>
  <si>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</si>
  <si>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</si>
  <si>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</si>
  <si>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</si>
  <si>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</si>
  <si>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</si>
  <si>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</si>
  <si>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</si>
  <si>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</si>
  <si>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</si>
  <si>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</si>
  <si>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</si>
  <si>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</si>
  <si>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</si>
  <si>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</si>
  <si>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</si>
  <si>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</si>
  <si>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</si>
  <si>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</si>
  <si>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</si>
  <si>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</si>
  <si>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</si>
  <si>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</si>
  <si>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</si>
  <si>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</si>
  <si>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</si>
  <si>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</si>
  <si>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</si>
  <si>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</si>
  <si>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</si>
  <si>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</si>
  <si>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</si>
  <si>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</si>
  <si>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</si>
  <si>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</si>
  <si>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</si>
  <si>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</si>
  <si>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</si>
  <si>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</si>
  <si>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</si>
  <si>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</si>
  <si>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</si>
  <si>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</si>
  <si>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</si>
  <si>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</si>
  <si>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</si>
  <si>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</si>
  <si>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</si>
  <si>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</si>
  <si>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</si>
  <si>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</si>
  <si>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</si>
  <si>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</si>
  <si>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</si>
  <si>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</si>
  <si>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</si>
  <si>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</si>
  <si>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</si>
  <si>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</si>
  <si>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</si>
  <si>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</si>
  <si>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</si>
  <si>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</si>
  <si>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</si>
  <si>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</si>
  <si>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</si>
  <si>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</si>
  <si>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</si>
  <si>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</si>
  <si>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</si>
  <si>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</si>
  <si>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</si>
  <si>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</si>
  <si>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</si>
  <si>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</si>
  <si>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</si>
  <si>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</si>
  <si>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</si>
  <si>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</si>
  <si>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</si>
  <si>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</si>
  <si>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</si>
  <si>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</si>
  <si>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</si>
  <si>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</si>
  <si>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</si>
  <si>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</si>
  <si>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</si>
  <si>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</si>
  <si>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</si>
  <si>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</si>
  <si>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</si>
  <si>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</si>
  <si>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</si>
  <si>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</si>
  <si>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</si>
  <si>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</si>
  <si>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</si>
  <si>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</si>
  <si>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</si>
  <si>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</si>
  <si>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</si>
  <si>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</si>
  <si>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</si>
  <si>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</si>
  <si>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</si>
  <si>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</si>
  <si>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</si>
  <si>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</si>
  <si>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</si>
  <si>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</si>
  <si>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</si>
  <si>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</si>
  <si>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</si>
  <si>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</si>
  <si>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</si>
  <si>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</si>
  <si>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</si>
  <si>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</si>
  <si>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</si>
  <si>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</si>
  <si>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</si>
  <si>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</si>
  <si>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</si>
  <si>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</si>
  <si>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</si>
  <si>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</si>
  <si>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</si>
  <si>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</si>
  <si>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</si>
  <si>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</si>
  <si>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</si>
  <si>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</si>
  <si>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</si>
  <si>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</si>
  <si>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</si>
  <si>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</si>
  <si>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</si>
  <si>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</si>
  <si>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</si>
  <si>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</si>
  <si>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</si>
  <si>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</si>
  <si>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</si>
  <si>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</si>
  <si>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</si>
  <si>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</si>
  <si>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</si>
  <si>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</si>
  <si>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</si>
  <si>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</si>
  <si>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</si>
  <si>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</si>
  <si>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</si>
  <si>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</si>
  <si>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</si>
  <si>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</si>
  <si>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</si>
  <si>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</si>
  <si>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</si>
  <si>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</si>
  <si>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</si>
  <si>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</si>
  <si>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</si>
  <si>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</si>
  <si>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</si>
  <si>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</si>
  <si>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</si>
  <si>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</si>
  <si>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</si>
  <si>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</si>
  <si>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</si>
  <si>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</si>
  <si>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</si>
  <si>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</si>
  <si>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</si>
  <si>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</si>
  <si>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</si>
  <si>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</si>
  <si>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</si>
  <si>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</si>
  <si>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</si>
  <si>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</si>
  <si>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</si>
  <si>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</si>
  <si>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</si>
  <si>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</si>
  <si>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</si>
  <si>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</si>
  <si>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</si>
  <si>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</si>
  <si>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</si>
  <si>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</si>
  <si>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</si>
  <si>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</si>
  <si>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</si>
  <si>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</si>
  <si>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</si>
  <si>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</si>
  <si>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</si>
  <si>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</si>
  <si>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</si>
  <si>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</si>
  <si>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</si>
  <si>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</si>
  <si>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</si>
  <si>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</si>
  <si>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</si>
  <si>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</si>
  <si>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</si>
  <si>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</si>
  <si>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</si>
  <si>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</si>
  <si>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</si>
  <si>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</si>
  <si>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</si>
  <si>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</si>
  <si>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</si>
  <si>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</si>
  <si>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</si>
  <si>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</si>
  <si>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</si>
  <si>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</si>
  <si>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</si>
  <si>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</si>
  <si>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</si>
  <si>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</si>
  <si>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</si>
  <si>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</si>
  <si>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</si>
  <si>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</si>
  <si>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</si>
  <si>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</si>
  <si>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</si>
  <si>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</si>
  <si>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</si>
  <si>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</si>
  <si>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</si>
  <si>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</si>
  <si>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</si>
  <si>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</si>
  <si>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</si>
  <si>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</si>
  <si>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</si>
  <si>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</si>
  <si>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</si>
  <si>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</si>
  <si>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</si>
  <si>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</si>
  <si>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</si>
  <si>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</si>
  <si>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</si>
  <si>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</si>
  <si>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</si>
  <si>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</si>
  <si>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</si>
  <si>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</si>
  <si>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</si>
  <si>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</si>
  <si>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</si>
  <si>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</si>
  <si>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</si>
  <si>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</si>
  <si>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</si>
  <si>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</si>
  <si>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</si>
  <si>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</si>
  <si>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</si>
  <si>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</si>
  <si>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</si>
  <si>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</si>
  <si>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</si>
  <si>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</si>
  <si>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</si>
  <si>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</si>
  <si>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</si>
  <si>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</si>
  <si>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</si>
  <si>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</si>
  <si>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</si>
  <si>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</si>
  <si>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</si>
  <si>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</si>
  <si>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</si>
  <si>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</si>
  <si>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</si>
  <si>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</si>
  <si>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</si>
  <si>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</si>
  <si>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</si>
  <si>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</si>
  <si>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</si>
  <si>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</si>
  <si>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</si>
  <si>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</si>
  <si>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</si>
  <si>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</si>
  <si>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</si>
  <si>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</si>
  <si>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</si>
  <si>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</si>
  <si>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</si>
  <si>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</si>
  <si>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</si>
  <si>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</si>
  <si>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</si>
  <si>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</si>
  <si>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</si>
  <si>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</si>
  <si>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</si>
  <si>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</si>
  <si>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</si>
  <si>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</si>
  <si>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</si>
  <si>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</si>
  <si>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</si>
  <si>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</si>
  <si>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</si>
  <si>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</si>
  <si>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</si>
  <si>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</si>
  <si>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</si>
  <si>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</si>
  <si>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</si>
  <si>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</si>
  <si>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</si>
  <si>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</si>
  <si>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</si>
  <si>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</si>
  <si>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</si>
  <si>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</si>
  <si>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</si>
  <si>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</si>
  <si>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</si>
  <si>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</si>
  <si>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</si>
  <si>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</si>
  <si>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</si>
  <si>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</si>
  <si>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</si>
  <si>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</si>
  <si>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</si>
  <si>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</si>
  <si>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</si>
  <si>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</si>
  <si>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</si>
  <si>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</si>
  <si>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</si>
  <si>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</si>
  <si>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</si>
  <si>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</si>
  <si>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</si>
  <si>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</si>
  <si>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</si>
  <si>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</si>
  <si>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</si>
  <si>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</si>
  <si>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</si>
  <si>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</si>
  <si>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</si>
  <si>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</si>
  <si>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</si>
  <si>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</si>
  <si>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</si>
  <si>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</si>
  <si>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</si>
  <si>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</si>
  <si>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</si>
  <si>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</si>
  <si>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</si>
  <si>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</si>
  <si>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</si>
  <si>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</si>
  <si>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</si>
  <si>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</si>
  <si>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</si>
  <si>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</si>
  <si>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</si>
  <si>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</si>
  <si>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</si>
  <si>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</si>
  <si>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</si>
  <si>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</si>
  <si>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</si>
  <si>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</si>
  <si>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</si>
  <si>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</si>
  <si>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</si>
  <si>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</si>
  <si>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</si>
  <si>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</si>
  <si>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</si>
  <si>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</si>
  <si>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</si>
  <si>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</si>
  <si>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</si>
  <si>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</si>
  <si>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</si>
  <si>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</si>
  <si>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</si>
  <si>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</si>
  <si>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</si>
  <si>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</si>
  <si>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</si>
  <si>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</si>
  <si>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</si>
  <si>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</si>
  <si>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</si>
  <si>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</si>
  <si>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</si>
  <si>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</si>
  <si>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</si>
  <si>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</si>
  <si>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</si>
  <si>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</si>
  <si>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</si>
  <si>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</si>
  <si>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</si>
  <si>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</si>
  <si>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</si>
  <si>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</si>
  <si>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</si>
  <si>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</si>
  <si>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</si>
  <si>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</si>
  <si>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</si>
  <si>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</si>
  <si>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</si>
  <si>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</si>
  <si>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</si>
  <si>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</si>
  <si>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</si>
  <si>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</si>
  <si>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</si>
  <si>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</si>
  <si>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</si>
  <si>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</si>
  <si>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</si>
  <si>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</si>
  <si>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</si>
  <si>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</si>
  <si>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</si>
  <si>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</si>
  <si>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</si>
  <si>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</si>
  <si>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</si>
  <si>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</si>
  <si>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</si>
  <si>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</si>
  <si>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</si>
  <si>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</si>
  <si>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</si>
  <si>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</si>
  <si>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</si>
  <si>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</si>
  <si>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</si>
  <si>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</si>
  <si>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</si>
  <si>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</si>
  <si>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</si>
  <si>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</si>
  <si>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</si>
  <si>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</si>
  <si>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</si>
  <si>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</si>
  <si>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</si>
  <si>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</si>
  <si>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</si>
  <si>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</si>
  <si>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</si>
  <si>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</si>
  <si>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</si>
  <si>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</si>
  <si>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</si>
  <si>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</si>
  <si>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</si>
  <si>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</si>
  <si>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</si>
  <si>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</si>
  <si>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</si>
  <si>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</si>
  <si>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</si>
  <si>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</si>
  <si>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</si>
  <si>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</si>
  <si>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</si>
  <si>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</si>
  <si>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</si>
  <si>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</si>
  <si>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</si>
  <si>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</si>
  <si>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</si>
  <si>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</si>
  <si>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</si>
  <si>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</si>
  <si>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</si>
  <si>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</si>
  <si>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</si>
  <si>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</si>
  <si>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</si>
  <si>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</si>
  <si>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</si>
  <si>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</si>
  <si>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</si>
  <si>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</si>
  <si>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</si>
  <si>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</si>
  <si>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</si>
  <si>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</si>
  <si>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</si>
  <si>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</si>
  <si>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</si>
  <si>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</si>
  <si>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</si>
  <si>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</si>
  <si>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</si>
  <si>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</si>
  <si>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</si>
  <si>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</si>
  <si>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</si>
  <si>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</si>
  <si>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</si>
  <si>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</si>
  <si>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</si>
  <si>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</si>
  <si>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</si>
  <si>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</si>
  <si>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</si>
  <si>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</si>
  <si>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</si>
  <si>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</si>
  <si>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</si>
  <si>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</si>
  <si>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</si>
  <si>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</si>
  <si>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</si>
  <si>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</si>
  <si>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</si>
  <si>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</si>
  <si>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</si>
  <si>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</si>
  <si>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</si>
  <si>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</si>
  <si>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</si>
  <si>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</si>
  <si>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</si>
  <si>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</si>
  <si>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</si>
  <si>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</si>
  <si>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</si>
  <si>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</si>
  <si>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</si>
  <si>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</si>
  <si>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</si>
  <si>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</si>
  <si>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</si>
  <si>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</si>
  <si>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</si>
  <si>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</si>
  <si>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</si>
  <si>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</si>
  <si>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</si>
  <si>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</si>
  <si>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</si>
  <si>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</si>
  <si>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</si>
  <si>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</si>
  <si>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</si>
  <si>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</si>
  <si>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</si>
  <si>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</si>
  <si>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</si>
  <si>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</si>
  <si>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</si>
  <si>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</si>
  <si>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</si>
  <si>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</si>
  <si>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</si>
  <si>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</si>
  <si>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</si>
  <si>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</si>
  <si>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</si>
  <si>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</si>
  <si>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</si>
  <si>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</si>
  <si>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</si>
  <si>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</si>
  <si>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</si>
  <si>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</si>
  <si>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</si>
  <si>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</si>
  <si>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</si>
  <si>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</si>
  <si>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</si>
  <si>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</si>
  <si>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</si>
  <si>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</si>
  <si>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</si>
  <si>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</si>
  <si>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</si>
  <si>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</si>
  <si>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</si>
  <si>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</si>
  <si>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</si>
  <si>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</si>
  <si>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</si>
  <si>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</si>
  <si>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</si>
  <si>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</si>
  <si>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</si>
  <si>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</si>
  <si>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</si>
  <si>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</si>
  <si>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</si>
  <si>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</si>
  <si>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</si>
  <si>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</si>
  <si>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</si>
  <si>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</si>
  <si>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</si>
  <si>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</si>
  <si>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</si>
  <si>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</si>
  <si>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</si>
  <si>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</si>
  <si>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</si>
  <si>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</si>
  <si>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</si>
  <si>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</si>
  <si>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</si>
  <si>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</si>
  <si>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</si>
  <si>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</si>
  <si>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</si>
  <si>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</si>
  <si>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</si>
  <si>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</si>
  <si>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</si>
  <si>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</si>
  <si>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</si>
  <si>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</si>
  <si>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</si>
  <si>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</si>
  <si>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</si>
  <si>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</si>
  <si>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</si>
  <si>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</si>
  <si>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</si>
  <si>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</si>
  <si>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</si>
  <si>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</si>
  <si>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</si>
  <si>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</si>
  <si>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</si>
  <si>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</si>
  <si>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</si>
  <si>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</si>
  <si>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</si>
  <si>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</si>
  <si>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</si>
  <si>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</si>
  <si>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</si>
  <si>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</si>
  <si>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</si>
  <si>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</si>
  <si>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</si>
  <si>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</si>
  <si>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</si>
  <si>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</si>
  <si>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</si>
  <si>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</si>
  <si>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</si>
  <si>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</si>
  <si>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</si>
  <si>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</si>
  <si>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</si>
  <si>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</si>
  <si>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</si>
  <si>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</si>
  <si>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</si>
  <si>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</si>
  <si>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</si>
  <si>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</si>
  <si>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</si>
  <si>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</si>
  <si>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</si>
  <si>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</si>
  <si>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</si>
  <si>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</si>
  <si>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</si>
  <si>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</si>
  <si>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</si>
  <si>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</si>
  <si>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</si>
  <si>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</si>
  <si>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</si>
  <si>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</si>
  <si>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</si>
  <si>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</si>
  <si>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</si>
  <si>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</si>
  <si>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</si>
  <si>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</si>
  <si>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</si>
  <si>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</si>
  <si>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</si>
  <si>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</si>
  <si>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</si>
  <si>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</si>
  <si>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</si>
  <si>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</si>
  <si>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</si>
  <si>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</si>
  <si>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</si>
  <si>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</si>
  <si>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</si>
  <si>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</si>
  <si>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</si>
  <si>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</si>
  <si>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</si>
  <si>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</si>
  <si>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</si>
  <si>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</si>
  <si>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</si>
  <si>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</si>
  <si>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</si>
  <si>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</si>
  <si>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</si>
  <si>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</si>
  <si>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</si>
  <si>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</si>
  <si>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</si>
  <si>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</si>
  <si>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</si>
  <si>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</si>
  <si>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</si>
  <si>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</si>
  <si>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</si>
  <si>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</si>
  <si>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</si>
  <si>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</si>
  <si>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</si>
  <si>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</si>
  <si>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</si>
  <si>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</si>
  <si>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</si>
  <si>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</si>
  <si>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</si>
  <si>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</si>
  <si>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</si>
  <si>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</si>
  <si>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</si>
  <si>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</si>
  <si>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</si>
  <si>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</si>
  <si>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</si>
  <si>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</si>
  <si>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</si>
  <si>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</si>
  <si>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</si>
  <si>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</si>
  <si>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</si>
  <si>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</si>
  <si>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</si>
  <si>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</si>
  <si>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</si>
  <si>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</si>
  <si>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</si>
  <si>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</si>
  <si>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</si>
  <si>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</si>
  <si>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</si>
  <si>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</si>
  <si>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</si>
  <si>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</si>
  <si>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</si>
  <si>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</si>
  <si>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</si>
  <si>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</si>
  <si>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</si>
  <si>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</si>
  <si>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</si>
  <si>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</si>
  <si>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</si>
  <si>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</si>
  <si>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</si>
  <si>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</si>
  <si>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</si>
  <si>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</si>
  <si>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</si>
  <si>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</si>
  <si>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</si>
  <si>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</si>
  <si>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</si>
  <si>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</si>
  <si>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</si>
  <si>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</si>
  <si>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</si>
  <si>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</si>
  <si>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</si>
  <si>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</si>
  <si>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</si>
  <si>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</si>
  <si>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</si>
  <si>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</si>
  <si>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</si>
  <si>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</si>
  <si>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</si>
  <si>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</si>
  <si>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</si>
  <si>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</si>
  <si>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</si>
  <si>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</si>
  <si>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</si>
  <si>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</si>
  <si>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</si>
  <si>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</si>
  <si>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</si>
  <si>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</si>
  <si>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</si>
  <si>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</si>
  <si>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</si>
  <si>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</si>
  <si>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</si>
  <si>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</si>
  <si>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</si>
  <si>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</si>
  <si>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</si>
  <si>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</si>
  <si>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</si>
  <si>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</si>
  <si>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</si>
  <si>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</si>
  <si>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</si>
  <si>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</si>
  <si>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</si>
  <si>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</si>
  <si>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</si>
  <si>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</si>
  <si>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</si>
  <si>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</si>
  <si>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</si>
  <si>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</si>
  <si>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</si>
  <si>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</si>
  <si>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</si>
  <si>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</si>
  <si>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</si>
  <si>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</si>
  <si>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</si>
  <si>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</si>
  <si>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</si>
  <si>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</si>
  <si>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</si>
  <si>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</si>
  <si>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</si>
  <si>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</si>
  <si>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</si>
  <si>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</si>
  <si>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</si>
  <si>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</si>
  <si>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</si>
  <si>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</si>
  <si>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</si>
  <si>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</si>
  <si>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</si>
  <si>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</si>
  <si>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</si>
  <si>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</si>
  <si>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</si>
  <si>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</si>
  <si>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</si>
  <si>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</si>
  <si>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</si>
  <si>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</si>
  <si>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</si>
  <si>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</si>
  <si>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</si>
  <si>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</si>
  <si>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</si>
  <si>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</si>
  <si>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</si>
  <si>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</si>
  <si>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</si>
  <si>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</si>
  <si>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</si>
  <si>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</si>
  <si>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</si>
  <si>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</si>
  <si>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</si>
  <si>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</si>
  <si>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</si>
  <si>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</si>
  <si>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</si>
  <si>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</si>
  <si>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</si>
  <si>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</si>
  <si>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</si>
  <si>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</si>
  <si>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</si>
  <si>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</si>
  <si>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</si>
  <si>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</si>
  <si>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</si>
  <si>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</si>
  <si>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</si>
  <si>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</si>
  <si>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</si>
  <si>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</si>
  <si>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</si>
  <si>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</si>
  <si>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</si>
  <si>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</si>
  <si>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</si>
  <si>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</si>
  <si>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</si>
  <si>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</si>
  <si>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</si>
  <si>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</si>
  <si>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</si>
  <si>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</si>
  <si>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</si>
  <si>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</si>
  <si>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</si>
  <si>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</si>
  <si>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</si>
  <si>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</si>
  <si>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</si>
  <si>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</si>
  <si>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</si>
  <si>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</si>
  <si>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</si>
  <si>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</si>
  <si>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</si>
  <si>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</si>
  <si>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</si>
  <si>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</si>
  <si>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</si>
  <si>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</si>
  <si>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</si>
  <si>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</si>
  <si>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</si>
  <si>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</si>
  <si>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</si>
  <si>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</si>
  <si>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</si>
  <si>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</si>
  <si>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</si>
  <si>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</si>
  <si>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</si>
  <si>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</si>
  <si>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</si>
  <si>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</si>
  <si>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</si>
  <si>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</si>
  <si>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</si>
  <si>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</si>
  <si>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</si>
  <si>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</si>
  <si>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</si>
  <si>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</si>
  <si>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</si>
  <si>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</si>
  <si>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</si>
  <si>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</si>
  <si>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</si>
  <si>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</si>
  <si>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</si>
  <si>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</si>
  <si>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</si>
  <si>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</si>
  <si>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</si>
  <si>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</si>
  <si>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</si>
  <si>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</si>
  <si>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</si>
  <si>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</si>
  <si>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</si>
  <si>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</si>
  <si>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</si>
  <si>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</si>
  <si>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</si>
  <si>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</si>
  <si>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</si>
  <si>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</si>
  <si>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</si>
  <si>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</si>
  <si>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</si>
  <si>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</si>
  <si>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</si>
  <si>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</si>
  <si>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</si>
  <si>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</si>
  <si>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</si>
  <si>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</si>
  <si>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</si>
  <si>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</si>
  <si>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</si>
  <si>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</si>
  <si>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</si>
  <si>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</si>
  <si>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</si>
  <si>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</si>
  <si>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</si>
  <si>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</si>
  <si>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</si>
  <si>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</si>
  <si>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</si>
  <si>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</si>
  <si>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</si>
  <si>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</si>
  <si>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</si>
  <si>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</si>
  <si>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</si>
  <si>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</si>
  <si>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</si>
  <si>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</si>
  <si>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</si>
  <si>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</si>
  <si>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</si>
  <si>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</si>
  <si>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</si>
  <si>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</si>
  <si>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</si>
  <si>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</si>
  <si>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</si>
  <si>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</si>
  <si>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</si>
  <si>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</si>
  <si>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</si>
  <si>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</si>
  <si>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</si>
  <si>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</si>
  <si>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</si>
  <si>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</si>
  <si>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</si>
  <si>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</si>
  <si>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</si>
  <si>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</si>
  <si>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</si>
  <si>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</si>
  <si>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</si>
  <si>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</si>
  <si>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</si>
  <si>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</si>
  <si>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</si>
  <si>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</si>
  <si>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</si>
  <si>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</si>
  <si>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</si>
  <si>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</si>
  <si>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</si>
  <si>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</si>
  <si>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</si>
  <si>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</si>
  <si>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</si>
  <si>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</si>
  <si>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</si>
  <si>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</si>
  <si>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</si>
  <si>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</si>
  <si>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</si>
  <si>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</si>
  <si>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</si>
  <si>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</si>
  <si>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</si>
  <si>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</si>
  <si>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</si>
  <si>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</si>
  <si>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</si>
  <si>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</si>
  <si>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</si>
  <si>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</si>
  <si>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</si>
  <si>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</si>
  <si>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</si>
  <si>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</si>
  <si>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</si>
  <si>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</si>
  <si>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</si>
  <si>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</si>
  <si>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</si>
  <si>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</si>
  <si>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</si>
  <si>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</si>
  <si>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</si>
  <si>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</si>
  <si>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</si>
  <si>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</si>
  <si>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</si>
  <si>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</si>
  <si>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</si>
  <si>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</si>
  <si>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</si>
  <si>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</si>
  <si>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</si>
  <si>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</si>
  <si>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</si>
  <si>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</si>
  <si>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</si>
  <si>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</si>
  <si>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</si>
  <si>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</si>
  <si>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</si>
  <si>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</si>
  <si>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</si>
  <si>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</si>
  <si>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</si>
  <si>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</si>
  <si>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</si>
  <si>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</si>
  <si>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</si>
  <si>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</si>
  <si>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</si>
  <si>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</si>
  <si>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</si>
  <si>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</si>
  <si>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</si>
  <si>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</si>
  <si>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</si>
  <si>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</si>
  <si>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</si>
  <si>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</si>
  <si>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</si>
  <si>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</si>
  <si>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</si>
  <si>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</si>
  <si>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</si>
  <si>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</si>
  <si>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</si>
  <si>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</si>
  <si>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</si>
  <si>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</si>
  <si>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</si>
  <si>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</si>
  <si>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</si>
  <si>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</si>
  <si>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</si>
  <si>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</si>
  <si>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</si>
  <si>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</si>
  <si>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</si>
  <si>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</si>
  <si>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</si>
  <si>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</si>
  <si>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</si>
  <si>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</si>
  <si>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</si>
  <si>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</si>
  <si>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</si>
  <si>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</si>
  <si>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</si>
  <si>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</si>
  <si>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</si>
  <si>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</si>
  <si>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</si>
  <si>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</si>
  <si>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</si>
  <si>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</si>
  <si>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</si>
  <si>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</si>
  <si>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</si>
  <si>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</si>
  <si>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</si>
  <si>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</si>
  <si>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</si>
  <si>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</si>
  <si>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</si>
  <si>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</si>
  <si>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</si>
  <si>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</si>
  <si>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</si>
  <si>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</si>
  <si>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</si>
  <si>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</si>
  <si>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</si>
  <si>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</si>
  <si>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</si>
  <si>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</si>
  <si>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</si>
  <si>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</si>
  <si>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</si>
  <si>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</si>
  <si>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</si>
  <si>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</si>
  <si>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</si>
  <si>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</si>
  <si>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</si>
  <si>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</si>
  <si>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</si>
  <si>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</si>
  <si>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</si>
  <si>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</si>
  <si>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</si>
  <si>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</si>
  <si>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</si>
  <si>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</si>
  <si>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</si>
  <si>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</si>
  <si>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</si>
  <si>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</si>
  <si>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</si>
  <si>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</si>
  <si>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</si>
  <si>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</si>
  <si>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</si>
  <si>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</si>
  <si>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</si>
  <si>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</si>
  <si>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</si>
  <si>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</si>
  <si>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</si>
  <si>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</si>
  <si>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</si>
  <si>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</si>
  <si>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</si>
  <si>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</si>
  <si>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</si>
  <si>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</si>
  <si>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</si>
  <si>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</si>
  <si>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</si>
  <si>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</si>
  <si>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</si>
  <si>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</si>
  <si>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</si>
  <si>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</si>
  <si>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</si>
  <si>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</si>
  <si>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</si>
  <si>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</si>
  <si>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</si>
  <si>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</si>
  <si>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</si>
  <si>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</si>
  <si>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</si>
  <si>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</si>
  <si>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</si>
  <si>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</si>
  <si>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</si>
  <si>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</si>
  <si>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</si>
  <si>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</si>
  <si>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</si>
  <si>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</si>
  <si>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</si>
  <si>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</si>
  <si>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</si>
  <si>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</si>
  <si>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</si>
  <si>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</si>
  <si>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</si>
  <si>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</si>
  <si>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</si>
  <si>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</si>
  <si>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</si>
  <si>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</si>
  <si>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</si>
  <si>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</si>
  <si>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</si>
  <si>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</si>
  <si>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</si>
  <si>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</si>
  <si>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</si>
  <si>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</si>
  <si>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</si>
  <si>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</si>
  <si>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</si>
  <si>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</si>
  <si>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</si>
  <si>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</si>
  <si>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</si>
  <si>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</si>
  <si>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</si>
  <si>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</si>
  <si>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</si>
  <si>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</si>
  <si>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</si>
  <si>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</si>
  <si>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</si>
  <si>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</si>
  <si>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</si>
  <si>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</si>
  <si>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</si>
  <si>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</si>
  <si>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</si>
  <si>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</si>
  <si>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</si>
  <si>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</si>
  <si>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</si>
  <si>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</si>
  <si>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</si>
  <si>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</si>
  <si>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</si>
  <si>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</si>
  <si>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</si>
  <si>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</si>
  <si>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</si>
  <si>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</si>
  <si>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</si>
  <si>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</si>
  <si>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</si>
  <si>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</si>
  <si>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</si>
  <si>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</si>
  <si>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</si>
  <si>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</si>
  <si>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</si>
  <si>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</si>
  <si>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</si>
  <si>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</si>
  <si>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</si>
  <si>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</si>
  <si>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</si>
  <si>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</si>
  <si>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</si>
  <si>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</si>
  <si>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</si>
  <si>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</si>
  <si>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</si>
  <si>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</si>
  <si>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</si>
  <si>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</si>
  <si>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</si>
  <si>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</si>
  <si>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</si>
  <si>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</si>
  <si>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</si>
  <si>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</si>
  <si>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</si>
  <si>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</si>
  <si>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</si>
  <si>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</si>
  <si>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</si>
  <si>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</si>
  <si>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</si>
  <si>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</si>
  <si>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</si>
  <si>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</si>
  <si>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</si>
  <si>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</si>
  <si>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</si>
  <si>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</si>
  <si>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</si>
  <si>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</si>
  <si>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</si>
  <si>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</si>
  <si>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</si>
  <si>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</si>
  <si>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</si>
  <si>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</si>
  <si>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</si>
  <si>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</si>
  <si>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</si>
  <si>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</si>
  <si>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</si>
  <si>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</si>
  <si>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</si>
  <si>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</si>
  <si>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</si>
  <si>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</si>
  <si>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</si>
  <si>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</si>
  <si>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</si>
  <si>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</si>
  <si>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</si>
  <si>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</si>
  <si>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</si>
  <si>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</si>
  <si>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</si>
  <si>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</si>
  <si>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</si>
  <si>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</si>
  <si>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</si>
  <si>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</si>
  <si>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</si>
  <si>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</si>
  <si>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</si>
  <si>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</si>
  <si>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</si>
  <si>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</si>
  <si>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</si>
  <si>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</si>
  <si>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</si>
  <si>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</si>
  <si>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</si>
  <si>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</si>
  <si>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</si>
  <si>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</si>
  <si>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</si>
  <si>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</si>
  <si>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</si>
  <si>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</si>
  <si>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</si>
  <si>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</si>
  <si>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</si>
  <si>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</si>
  <si>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</si>
  <si>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</si>
  <si>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</si>
  <si>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</si>
  <si>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</si>
  <si>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</si>
  <si>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</si>
  <si>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</si>
  <si>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</si>
  <si>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</si>
  <si>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</si>
  <si>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</si>
  <si>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</si>
  <si>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</si>
  <si>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</si>
  <si>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</si>
  <si>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</si>
  <si>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</si>
  <si>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</si>
  <si>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</si>
  <si>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</si>
  <si>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</si>
  <si>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</si>
  <si>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</si>
  <si>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</si>
  <si>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</si>
  <si>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</si>
  <si>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</si>
  <si>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</si>
  <si>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</si>
  <si>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</si>
  <si>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</si>
  <si>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</si>
  <si>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</si>
  <si>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</si>
  <si>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</si>
  <si>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</si>
  <si>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</si>
  <si>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</si>
  <si>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</si>
  <si>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</si>
  <si>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</si>
  <si>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</si>
  <si>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</si>
  <si>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</si>
  <si>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</si>
  <si>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</si>
  <si>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</si>
  <si>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</si>
  <si>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</si>
  <si>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</si>
  <si>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</si>
  <si>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</si>
  <si>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</si>
  <si>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</si>
  <si>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</si>
  <si>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</si>
  <si>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</si>
  <si>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</si>
  <si>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</si>
  <si>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</si>
  <si>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</si>
  <si>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</si>
  <si>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</si>
  <si>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</si>
  <si>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</si>
  <si>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</si>
  <si>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</si>
  <si>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</si>
  <si>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</si>
  <si>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</si>
  <si>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</si>
  <si>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</si>
  <si>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</si>
  <si>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</si>
  <si>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</si>
  <si>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</si>
  <si>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</si>
  <si>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</si>
  <si>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</si>
  <si>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</si>
  <si>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</si>
  <si>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</si>
  <si>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</si>
  <si>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</si>
  <si>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</si>
  <si>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</si>
  <si>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</si>
  <si>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</si>
  <si>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</si>
  <si>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</si>
  <si>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</si>
  <si>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</si>
  <si>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</si>
  <si>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</si>
  <si>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</si>
  <si>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</si>
  <si>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</si>
  <si>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</si>
  <si>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</si>
  <si>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</si>
  <si>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</si>
  <si>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</si>
  <si>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</si>
  <si>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</si>
  <si>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</si>
  <si>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</si>
  <si>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</si>
  <si>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</si>
  <si>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</si>
  <si>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</si>
  <si>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</si>
  <si>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</si>
  <si>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</si>
  <si>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</si>
  <si>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</si>
  <si>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</si>
  <si>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</si>
  <si>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</si>
  <si>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</si>
  <si>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</si>
  <si>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</si>
  <si>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</si>
  <si>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</si>
  <si>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</si>
  <si>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</si>
  <si>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</si>
  <si>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</si>
  <si>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</si>
  <si>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</si>
  <si>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</si>
  <si>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</si>
  <si>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</si>
  <si>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</si>
  <si>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</si>
  <si>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</si>
  <si>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</si>
  <si>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</si>
  <si>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</si>
  <si>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</si>
  <si>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</si>
  <si>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</si>
  <si>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</si>
  <si>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</si>
  <si>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</si>
  <si>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</si>
  <si>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</si>
  <si>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</si>
  <si>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</si>
  <si>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</si>
  <si>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</si>
  <si>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</si>
  <si>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</si>
  <si>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</si>
  <si>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</si>
  <si>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</si>
  <si>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</si>
  <si>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</si>
  <si>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</si>
  <si>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</si>
  <si>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</si>
  <si>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</si>
  <si>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</si>
  <si>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</si>
  <si>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</si>
  <si>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</si>
  <si>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</si>
  <si>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</si>
  <si>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</si>
  <si>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</si>
  <si>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</si>
  <si>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</si>
  <si>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</si>
  <si>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</si>
  <si>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</si>
  <si>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</si>
  <si>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</si>
  <si>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</si>
  <si>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</si>
  <si>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</si>
  <si>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</si>
  <si>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</si>
  <si>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</si>
  <si>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</si>
  <si>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</si>
  <si>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</si>
  <si>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</si>
  <si>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</si>
  <si>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</si>
  <si>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</si>
  <si>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</si>
  <si>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</si>
  <si>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</si>
  <si>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</si>
  <si>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</si>
  <si>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</si>
  <si>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</si>
  <si>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</si>
  <si>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</si>
  <si>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</si>
  <si>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</si>
  <si>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</si>
  <si>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</si>
  <si>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</si>
  <si>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</si>
  <si>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</si>
  <si>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</si>
  <si>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</si>
  <si>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</si>
  <si>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</si>
  <si>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</si>
  <si>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</si>
  <si>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</si>
  <si>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</si>
  <si>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</si>
  <si>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</si>
  <si>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</si>
  <si>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</si>
  <si>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</si>
  <si>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</si>
  <si>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</si>
  <si>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</si>
  <si>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</si>
  <si>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</si>
  <si>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</si>
  <si>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</si>
  <si>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</si>
  <si>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</si>
  <si>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</si>
  <si>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</si>
  <si>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</si>
  <si>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</si>
  <si>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</si>
  <si>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</si>
  <si>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</si>
  <si>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</si>
  <si>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</si>
  <si>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</si>
  <si>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</si>
  <si>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</si>
  <si>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</si>
  <si>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</si>
  <si>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</si>
  <si>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</si>
  <si>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</si>
  <si>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</si>
  <si>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</si>
  <si>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</si>
  <si>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</si>
  <si>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</si>
  <si>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</si>
  <si>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</si>
  <si>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</si>
  <si>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</si>
  <si>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</si>
  <si>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</si>
  <si>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</si>
  <si>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</si>
  <si>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</si>
  <si>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</si>
  <si>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</si>
  <si>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</si>
  <si>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</si>
  <si>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</si>
  <si>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</si>
  <si>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</si>
  <si>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</si>
  <si>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</si>
  <si>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</si>
  <si>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</si>
  <si>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</si>
  <si>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</si>
  <si>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</si>
  <si>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</si>
  <si>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</si>
  <si>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</si>
  <si>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</si>
  <si>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</si>
  <si>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</si>
  <si>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</si>
  <si>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</si>
  <si>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</si>
  <si>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</si>
  <si>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</si>
  <si>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</si>
  <si>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</si>
  <si>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</si>
  <si>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</si>
  <si>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</si>
  <si>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</si>
  <si>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</si>
  <si>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</si>
  <si>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</si>
  <si>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</si>
  <si>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</si>
  <si>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</si>
  <si>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</si>
  <si>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</si>
  <si>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</si>
  <si>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</si>
  <si>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</si>
  <si>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</si>
  <si>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</si>
  <si>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</si>
  <si>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</si>
  <si>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</si>
  <si>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</si>
  <si>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</si>
  <si>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</si>
  <si>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</si>
  <si>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</si>
  <si>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</si>
  <si>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</si>
  <si>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</si>
  <si>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</si>
  <si>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</si>
  <si>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</si>
  <si>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</si>
  <si>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</si>
  <si>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</si>
  <si>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</si>
  <si>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</si>
  <si>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</si>
  <si>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</si>
  <si>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</si>
  <si>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</si>
  <si>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</si>
  <si>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</si>
  <si>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</si>
  <si>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</si>
  <si>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</si>
  <si>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</si>
  <si>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</si>
  <si>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</si>
  <si>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</si>
  <si>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</si>
  <si>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</si>
  <si>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</si>
  <si>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</si>
  <si>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</si>
  <si>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</si>
  <si>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</si>
  <si>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</si>
  <si>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</si>
  <si>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</si>
  <si>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</si>
  <si>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</si>
  <si>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</si>
  <si>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</si>
  <si>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</si>
  <si>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</si>
  <si>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</si>
  <si>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</si>
  <si>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</si>
  <si>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</si>
  <si>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</si>
  <si>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</si>
  <si>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</si>
  <si>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</si>
  <si>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</si>
  <si>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</si>
  <si>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</si>
  <si>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</si>
  <si>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</si>
  <si>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</si>
  <si>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</si>
  <si>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</si>
  <si>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</si>
  <si>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</si>
  <si>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</si>
  <si>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</si>
  <si>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</si>
  <si>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</si>
  <si>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</si>
  <si>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</si>
  <si>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</si>
  <si>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</si>
  <si>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</si>
  <si>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</si>
  <si>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</si>
  <si>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</si>
  <si>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</si>
  <si>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</si>
  <si>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</si>
  <si>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</si>
  <si>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</si>
  <si>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</si>
  <si>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</si>
  <si>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</si>
  <si>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</si>
  <si>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</si>
  <si>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</si>
  <si>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</si>
  <si>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</si>
  <si>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</si>
  <si>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</si>
  <si>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</si>
  <si>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</si>
  <si>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</si>
  <si>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</si>
  <si>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</si>
  <si>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</si>
  <si>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</si>
  <si>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</si>
  <si>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</si>
  <si>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</si>
  <si>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</si>
  <si>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</si>
  <si>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</si>
  <si>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</si>
  <si>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</si>
  <si>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</si>
  <si>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</si>
  <si>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</si>
  <si>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</si>
  <si>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</si>
  <si>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</si>
  <si>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</si>
  <si>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</si>
  <si>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</si>
  <si>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</si>
  <si>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</si>
  <si>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</si>
  <si>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</si>
  <si>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</si>
  <si>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</si>
  <si>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</si>
  <si>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</si>
  <si>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</si>
  <si>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</si>
  <si>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</si>
  <si>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</si>
  <si>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</si>
  <si>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</si>
  <si>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</si>
  <si>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</si>
  <si>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</si>
  <si>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</si>
  <si>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</si>
  <si>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</si>
  <si>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</si>
  <si>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</si>
  <si>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</si>
  <si>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</si>
  <si>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</si>
  <si>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</si>
  <si>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</si>
  <si>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</si>
  <si>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</si>
  <si>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</si>
  <si>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</si>
  <si>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</si>
  <si>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</si>
  <si>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</si>
  <si>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</si>
  <si>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</si>
  <si>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</si>
  <si>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</si>
  <si>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</si>
  <si>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</si>
  <si>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</si>
  <si>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</si>
  <si>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</si>
  <si>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</si>
  <si>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</si>
  <si>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</si>
  <si>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</si>
  <si>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</si>
  <si>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</si>
  <si>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</si>
  <si>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</si>
  <si>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</si>
  <si>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</si>
  <si>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</si>
  <si>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</si>
  <si>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</si>
  <si>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</si>
  <si>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</si>
  <si>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</si>
  <si>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</si>
  <si>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</si>
  <si>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</si>
  <si>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</si>
  <si>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</si>
  <si>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</si>
  <si>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</si>
  <si>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</si>
  <si>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</si>
  <si>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</si>
  <si>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</si>
  <si>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</si>
  <si>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</si>
  <si>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</si>
  <si>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</si>
  <si>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</si>
  <si>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</si>
  <si>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</si>
  <si>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</si>
  <si>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</si>
  <si>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</si>
  <si>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</si>
  <si>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</si>
  <si>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</si>
  <si>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</si>
  <si>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</si>
  <si>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</si>
  <si>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</si>
  <si>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</si>
  <si>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</si>
  <si>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</si>
  <si>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</si>
  <si>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</si>
  <si>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</si>
  <si>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</si>
  <si>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</si>
  <si>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</si>
  <si>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</si>
  <si>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</si>
  <si>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</si>
  <si>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</si>
  <si>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</si>
  <si>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</si>
  <si>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</si>
  <si>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</si>
  <si>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</si>
  <si>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</si>
  <si>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</si>
  <si>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</si>
  <si>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</si>
  <si>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</si>
  <si>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</si>
  <si>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</si>
  <si>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</si>
  <si>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</si>
  <si>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</si>
  <si>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</si>
  <si>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</si>
  <si>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</si>
  <si>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</si>
  <si>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</si>
  <si>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</si>
  <si>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</si>
  <si>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</si>
  <si>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</si>
  <si>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</si>
  <si>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</si>
  <si>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</si>
  <si>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</si>
  <si>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</si>
  <si>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</si>
  <si>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</si>
  <si>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</si>
  <si>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</si>
  <si>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</si>
  <si>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</si>
  <si>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</si>
  <si>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</si>
  <si>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</si>
  <si>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</si>
  <si>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</si>
  <si>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</si>
  <si>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</si>
  <si>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</si>
  <si>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</si>
  <si>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</si>
  <si>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</si>
  <si>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</si>
  <si>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</si>
  <si>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</si>
  <si>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</si>
  <si>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</si>
  <si>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</si>
  <si>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</si>
  <si>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</si>
  <si>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</si>
  <si>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</si>
  <si>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</si>
  <si>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</si>
  <si>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</si>
  <si>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</si>
  <si>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</si>
  <si>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</si>
  <si>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</si>
  <si>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</si>
  <si>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</si>
  <si>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</si>
  <si>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</si>
  <si>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</si>
  <si>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</si>
  <si>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</si>
  <si>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</si>
  <si>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</si>
  <si>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</si>
  <si>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</si>
  <si>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</si>
  <si>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</si>
  <si>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</si>
  <si>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</si>
  <si>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</si>
  <si>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</si>
  <si>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</si>
  <si>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</si>
  <si>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</si>
  <si>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</si>
  <si>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</si>
  <si>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</si>
  <si>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</si>
  <si>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</si>
  <si>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</si>
  <si>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</si>
  <si>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</si>
  <si>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</si>
  <si>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</si>
  <si>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</si>
  <si>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</si>
  <si>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</si>
  <si>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</si>
  <si>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</si>
  <si>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</si>
  <si>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</si>
  <si>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</si>
  <si>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</si>
  <si>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</si>
  <si>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</si>
  <si>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</si>
  <si>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</si>
  <si>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</si>
  <si>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</si>
  <si>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</si>
  <si>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</si>
  <si>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</si>
  <si>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</si>
  <si>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</si>
  <si>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</si>
  <si>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</si>
  <si>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</si>
  <si>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</si>
  <si>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</si>
  <si>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</si>
  <si>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</si>
  <si>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</si>
  <si>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</si>
  <si>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</si>
  <si>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</si>
  <si>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</si>
  <si>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</si>
  <si>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</si>
  <si>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</si>
  <si>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</si>
  <si>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</si>
  <si>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</si>
  <si>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</si>
  <si>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</si>
  <si>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</si>
  <si>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</si>
  <si>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</si>
  <si>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</si>
  <si>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</si>
  <si>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</si>
  <si>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</si>
  <si>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</si>
  <si>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</si>
  <si>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</si>
  <si>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</si>
  <si>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</si>
  <si>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</si>
  <si>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</si>
  <si>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</si>
  <si>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</si>
  <si>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</si>
  <si>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</si>
  <si>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</si>
  <si>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</si>
  <si>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</si>
  <si>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</si>
  <si>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</si>
  <si>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</si>
  <si>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</si>
  <si>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</si>
  <si>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</si>
  <si>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</si>
  <si>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</si>
  <si>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</si>
  <si>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</si>
  <si>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</si>
  <si>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</si>
  <si>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</si>
  <si>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</si>
  <si>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</si>
  <si>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</si>
  <si>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</si>
  <si>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</si>
  <si>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</si>
  <si>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</si>
  <si>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</si>
  <si>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</si>
  <si>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</si>
  <si>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</si>
  <si>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</si>
  <si>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</si>
  <si>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</si>
  <si>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</si>
  <si>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</si>
  <si>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</si>
  <si>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</si>
  <si>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</si>
  <si>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</si>
  <si>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</si>
  <si>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</si>
  <si>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</si>
  <si>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</si>
  <si>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</si>
  <si>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</si>
  <si>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</si>
  <si>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</si>
  <si>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</si>
  <si>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</si>
  <si>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</si>
  <si>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</si>
  <si>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</si>
  <si>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</si>
  <si>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</si>
  <si>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</si>
  <si>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</si>
  <si>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</si>
  <si>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</si>
  <si>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</si>
  <si>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</si>
  <si>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</si>
  <si>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</si>
  <si>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</si>
  <si>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</si>
  <si>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</si>
  <si>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</si>
  <si>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</si>
  <si>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</si>
  <si>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</si>
  <si>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</si>
  <si>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</si>
  <si>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</si>
  <si>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</si>
  <si>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</si>
  <si>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</si>
  <si>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</si>
  <si>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</si>
  <si>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</si>
  <si>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</si>
  <si>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</si>
  <si>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</si>
  <si>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</si>
  <si>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</si>
  <si>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</si>
  <si>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</si>
  <si>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</si>
  <si>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</si>
  <si>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</si>
  <si>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</si>
  <si>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</si>
  <si>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</si>
  <si>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</si>
  <si>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</si>
  <si>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</si>
  <si>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</si>
  <si>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</si>
  <si>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</si>
  <si>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</si>
  <si>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</si>
  <si>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</si>
  <si>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</si>
  <si>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</si>
  <si>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</si>
  <si>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</si>
  <si>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</si>
  <si>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</si>
  <si>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</si>
  <si>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</si>
  <si>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</si>
  <si>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</si>
  <si>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</si>
  <si>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</si>
  <si>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</si>
  <si>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</si>
  <si>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</si>
  <si>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</si>
  <si>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</si>
  <si>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</si>
  <si>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</si>
  <si>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</si>
  <si>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</si>
  <si>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</si>
  <si>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</si>
  <si>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</si>
  <si>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</si>
  <si>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</si>
  <si>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</si>
  <si>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</si>
  <si>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</si>
  <si>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</si>
  <si>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</si>
  <si>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</si>
  <si>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</si>
  <si>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</si>
  <si>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</si>
  <si>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</si>
  <si>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</si>
  <si>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</si>
  <si>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</si>
  <si>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</si>
  <si>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</si>
  <si>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</si>
  <si>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</si>
  <si>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</si>
  <si>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</si>
  <si>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</si>
  <si>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</si>
  <si>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</si>
  <si>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</si>
  <si>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</si>
  <si>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</si>
  <si>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</si>
  <si>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</si>
  <si>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</si>
  <si>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</si>
  <si>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</si>
  <si>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</si>
  <si>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</si>
  <si>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</si>
  <si>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</si>
  <si>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</si>
  <si>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</si>
  <si>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</si>
  <si>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</si>
  <si>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</si>
  <si>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</si>
  <si>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</si>
  <si>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</si>
  <si>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</si>
  <si>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</si>
  <si>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</si>
  <si>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</si>
  <si>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</si>
  <si>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</si>
  <si>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</si>
  <si>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</si>
  <si>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</si>
  <si>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</si>
  <si>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</si>
  <si>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</si>
  <si>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</si>
  <si>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</si>
  <si>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</si>
  <si>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</si>
  <si>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</si>
  <si>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</si>
  <si>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</si>
  <si>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</si>
  <si>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</si>
  <si>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</si>
  <si>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</si>
  <si>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</si>
  <si>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</si>
  <si>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</si>
  <si>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</si>
  <si>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</si>
  <si>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</si>
  <si>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</si>
  <si>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</si>
  <si>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</si>
  <si>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</si>
  <si>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</si>
  <si>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</si>
  <si>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</si>
  <si>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</si>
  <si>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</si>
  <si>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</si>
  <si>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</si>
  <si>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</si>
  <si>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</si>
  <si>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</si>
  <si>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</si>
  <si>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</si>
  <si>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</si>
  <si>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</si>
  <si>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</si>
  <si>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</si>
  <si>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</si>
  <si>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</si>
  <si>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</si>
  <si>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</si>
  <si>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</si>
  <si>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</si>
  <si>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</si>
  <si>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</si>
  <si>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</si>
  <si>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</si>
  <si>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</si>
  <si>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</si>
  <si>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</si>
  <si>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</si>
  <si>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</si>
  <si>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</si>
  <si>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</si>
  <si>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</si>
  <si>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</si>
  <si>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</si>
  <si>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</si>
  <si>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</si>
  <si>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</si>
  <si>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</si>
  <si>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</si>
  <si>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</si>
  <si>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</si>
  <si>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</si>
  <si>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</si>
  <si>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</si>
  <si>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</si>
  <si>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</si>
  <si>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</si>
  <si>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</si>
  <si>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</si>
  <si>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</si>
  <si>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</si>
  <si>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</si>
  <si>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</si>
  <si>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</si>
  <si>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</si>
  <si>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</si>
  <si>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</si>
  <si>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</si>
  <si>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</si>
  <si>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</si>
  <si>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</si>
  <si>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</si>
  <si>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</si>
  <si>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</si>
  <si>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</si>
  <si>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</si>
  <si>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</si>
  <si>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</si>
  <si>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</si>
  <si>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</si>
  <si>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</si>
  <si>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</si>
  <si>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</si>
  <si>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</si>
  <si>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</si>
  <si>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</si>
  <si>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</si>
  <si>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</si>
  <si>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</si>
  <si>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</si>
  <si>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</si>
  <si>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</si>
  <si>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</si>
  <si>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</si>
  <si>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</si>
  <si>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</si>
  <si>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</si>
  <si>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</si>
  <si>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</si>
  <si>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</si>
  <si>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</si>
  <si>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</si>
  <si>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</si>
  <si>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</si>
  <si>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</si>
  <si>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</si>
  <si>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</si>
  <si>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</si>
  <si>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</si>
  <si>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</si>
  <si>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</si>
  <si>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</si>
  <si>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</si>
  <si>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</si>
  <si>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</si>
  <si>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</si>
  <si>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</si>
  <si>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</si>
  <si>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</si>
  <si>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</si>
  <si>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</si>
  <si>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</si>
  <si>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</si>
  <si>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</si>
  <si>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</si>
  <si>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</si>
  <si>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</si>
  <si>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</si>
  <si>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</si>
  <si>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</si>
  <si>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</si>
  <si>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</si>
  <si>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</si>
  <si>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</si>
  <si>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</si>
  <si>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</si>
  <si>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</si>
  <si>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</si>
  <si>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</si>
  <si>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</si>
  <si>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</si>
  <si>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</si>
  <si>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</si>
  <si>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</si>
  <si>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</si>
  <si>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</si>
  <si>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</si>
  <si>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</si>
  <si>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</si>
  <si>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</si>
  <si>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</si>
  <si>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</si>
  <si>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</si>
  <si>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</si>
  <si>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</si>
  <si>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</si>
  <si>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</si>
  <si>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</si>
  <si>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</si>
  <si>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</si>
  <si>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</si>
  <si>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</si>
  <si>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</si>
  <si>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</si>
  <si>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</si>
  <si>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</si>
  <si>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</si>
  <si>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</si>
  <si>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</si>
  <si>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</si>
  <si>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</si>
  <si>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</si>
  <si>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</si>
  <si>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</si>
  <si>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</si>
  <si>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</si>
  <si>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</si>
  <si>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</si>
  <si>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</si>
  <si>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</si>
  <si>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</si>
  <si>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</si>
  <si>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</si>
  <si>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</si>
  <si>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</si>
  <si>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</si>
  <si>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</si>
  <si>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</si>
  <si>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</si>
  <si>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</si>
  <si>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</si>
  <si>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</si>
  <si>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</si>
  <si>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</si>
  <si>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</si>
  <si>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</si>
  <si>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</si>
  <si>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</si>
  <si>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</si>
  <si>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</si>
  <si>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</si>
  <si>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</si>
  <si>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</si>
  <si>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</si>
  <si>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</si>
  <si>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</si>
  <si>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</si>
  <si>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</si>
  <si>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</si>
  <si>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</si>
  <si>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</si>
  <si>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</si>
  <si>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</si>
  <si>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</si>
  <si>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</si>
  <si>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</si>
  <si>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</si>
  <si>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</si>
  <si>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</si>
  <si>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</si>
  <si>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</si>
  <si>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</si>
  <si>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</si>
  <si>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</si>
  <si>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</si>
  <si>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</si>
  <si>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</si>
  <si>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</si>
  <si>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</si>
  <si>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</si>
  <si>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</si>
  <si>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</si>
  <si>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</si>
  <si>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</si>
  <si>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</si>
  <si>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</si>
  <si>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</si>
  <si>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</si>
  <si>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</si>
  <si>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</si>
  <si>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</si>
  <si>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</si>
  <si>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</si>
  <si>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</si>
  <si>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</si>
  <si>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</si>
  <si>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</si>
  <si>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</si>
  <si>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</si>
  <si>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</si>
  <si>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</si>
  <si>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</si>
  <si>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</si>
  <si>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</si>
  <si>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</si>
  <si>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</si>
  <si>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</si>
  <si>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</si>
  <si>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</si>
  <si>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</si>
  <si>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</si>
  <si>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</si>
  <si>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</si>
  <si>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</si>
  <si>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</si>
  <si>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</si>
  <si>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</si>
  <si>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</si>
  <si>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</si>
  <si>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</si>
  <si>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</si>
  <si>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</si>
  <si>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</si>
  <si>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</si>
  <si>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</si>
  <si>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</si>
  <si>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</si>
  <si>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</si>
  <si>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</si>
  <si>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</si>
  <si>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</si>
  <si>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</si>
  <si>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</si>
  <si>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</si>
  <si>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</si>
  <si>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</si>
  <si>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</si>
  <si>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</si>
  <si>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</si>
  <si>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</si>
  <si>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</si>
  <si>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</si>
  <si>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</si>
  <si>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</si>
  <si>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</si>
  <si>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</si>
  <si>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</si>
  <si>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</si>
  <si>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</si>
  <si>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</si>
  <si>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</si>
  <si>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</si>
  <si>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</si>
  <si>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</si>
  <si>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</si>
  <si>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</si>
  <si>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</si>
  <si>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</si>
  <si>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</si>
  <si>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</si>
  <si>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</si>
  <si>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</si>
  <si>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</si>
  <si>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</si>
  <si>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</si>
  <si>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</si>
  <si>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</si>
  <si>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</si>
  <si>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</si>
  <si>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</si>
  <si>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</si>
  <si>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</si>
  <si>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</si>
  <si>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</si>
  <si>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</si>
  <si>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</si>
  <si>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</si>
  <si>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</si>
  <si>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</si>
  <si>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</si>
  <si>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</si>
  <si>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</si>
  <si>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</si>
  <si>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</si>
  <si>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</si>
  <si>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</si>
  <si>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</si>
  <si>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</si>
  <si>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</si>
  <si>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</si>
  <si>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</si>
  <si>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</si>
  <si>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</si>
  <si>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</si>
  <si>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</si>
  <si>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</si>
  <si>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</si>
  <si>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</si>
  <si>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</si>
  <si>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</si>
  <si>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</si>
  <si>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</si>
  <si>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</si>
  <si>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</si>
  <si>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</si>
  <si>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</si>
  <si>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</si>
  <si>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</si>
  <si>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</si>
  <si>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</si>
  <si>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</si>
  <si>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</si>
  <si>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</si>
  <si>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</si>
  <si>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</si>
  <si>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</si>
  <si>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</si>
  <si>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</si>
  <si>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</si>
  <si>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</si>
  <si>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</si>
  <si>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</si>
  <si>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</si>
  <si>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</si>
  <si>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</si>
  <si>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</si>
  <si>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</si>
  <si>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</si>
  <si>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</si>
  <si>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</si>
  <si>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</si>
  <si>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</si>
  <si>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</si>
  <si>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</si>
  <si>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</si>
  <si>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</si>
  <si>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</si>
  <si>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</si>
  <si>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</si>
  <si>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</si>
  <si>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</si>
  <si>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</si>
  <si>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</si>
  <si>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</si>
  <si>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</si>
  <si>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</si>
  <si>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</si>
  <si>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</si>
  <si>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</si>
  <si>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</si>
  <si>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</si>
  <si>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</si>
  <si>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</si>
  <si>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</si>
  <si>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</si>
  <si>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</si>
  <si>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</si>
  <si>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</si>
  <si>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</si>
  <si>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</si>
  <si>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</si>
  <si>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</si>
  <si>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</si>
  <si>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</si>
  <si>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</si>
  <si>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</si>
  <si>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</si>
  <si>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</si>
  <si>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</si>
  <si>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</si>
  <si>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</si>
  <si>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</si>
  <si>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</si>
  <si>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</si>
  <si>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</si>
  <si>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</si>
  <si>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</si>
  <si>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</si>
  <si>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</si>
  <si>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</si>
  <si>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</si>
  <si>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</si>
  <si>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</si>
  <si>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</si>
  <si>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</si>
  <si>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</si>
  <si>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</si>
  <si>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</si>
  <si>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</si>
  <si>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</si>
  <si>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</si>
  <si>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</si>
  <si>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</si>
  <si>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</si>
  <si>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</si>
  <si>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</si>
  <si>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</si>
  <si>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</si>
  <si>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</si>
  <si>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</si>
  <si>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</si>
  <si>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</si>
  <si>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</si>
  <si>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</si>
  <si>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</si>
  <si>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</si>
  <si>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</si>
  <si>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</si>
  <si>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</si>
  <si>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</si>
  <si>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</si>
  <si>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</si>
  <si>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</si>
  <si>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</si>
  <si>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</si>
  <si>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</si>
  <si>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</si>
  <si>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</si>
  <si>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</si>
  <si>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</si>
  <si>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</si>
  <si>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</si>
  <si>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</si>
  <si>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</si>
  <si>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</si>
  <si>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</si>
  <si>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</si>
  <si>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</si>
  <si>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</si>
  <si>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</si>
  <si>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</si>
  <si>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</si>
  <si>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</si>
  <si>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</si>
  <si>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</si>
  <si>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</si>
  <si>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</si>
  <si>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</si>
  <si>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</si>
  <si>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</si>
  <si>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</si>
  <si>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</si>
  <si>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</si>
  <si>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</si>
  <si>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</si>
  <si>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</si>
  <si>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</si>
  <si>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</si>
  <si>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</si>
  <si>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</si>
  <si>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</si>
  <si>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</si>
  <si>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</si>
  <si>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</si>
  <si>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</si>
  <si>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</si>
  <si>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</si>
  <si>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</si>
  <si>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</si>
  <si>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</si>
  <si>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</si>
  <si>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</si>
  <si>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</si>
  <si>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</si>
  <si>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</si>
  <si>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</si>
  <si>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</si>
  <si>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</si>
  <si>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</si>
  <si>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</si>
  <si>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</si>
  <si>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</si>
  <si>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</si>
  <si>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</si>
  <si>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</si>
  <si>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</si>
  <si>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</si>
  <si>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</si>
  <si>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</si>
  <si>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</si>
  <si>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</si>
  <si>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</si>
  <si>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</si>
  <si>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</si>
  <si>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</si>
  <si>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</si>
  <si>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</si>
  <si>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</si>
  <si>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</si>
  <si>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</si>
  <si>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</si>
  <si>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</si>
  <si>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</si>
  <si>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</si>
  <si>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</si>
  <si>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</si>
  <si>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</si>
  <si>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</si>
  <si>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</si>
  <si>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</si>
  <si>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</si>
  <si>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</si>
  <si>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</si>
  <si>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</si>
  <si>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</si>
  <si>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</si>
  <si>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</si>
  <si>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</si>
  <si>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</si>
  <si>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</si>
  <si>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</si>
  <si>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</si>
  <si>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</si>
  <si>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</si>
  <si>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</si>
  <si>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</si>
  <si>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</si>
  <si>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</si>
  <si>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</si>
  <si>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</si>
  <si>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</si>
  <si>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</si>
  <si>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</si>
  <si>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</si>
  <si>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</si>
  <si>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</si>
  <si>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</si>
  <si>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</si>
  <si>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</si>
  <si>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</si>
  <si>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</si>
  <si>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</si>
  <si>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</si>
  <si>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</si>
  <si>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</si>
  <si>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</si>
  <si>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</si>
  <si>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</si>
  <si>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</si>
  <si>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</si>
  <si>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</si>
  <si>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</si>
  <si>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</si>
  <si>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</si>
  <si>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</si>
  <si>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</si>
  <si>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</si>
  <si>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</si>
  <si>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</si>
  <si>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</si>
  <si>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</si>
  <si>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</si>
  <si>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</si>
  <si>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</si>
  <si>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</si>
  <si>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</si>
  <si>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</si>
  <si>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</si>
  <si>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</si>
  <si>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</si>
  <si>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</si>
  <si>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</si>
  <si>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</si>
  <si>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</si>
  <si>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</si>
  <si>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</si>
  <si>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</si>
  <si>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</si>
  <si>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</si>
  <si>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</si>
  <si>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</si>
  <si>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</si>
  <si>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</si>
  <si>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</si>
  <si>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</si>
  <si>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</si>
  <si>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</si>
  <si>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</si>
  <si>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</si>
  <si>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</si>
  <si>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</si>
  <si>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</si>
  <si>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</si>
  <si>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</si>
  <si>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</si>
  <si>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</si>
  <si>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</si>
  <si>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</si>
  <si>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</si>
  <si>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</si>
  <si>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</si>
  <si>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</si>
  <si>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</si>
  <si>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</si>
  <si>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</si>
  <si>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</si>
  <si>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</si>
  <si>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</si>
  <si>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</si>
  <si>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</si>
  <si>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</si>
  <si>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</si>
  <si>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</si>
  <si>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</si>
  <si>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</si>
  <si>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</si>
  <si>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</si>
  <si>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</si>
  <si>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</si>
  <si>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</si>
  <si>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</si>
  <si>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</si>
  <si>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</si>
  <si>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</si>
  <si>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</si>
  <si>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</si>
  <si>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</si>
  <si>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</si>
  <si>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</si>
  <si>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</si>
  <si>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</si>
  <si>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</si>
  <si>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</si>
  <si>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</si>
  <si>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</si>
  <si>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</si>
  <si>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</si>
  <si>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</si>
  <si>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</si>
  <si>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</si>
  <si>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</si>
  <si>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</si>
  <si>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</si>
  <si>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</si>
  <si>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</si>
  <si>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</si>
  <si>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</si>
  <si>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</si>
  <si>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</si>
  <si>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</si>
  <si>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</si>
  <si>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</si>
  <si>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</si>
  <si>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</si>
  <si>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</si>
  <si>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</si>
  <si>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</si>
  <si>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</si>
  <si>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</si>
  <si>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</si>
  <si>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</si>
  <si>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</si>
  <si>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</si>
  <si>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</si>
  <si>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</si>
  <si>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</si>
  <si>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</si>
  <si>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</si>
  <si>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</si>
  <si>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</si>
  <si>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</si>
  <si>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</si>
  <si>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</si>
  <si>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</si>
  <si>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</si>
  <si>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</si>
  <si>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</si>
  <si>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</si>
  <si>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</si>
  <si>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</si>
  <si>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</si>
  <si>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</si>
  <si>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</si>
  <si>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</si>
  <si>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</si>
  <si>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</si>
  <si>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</si>
  <si>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</si>
  <si>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</si>
  <si>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</si>
  <si>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</si>
  <si>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</si>
  <si>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</si>
  <si>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</si>
  <si>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</si>
  <si>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</si>
  <si>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</si>
  <si>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</si>
  <si>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</si>
  <si>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</si>
  <si>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</si>
  <si>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</si>
  <si>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</si>
  <si>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</si>
  <si>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</si>
  <si>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</si>
  <si>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</si>
  <si>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</si>
  <si>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</si>
  <si>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</si>
  <si>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</si>
  <si>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</si>
  <si>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</si>
  <si>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</si>
  <si>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</si>
  <si>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</si>
  <si>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</si>
  <si>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</si>
  <si>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</si>
  <si>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</si>
  <si>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</si>
  <si>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</si>
  <si>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</si>
  <si>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</si>
  <si>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</si>
  <si>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</si>
  <si>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</si>
  <si>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</si>
  <si>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</si>
  <si>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</si>
  <si>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</si>
  <si>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</si>
  <si>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</si>
  <si>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</si>
  <si>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</si>
  <si>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</si>
  <si>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</si>
  <si>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</si>
  <si>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</si>
  <si>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</si>
  <si>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</si>
  <si>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</si>
  <si>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</si>
  <si>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</si>
  <si>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</si>
  <si>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</si>
  <si>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</si>
  <si>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</si>
  <si>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</si>
  <si>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</si>
  <si>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</si>
  <si>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</si>
  <si>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</si>
  <si>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</si>
  <si>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</si>
  <si>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</si>
  <si>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</si>
  <si>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</si>
  <si>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</si>
  <si>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</si>
  <si>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</si>
  <si>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</si>
  <si>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</si>
  <si>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</si>
  <si>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</si>
  <si>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</si>
  <si>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</si>
  <si>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</si>
  <si>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</si>
  <si>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</si>
  <si>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</si>
  <si>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</si>
  <si>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</si>
  <si>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</si>
  <si>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</si>
  <si>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</si>
  <si>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</si>
  <si>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</si>
  <si>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</si>
  <si>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</si>
  <si>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</si>
  <si>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</si>
  <si>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</si>
  <si>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</si>
  <si>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</si>
  <si>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</si>
  <si>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</si>
  <si>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</si>
  <si>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</si>
  <si>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</si>
  <si>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</si>
  <si>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</si>
  <si>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</si>
  <si>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</si>
  <si>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</si>
  <si>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</si>
  <si>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</si>
  <si>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</si>
  <si>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</si>
  <si>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</si>
  <si>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</si>
  <si>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</si>
  <si>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</si>
  <si>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</si>
  <si>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</si>
  <si>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</si>
  <si>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</si>
  <si>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</si>
  <si>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</si>
  <si>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</si>
  <si>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</si>
  <si>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</si>
  <si>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</si>
  <si>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</si>
  <si>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</si>
  <si>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</si>
  <si>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</si>
  <si>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</si>
  <si>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</si>
  <si>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</si>
  <si>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</si>
  <si>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</si>
  <si>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</si>
  <si>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</si>
  <si>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</si>
  <si>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</si>
  <si>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</si>
  <si>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</si>
  <si>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</si>
  <si>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</si>
  <si>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</si>
  <si>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</si>
  <si>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</si>
  <si>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</si>
  <si>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</si>
  <si>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</si>
  <si>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</si>
  <si>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</si>
  <si>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</si>
  <si>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</si>
  <si>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</si>
  <si>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</si>
  <si>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</si>
  <si>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</si>
  <si>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</si>
  <si>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</si>
  <si>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</si>
  <si>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</si>
  <si>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</si>
  <si>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</si>
  <si>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</si>
  <si>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</si>
  <si>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</si>
  <si>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</si>
  <si>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</si>
  <si>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</si>
  <si>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</si>
  <si>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</si>
  <si>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</si>
  <si>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</si>
  <si>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</si>
  <si>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</si>
  <si>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</si>
  <si>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</si>
  <si>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</si>
  <si>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</si>
  <si>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</si>
  <si>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</si>
  <si>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</si>
  <si>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</si>
  <si>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</si>
  <si>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</si>
  <si>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</si>
  <si>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</si>
  <si>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</si>
  <si>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</si>
  <si>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</si>
  <si>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</si>
  <si>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</si>
  <si>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</si>
  <si>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</si>
  <si>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</si>
  <si>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</si>
  <si>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</si>
  <si>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</si>
  <si>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</si>
  <si>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</si>
  <si>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</si>
  <si>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</si>
  <si>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</si>
  <si>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</si>
  <si>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</si>
  <si>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</si>
  <si>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</si>
  <si>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</si>
  <si>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</si>
  <si>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</si>
  <si>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</si>
  <si>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</si>
  <si>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</si>
  <si>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</si>
  <si>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</si>
  <si>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</si>
  <si>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</si>
  <si>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</si>
  <si>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</si>
  <si>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</si>
  <si>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</si>
  <si>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</si>
  <si>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</si>
  <si>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</si>
  <si>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</si>
  <si>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</si>
  <si>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</si>
  <si>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</si>
  <si>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</si>
  <si>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</si>
  <si>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</si>
  <si>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</si>
  <si>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</si>
  <si>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</si>
  <si>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</si>
  <si>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</si>
  <si>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</si>
  <si>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</si>
  <si>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</si>
  <si>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</si>
  <si>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</si>
  <si>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</si>
  <si>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</si>
  <si>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</si>
  <si>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</si>
  <si>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</si>
  <si>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</si>
  <si>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</si>
  <si>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</si>
  <si>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</si>
  <si>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</si>
  <si>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</si>
  <si>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</si>
  <si>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</si>
  <si>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</si>
  <si>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</si>
  <si>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</si>
  <si>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</si>
  <si>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</si>
  <si>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</si>
  <si>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</si>
  <si>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</si>
  <si>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</si>
  <si>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</si>
  <si>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</si>
  <si>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</si>
  <si>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</si>
  <si>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</si>
  <si>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</si>
  <si>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</si>
  <si>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</si>
  <si>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</si>
  <si>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</si>
  <si>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</si>
  <si>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</si>
  <si>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</si>
  <si>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</si>
  <si>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</si>
  <si>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</si>
  <si>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</si>
  <si>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</si>
  <si>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</si>
  <si>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</si>
  <si>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</si>
  <si>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</si>
  <si>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</si>
  <si>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</si>
  <si>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</si>
  <si>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</si>
  <si>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</si>
  <si>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</si>
  <si>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</si>
  <si>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</si>
  <si>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</si>
  <si>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</si>
  <si>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</si>
  <si>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</si>
  <si>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</si>
  <si>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</si>
  <si>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</si>
  <si>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</si>
  <si>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</si>
  <si>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</si>
  <si>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</si>
  <si>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</si>
  <si>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</si>
  <si>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</si>
  <si>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</si>
  <si>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</si>
  <si>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</si>
  <si>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</si>
  <si>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</si>
  <si>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</si>
  <si>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</si>
  <si>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</si>
  <si>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</si>
  <si>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</si>
  <si>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</si>
  <si>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</si>
  <si>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</si>
  <si>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</si>
  <si>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</si>
  <si>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</si>
  <si>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</si>
  <si>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</si>
  <si>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</si>
  <si>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</si>
  <si>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</si>
  <si>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</si>
  <si>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</si>
  <si>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</si>
  <si>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</si>
  <si>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</si>
  <si>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</si>
  <si>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</si>
  <si>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</si>
  <si>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</si>
  <si>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</si>
  <si>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</si>
  <si>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</si>
  <si>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</si>
  <si>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</si>
  <si>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</si>
  <si>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</si>
  <si>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</si>
  <si>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</si>
  <si>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</si>
  <si>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</si>
  <si>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</si>
  <si>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</si>
  <si>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</si>
  <si>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</si>
  <si>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</si>
  <si>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</si>
  <si>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</si>
  <si>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</si>
  <si>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</si>
  <si>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</si>
  <si>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</si>
  <si>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</si>
  <si>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</si>
  <si>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</si>
  <si>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</si>
  <si>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</si>
  <si>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</si>
  <si>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</si>
  <si>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</si>
  <si>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</si>
  <si>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</si>
  <si>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</si>
  <si>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</si>
  <si>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</si>
  <si>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</si>
  <si>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</si>
  <si>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</si>
  <si>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</si>
  <si>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</si>
  <si>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</si>
  <si>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</si>
  <si>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</si>
  <si>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</si>
  <si>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</si>
  <si>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</si>
  <si>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</si>
  <si>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</si>
  <si>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</si>
  <si>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</si>
  <si>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</si>
  <si>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</si>
  <si>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</si>
  <si>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</si>
  <si>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</si>
  <si>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</si>
  <si>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</si>
  <si>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</si>
  <si>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</si>
  <si>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</si>
  <si>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</si>
  <si>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</si>
  <si>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</si>
  <si>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</si>
  <si>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</si>
  <si>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</si>
  <si>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</si>
  <si>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</si>
  <si>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</si>
  <si>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</si>
  <si>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</si>
  <si>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</si>
  <si>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</si>
  <si>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</si>
  <si>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</si>
  <si>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</si>
  <si>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</si>
  <si>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</si>
  <si>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</si>
  <si>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</si>
  <si>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</si>
  <si>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</si>
  <si>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</si>
  <si>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</si>
  <si>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</si>
  <si>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</si>
  <si>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</si>
  <si>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</si>
  <si>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</si>
  <si>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</si>
  <si>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</si>
  <si>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</si>
  <si>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</si>
  <si>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</si>
  <si>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</si>
  <si>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</si>
  <si>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</si>
  <si>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</si>
  <si>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</si>
  <si>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</si>
  <si>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</si>
  <si>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</si>
  <si>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</si>
  <si>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</si>
  <si>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</si>
  <si>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</si>
  <si>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</si>
  <si>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</si>
  <si>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</si>
  <si>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</si>
  <si>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</si>
  <si>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</si>
  <si>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</si>
  <si>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</si>
  <si>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</si>
  <si>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</si>
  <si>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</si>
  <si>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</si>
  <si>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</si>
  <si>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</si>
  <si>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</si>
  <si>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</si>
  <si>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</si>
  <si>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</si>
  <si>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</si>
  <si>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</si>
  <si>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</si>
  <si>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</si>
  <si>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</si>
  <si>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</si>
  <si>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</si>
  <si>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</si>
  <si>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</si>
  <si>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</si>
  <si>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</si>
  <si>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</si>
  <si>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</si>
  <si>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</si>
  <si>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</si>
  <si>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</si>
  <si>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</si>
  <si>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</si>
  <si>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</si>
  <si>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</si>
  <si>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</si>
  <si>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</si>
  <si>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</si>
  <si>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</si>
  <si>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</si>
  <si>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</si>
  <si>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</si>
  <si>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</si>
  <si>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</si>
  <si>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</si>
  <si>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</si>
  <si>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</si>
  <si>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</si>
  <si>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</si>
  <si>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</si>
  <si>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</si>
  <si>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</si>
  <si>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</si>
  <si>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</si>
  <si>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</si>
  <si>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</si>
  <si>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</si>
  <si>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</si>
  <si>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</si>
  <si>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</si>
  <si>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</si>
  <si>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</si>
  <si>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</si>
  <si>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</si>
  <si>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</si>
  <si>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</si>
  <si>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</si>
  <si>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</si>
  <si>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</si>
  <si>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</si>
  <si>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</si>
  <si>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</si>
  <si>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</si>
  <si>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</si>
  <si>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</si>
  <si>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</si>
  <si>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</si>
  <si>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</si>
  <si>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</si>
  <si>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</si>
  <si>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</si>
  <si>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</si>
  <si>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</si>
  <si>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</si>
  <si>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</si>
  <si>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</si>
  <si>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</si>
  <si>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</si>
  <si>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</si>
  <si>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</si>
  <si>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</si>
  <si>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</si>
  <si>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</si>
  <si>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</si>
  <si>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</si>
  <si>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</si>
  <si>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</si>
  <si>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</si>
  <si>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</si>
  <si>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</si>
  <si>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</si>
  <si>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</si>
  <si>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</si>
  <si>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</si>
  <si>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</si>
  <si>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</si>
  <si>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</si>
  <si>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</si>
  <si>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</si>
  <si>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</si>
  <si>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</si>
  <si>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</si>
  <si>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</si>
  <si>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</si>
  <si>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</si>
  <si>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</si>
  <si>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</si>
  <si>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</si>
  <si>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</si>
  <si>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</si>
  <si>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</si>
  <si>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</si>
  <si>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</si>
  <si>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</si>
  <si>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</si>
  <si>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</si>
  <si>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</si>
  <si>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</si>
  <si>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</si>
  <si>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</si>
  <si>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</si>
  <si>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</si>
  <si>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</si>
  <si>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</si>
  <si>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</si>
  <si>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</si>
  <si>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</si>
  <si>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</si>
  <si>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</si>
  <si>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</si>
  <si>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</si>
  <si>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</si>
  <si>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</si>
  <si>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</si>
  <si>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</si>
  <si>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</si>
  <si>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</si>
  <si>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</si>
  <si>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</si>
  <si>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</si>
  <si>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</si>
  <si>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</si>
  <si>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</si>
  <si>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</si>
  <si>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</si>
  <si>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</si>
  <si>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</si>
  <si>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</si>
  <si>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</si>
  <si>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</si>
  <si>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</si>
  <si>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</si>
  <si>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</si>
  <si>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</si>
  <si>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</si>
  <si>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</si>
  <si>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</si>
  <si>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</si>
  <si>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</si>
  <si>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</si>
  <si>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</si>
  <si>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</si>
  <si>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</si>
  <si>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</si>
  <si>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</si>
  <si>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</si>
  <si>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</si>
  <si>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</si>
  <si>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</si>
  <si>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</si>
  <si>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</si>
  <si>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</si>
  <si>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</si>
  <si>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</si>
  <si>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</si>
  <si>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</si>
  <si>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</si>
  <si>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</si>
  <si>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</si>
  <si>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</si>
  <si>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</si>
  <si>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</si>
  <si>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</si>
  <si>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</si>
  <si>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</si>
  <si>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</si>
  <si>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</si>
  <si>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</si>
  <si>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</si>
  <si>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</si>
  <si>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</si>
  <si>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</si>
  <si>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</si>
  <si>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</si>
  <si>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</si>
  <si>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</si>
  <si>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</si>
  <si>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</si>
  <si>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</si>
  <si>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</si>
  <si>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</si>
  <si>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</si>
  <si>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</si>
  <si>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</si>
  <si>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</si>
  <si>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</si>
  <si>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</si>
  <si>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</si>
  <si>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</si>
  <si>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</si>
  <si>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</si>
  <si>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</si>
  <si>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</si>
  <si>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</si>
  <si>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</si>
  <si>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</si>
  <si>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</si>
  <si>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</si>
  <si>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</si>
  <si>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</si>
  <si>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</si>
  <si>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</si>
  <si>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</si>
  <si>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</si>
  <si>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</si>
  <si>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</si>
  <si>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</si>
  <si>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</si>
  <si>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</si>
  <si>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</si>
  <si>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</si>
  <si>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</si>
  <si>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</si>
  <si>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</si>
  <si>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</si>
  <si>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</si>
  <si>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</si>
  <si>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</si>
  <si>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</si>
  <si>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</si>
  <si>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</si>
  <si>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</si>
  <si>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</si>
  <si>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</si>
  <si>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</si>
  <si>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</si>
  <si>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</si>
  <si>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</si>
  <si>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</si>
  <si>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</si>
  <si>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</si>
  <si>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</si>
  <si>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</si>
  <si>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</si>
  <si>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</si>
  <si>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</si>
  <si>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</si>
  <si>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</si>
  <si>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</si>
  <si>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</si>
  <si>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</si>
  <si>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</si>
  <si>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</si>
  <si>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</si>
  <si>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</si>
  <si>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</si>
  <si>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</si>
  <si>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</si>
  <si>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</si>
  <si>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</si>
  <si>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</si>
  <si>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</si>
  <si>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</si>
  <si>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</si>
  <si>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</si>
  <si>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</si>
  <si>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</si>
  <si>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</si>
  <si>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</si>
  <si>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</si>
  <si>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</si>
  <si>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</si>
  <si>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</si>
  <si>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</si>
  <si>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</si>
  <si>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</si>
  <si>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</si>
  <si>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</si>
  <si>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</si>
  <si>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</si>
  <si>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</si>
  <si>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</si>
  <si>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</si>
  <si>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</si>
  <si>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</si>
  <si>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</si>
  <si>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</si>
  <si>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</si>
  <si>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</si>
  <si>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</si>
  <si>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</si>
  <si>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</si>
  <si>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</si>
  <si>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</si>
  <si>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</si>
  <si>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</si>
  <si>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</si>
  <si>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</si>
  <si>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</si>
  <si>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</si>
  <si>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</si>
  <si>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</si>
  <si>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</si>
  <si>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</si>
  <si>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</si>
  <si>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</si>
  <si>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</si>
  <si>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</si>
  <si>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</si>
  <si>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</si>
  <si>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</si>
  <si>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</si>
  <si>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</si>
  <si>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</si>
  <si>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</si>
  <si>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</si>
  <si>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</si>
  <si>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</si>
  <si>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</si>
  <si>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</si>
  <si>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</si>
  <si>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</si>
  <si>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</si>
  <si>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</si>
  <si>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</si>
  <si>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</si>
  <si>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</si>
  <si>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</si>
  <si>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</si>
  <si>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</si>
  <si>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</si>
  <si>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</si>
  <si>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</si>
  <si>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</si>
  <si>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</si>
  <si>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</si>
  <si>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</si>
  <si>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</si>
  <si>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</si>
  <si>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</si>
  <si>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</si>
  <si>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</si>
  <si>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</si>
  <si>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</si>
  <si>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</si>
  <si>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</si>
  <si>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</si>
  <si>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</si>
  <si>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</si>
  <si>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</si>
  <si>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</si>
  <si>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</si>
  <si>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</si>
  <si>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</si>
  <si>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</si>
  <si>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</si>
  <si>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</si>
  <si>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</si>
  <si>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</si>
  <si>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</si>
  <si>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</si>
  <si>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</si>
  <si>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</si>
  <si>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</si>
  <si>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</si>
  <si>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</si>
  <si>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</si>
  <si>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</si>
  <si>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</si>
  <si>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</si>
  <si>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</si>
  <si>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</si>
  <si>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</si>
  <si>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</si>
  <si>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</si>
  <si>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</si>
  <si>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</si>
  <si>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</si>
  <si>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</si>
  <si>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</si>
  <si>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</si>
  <si>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</si>
  <si>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</si>
  <si>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</si>
  <si>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</si>
  <si>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</si>
  <si>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</si>
  <si>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</si>
  <si>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</si>
  <si>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</si>
  <si>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</si>
  <si>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</si>
  <si>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</si>
  <si>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</si>
  <si>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</si>
  <si>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</si>
  <si>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</si>
  <si>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</si>
  <si>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</si>
  <si>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</si>
  <si>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</si>
  <si>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</si>
  <si>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</si>
  <si>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</si>
  <si>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</si>
  <si>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</si>
  <si>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</si>
  <si>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</si>
  <si>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</si>
  <si>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</si>
  <si>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</si>
  <si>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</si>
  <si>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</si>
  <si>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</si>
  <si>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</si>
  <si>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</si>
  <si>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</si>
  <si>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</si>
  <si>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</si>
  <si>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</si>
  <si>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</si>
  <si>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</si>
  <si>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</si>
  <si>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</si>
  <si>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</si>
  <si>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</si>
  <si>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</si>
  <si>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</si>
  <si>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</si>
  <si>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</si>
  <si>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</si>
  <si>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</si>
  <si>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</si>
  <si>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</si>
  <si>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</si>
  <si>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</si>
  <si>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</si>
  <si>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</si>
  <si>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</si>
  <si>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</si>
  <si>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</si>
  <si>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</si>
  <si>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</si>
  <si>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</si>
  <si>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</si>
  <si>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</si>
  <si>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</si>
  <si>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</si>
  <si>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</si>
  <si>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</si>
  <si>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</si>
  <si>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</si>
  <si>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</si>
  <si>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</si>
  <si>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</si>
  <si>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</si>
  <si>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</si>
  <si>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</si>
  <si>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</si>
  <si>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</si>
  <si>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</si>
  <si>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</si>
  <si>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</si>
  <si>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</si>
  <si>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</si>
  <si>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</si>
  <si>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</si>
  <si>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</si>
  <si>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</si>
  <si>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</si>
  <si>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</si>
  <si>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</si>
  <si>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</si>
  <si>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</si>
  <si>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</si>
  <si>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</si>
  <si>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</si>
  <si>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</si>
  <si>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</si>
  <si>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</si>
  <si>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</si>
  <si>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</si>
  <si>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</si>
  <si>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</si>
  <si>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</si>
  <si>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</si>
  <si>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</si>
  <si>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</si>
  <si>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</si>
  <si>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</si>
  <si>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</si>
  <si>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</si>
  <si>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</si>
  <si>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</si>
  <si>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</si>
  <si>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</si>
  <si>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</si>
  <si>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</si>
  <si>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</si>
  <si>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</si>
  <si>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</si>
  <si>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</si>
  <si>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</si>
  <si>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</si>
  <si>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</si>
  <si>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</si>
  <si>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</si>
  <si>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</si>
  <si>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</si>
  <si>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</si>
  <si>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</si>
  <si>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</si>
  <si>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</si>
  <si>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</si>
  <si>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</si>
  <si>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</si>
  <si>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</si>
  <si>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</si>
  <si>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</si>
  <si>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</si>
  <si>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</si>
  <si>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</si>
  <si>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</si>
  <si>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</si>
  <si>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</si>
  <si>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</si>
  <si>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</si>
  <si>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</si>
  <si>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</si>
  <si>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</si>
  <si>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</si>
  <si>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</si>
  <si>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</si>
  <si>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</si>
  <si>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</si>
  <si>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</si>
  <si>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</si>
  <si>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</si>
  <si>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</si>
  <si>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</si>
  <si>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</si>
  <si>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</si>
  <si>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</si>
  <si>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</si>
  <si>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</si>
  <si>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</si>
  <si>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</si>
  <si>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</si>
  <si>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</si>
  <si>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</si>
  <si>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</si>
  <si>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</si>
  <si>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</si>
  <si>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</si>
  <si>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</si>
  <si>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</si>
  <si>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</si>
  <si>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</si>
  <si>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</si>
  <si>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</si>
  <si>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</si>
  <si>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</si>
  <si>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</si>
  <si>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</si>
  <si>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</si>
  <si>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</si>
  <si>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</si>
  <si>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</si>
  <si>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</si>
  <si>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</si>
  <si>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</si>
  <si>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</si>
  <si>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</si>
  <si>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</si>
  <si>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</si>
  <si>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</si>
  <si>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</si>
  <si>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</si>
  <si>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</si>
  <si>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</si>
  <si>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</si>
  <si>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</si>
  <si>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</si>
  <si>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</si>
  <si>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</si>
  <si>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</si>
  <si>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</si>
  <si>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</si>
  <si>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</si>
  <si>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</si>
  <si>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</si>
  <si>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</si>
  <si>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</si>
  <si>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</si>
  <si>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</si>
  <si>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</si>
  <si>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</si>
  <si>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</si>
  <si>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</si>
  <si>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</si>
  <si>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</si>
  <si>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</si>
  <si>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</si>
  <si>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</si>
  <si>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</si>
  <si>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</si>
  <si>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</si>
  <si>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</si>
  <si>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</si>
  <si>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</si>
  <si>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</si>
  <si>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</si>
  <si>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</si>
  <si>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</si>
  <si>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</si>
  <si>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</si>
  <si>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</si>
  <si>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</si>
  <si>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</si>
  <si>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</si>
  <si>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</si>
  <si>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</si>
  <si>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</si>
  <si>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</si>
  <si>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</si>
  <si>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</si>
  <si>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</si>
  <si>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</si>
  <si>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</si>
  <si>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</si>
  <si>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</si>
  <si>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</si>
  <si>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</si>
  <si>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</si>
  <si>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</si>
  <si>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</si>
  <si>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</si>
  <si>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</si>
  <si>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</si>
  <si>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</si>
  <si>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</si>
  <si>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</si>
  <si>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</si>
  <si>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</si>
  <si>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</si>
  <si>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</si>
  <si>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</si>
  <si>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</si>
  <si>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</si>
  <si>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</si>
  <si>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</si>
  <si>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</si>
  <si>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</si>
  <si>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</si>
  <si>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</si>
  <si>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</si>
  <si>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</si>
  <si>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</si>
  <si>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</si>
  <si>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</si>
  <si>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</si>
  <si>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</si>
  <si>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</si>
  <si>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</si>
  <si>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</si>
  <si>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</si>
  <si>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</si>
  <si>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</si>
  <si>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</si>
  <si>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</si>
  <si>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</si>
  <si>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</si>
  <si>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</si>
  <si>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</si>
  <si>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</si>
  <si>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</si>
  <si>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</si>
  <si>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</si>
  <si>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</si>
  <si>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</si>
  <si>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</si>
  <si>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</si>
  <si>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</si>
  <si>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</si>
  <si>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</si>
  <si>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</si>
  <si>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</si>
  <si>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</si>
  <si>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</si>
  <si>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</si>
  <si>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</si>
  <si>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</si>
  <si>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</si>
  <si>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</si>
  <si>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</si>
  <si>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</si>
  <si>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</si>
  <si>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</si>
  <si>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</si>
  <si>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</si>
  <si>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</si>
  <si>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</si>
  <si>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</si>
  <si>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</si>
  <si>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</si>
  <si>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</si>
  <si>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</si>
  <si>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</si>
  <si>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</si>
  <si>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</si>
  <si>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</si>
  <si>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</si>
  <si>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</si>
  <si>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</si>
  <si>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</si>
  <si>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</si>
  <si>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</si>
  <si>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</si>
  <si>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</si>
  <si>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</si>
  <si>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</si>
  <si>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</si>
  <si>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</si>
  <si>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</si>
  <si>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</si>
  <si>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</si>
  <si>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</si>
  <si>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</si>
  <si>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</si>
  <si>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</si>
  <si>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</si>
  <si>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</si>
  <si>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</si>
  <si>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</si>
  <si>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</si>
  <si>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</si>
  <si>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</si>
  <si>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</si>
  <si>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</si>
  <si>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</si>
  <si>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</si>
  <si>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</si>
  <si>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</si>
  <si>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</si>
  <si>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</si>
  <si>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</si>
  <si>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</si>
  <si>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</si>
  <si>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</si>
  <si>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</si>
  <si>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</si>
  <si>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</si>
  <si>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</si>
  <si>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</si>
  <si>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</si>
  <si>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</si>
  <si>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</si>
  <si>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</si>
  <si>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</si>
  <si>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</si>
  <si>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</si>
  <si>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</si>
  <si>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</si>
  <si>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</si>
  <si>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</si>
  <si>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</si>
  <si>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</si>
  <si>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</si>
  <si>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</si>
  <si>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</si>
  <si>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</si>
  <si>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</si>
  <si>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</si>
  <si>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</si>
  <si>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</si>
  <si>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</si>
  <si>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</si>
  <si>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</si>
  <si>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</si>
  <si>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</si>
  <si>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</si>
  <si>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</si>
  <si>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</si>
  <si>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</si>
  <si>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</si>
  <si>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</si>
  <si>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</si>
  <si>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</si>
  <si>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</si>
  <si>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</si>
  <si>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</si>
  <si>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</si>
  <si>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</si>
  <si>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</si>
  <si>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</si>
  <si>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</si>
  <si>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</si>
  <si>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</si>
  <si>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</si>
  <si>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</si>
  <si>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</si>
  <si>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</si>
  <si>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</si>
  <si>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</si>
  <si>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</si>
  <si>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</si>
  <si>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</si>
  <si>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</si>
  <si>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</si>
  <si>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</si>
  <si>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</si>
  <si>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</si>
  <si>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</si>
  <si>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</si>
  <si>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</si>
  <si>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</si>
  <si>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</si>
  <si>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</si>
  <si>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</si>
  <si>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</si>
  <si>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</si>
  <si>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</si>
  <si>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</si>
  <si>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</si>
  <si>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</si>
  <si>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</si>
  <si>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</si>
  <si>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</si>
  <si>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</si>
  <si>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</si>
  <si>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</si>
  <si>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</si>
  <si>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</si>
  <si>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</si>
  <si>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</si>
  <si>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</si>
  <si>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</si>
  <si>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</si>
  <si>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</si>
  <si>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</si>
  <si>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</si>
  <si>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</si>
  <si>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</si>
  <si>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</si>
  <si>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</si>
  <si>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</si>
  <si>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</si>
  <si>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</si>
  <si>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</si>
  <si>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</si>
  <si>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</si>
  <si>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</si>
  <si>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</si>
  <si>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</si>
  <si>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</si>
  <si>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</si>
  <si>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</si>
  <si>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</si>
  <si>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</si>
  <si>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</si>
  <si>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</si>
  <si>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</si>
  <si>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</si>
  <si>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</si>
  <si>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</si>
  <si>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</si>
  <si>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</si>
  <si>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</si>
  <si>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</si>
  <si>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</si>
  <si>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</si>
  <si>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</si>
  <si>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</si>
  <si>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</si>
  <si>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</si>
  <si>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</si>
  <si>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</si>
  <si>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</si>
  <si>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</si>
  <si>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</si>
  <si>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</si>
  <si>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</si>
  <si>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</si>
  <si>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</si>
  <si>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</si>
  <si>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</si>
  <si>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</si>
  <si>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</si>
  <si>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</si>
  <si>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</si>
  <si>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</si>
  <si>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</si>
  <si>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</si>
  <si>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</si>
  <si>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</si>
  <si>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</si>
  <si>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</si>
  <si>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</si>
  <si>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</si>
  <si>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</si>
  <si>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</si>
  <si>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</si>
  <si>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</si>
  <si>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</si>
  <si>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</si>
  <si>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</si>
  <si>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</si>
  <si>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</si>
  <si>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</si>
  <si>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</si>
  <si>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</si>
  <si>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</si>
  <si>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</si>
  <si>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</si>
  <si>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</si>
  <si>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</si>
  <si>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</si>
  <si>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</si>
  <si>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</si>
  <si>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</si>
  <si>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</si>
  <si>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</si>
  <si>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</si>
  <si>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</si>
  <si>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</si>
  <si>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</si>
  <si>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</si>
  <si>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</si>
  <si>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</si>
  <si>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</si>
  <si>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</si>
  <si>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</si>
  <si>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</si>
  <si>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</si>
  <si>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</si>
  <si>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</si>
  <si>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</si>
  <si>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</si>
  <si>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</si>
  <si>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</si>
  <si>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</si>
  <si>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</si>
  <si>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</si>
  <si>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</si>
  <si>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</si>
  <si>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</si>
  <si>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</si>
  <si>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</si>
  <si>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</si>
  <si>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</si>
  <si>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</si>
  <si>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</si>
  <si>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</si>
  <si>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</si>
  <si>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</si>
  <si>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</si>
  <si>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</si>
  <si>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</si>
  <si>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</si>
  <si>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</si>
  <si>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</si>
  <si>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</si>
  <si>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</si>
  <si>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</si>
  <si>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</si>
  <si>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</si>
  <si>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</si>
  <si>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</si>
  <si>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</si>
  <si>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</si>
  <si>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</si>
  <si>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</si>
  <si>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</si>
  <si>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</si>
  <si>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</si>
  <si>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</si>
  <si>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</si>
  <si>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</si>
  <si>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</si>
  <si>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</si>
  <si>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</si>
  <si>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</si>
  <si>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</si>
  <si>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</si>
  <si>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</si>
  <si>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</si>
  <si>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</si>
  <si>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</si>
  <si>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</si>
  <si>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</si>
  <si>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</si>
  <si>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</si>
  <si>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</si>
  <si>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</si>
  <si>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</si>
  <si>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</si>
  <si>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</si>
  <si>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</si>
  <si>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</si>
  <si>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</si>
  <si>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</si>
  <si>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</si>
  <si>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</si>
  <si>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</si>
  <si>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</si>
  <si>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</si>
  <si>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</si>
  <si>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</si>
  <si>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</si>
  <si>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</si>
  <si>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</si>
  <si>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</si>
  <si>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</si>
  <si>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</si>
  <si>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</si>
  <si>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</si>
  <si>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</si>
  <si>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</si>
  <si>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</si>
  <si>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</si>
  <si>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</si>
  <si>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</si>
  <si>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</si>
  <si>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</si>
  <si>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</si>
  <si>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</si>
  <si>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</si>
  <si>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</si>
  <si>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</si>
  <si>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</si>
  <si>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</si>
  <si>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</si>
  <si>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</si>
  <si>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</si>
  <si>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</si>
  <si>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</si>
  <si>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</si>
  <si>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</si>
  <si>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</si>
  <si>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</si>
  <si>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</si>
  <si>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</si>
  <si>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</si>
  <si>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</si>
  <si>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</si>
  <si>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</si>
  <si>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</si>
  <si>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</si>
  <si>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</si>
  <si>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</si>
  <si>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</si>
  <si>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</si>
  <si>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</si>
  <si>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</si>
  <si>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</si>
  <si>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</si>
  <si>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</si>
  <si>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</si>
  <si>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</si>
  <si>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</si>
  <si>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</si>
  <si>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</si>
  <si>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</si>
  <si>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</si>
  <si>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</si>
  <si>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</si>
  <si>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</si>
  <si>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</si>
  <si>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</si>
  <si>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</si>
  <si>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</si>
  <si>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</si>
  <si>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</si>
  <si>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</si>
  <si>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</si>
  <si>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</si>
  <si>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</si>
  <si>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</si>
  <si>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</si>
  <si>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</si>
  <si>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</si>
  <si>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</si>
  <si>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</si>
  <si>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</si>
  <si>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</si>
  <si>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</si>
  <si>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</si>
  <si>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</si>
  <si>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</si>
  <si>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</si>
  <si>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</si>
  <si>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</si>
  <si>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</si>
  <si>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</si>
  <si>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</si>
  <si>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</si>
  <si>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</si>
  <si>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</si>
  <si>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</si>
  <si>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</si>
  <si>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</si>
  <si>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</si>
  <si>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</si>
  <si>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</si>
  <si>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</si>
  <si>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</si>
  <si>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</si>
  <si>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</si>
  <si>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</si>
  <si>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</si>
  <si>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</si>
  <si>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</si>
  <si>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</si>
  <si>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</si>
  <si>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</si>
  <si>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</si>
  <si>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</si>
  <si>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</si>
  <si>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</si>
  <si>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</si>
  <si>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</si>
  <si>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</si>
  <si>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</si>
  <si>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</si>
  <si>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</si>
  <si>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</si>
  <si>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</si>
  <si>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</si>
  <si>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</si>
  <si>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</si>
  <si>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</si>
  <si>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</si>
  <si>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</si>
  <si>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</si>
  <si>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</si>
  <si>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</si>
  <si>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</si>
  <si>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</si>
  <si>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</si>
  <si>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</si>
  <si>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</si>
  <si>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</si>
  <si>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</si>
  <si>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</si>
  <si>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</si>
  <si>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</si>
  <si>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</si>
  <si>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</si>
  <si>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</si>
  <si>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</si>
  <si>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</si>
  <si>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</si>
  <si>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</si>
  <si>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</si>
  <si>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</si>
  <si>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</si>
  <si>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</si>
  <si>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</si>
  <si>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</si>
  <si>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</si>
  <si>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</si>
  <si>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</si>
  <si>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</si>
  <si>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</si>
  <si>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</si>
  <si>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</si>
  <si>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</si>
  <si>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</si>
  <si>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</si>
  <si>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</si>
  <si>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</si>
  <si>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</si>
  <si>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</si>
  <si>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</si>
  <si>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</si>
  <si>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</si>
  <si>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</si>
  <si>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</si>
  <si>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</si>
  <si>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</si>
  <si>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</si>
  <si>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</si>
  <si>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</si>
  <si>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</si>
  <si>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</si>
  <si>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</si>
  <si>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</si>
  <si>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</si>
  <si>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</si>
  <si>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</si>
  <si>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</si>
  <si>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</si>
  <si>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</si>
  <si>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</si>
  <si>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</si>
  <si>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</si>
  <si>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</si>
  <si>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</si>
  <si>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</si>
  <si>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</si>
  <si>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</si>
  <si>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</si>
  <si>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</si>
  <si>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</si>
  <si>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</si>
  <si>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</si>
  <si>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</si>
  <si>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</si>
  <si>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</si>
  <si>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</si>
  <si>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</si>
  <si>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</si>
  <si>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</si>
  <si>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</si>
  <si>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</si>
  <si>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</si>
  <si>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</si>
  <si>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</si>
  <si>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</si>
  <si>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</si>
  <si>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</si>
  <si>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</si>
  <si>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</si>
  <si>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</si>
  <si>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</si>
  <si>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</si>
  <si>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</si>
  <si>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</si>
  <si>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</si>
  <si>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</si>
  <si>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</si>
  <si>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</si>
  <si>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</si>
  <si>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</si>
  <si>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</si>
  <si>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</si>
  <si>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</si>
  <si>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</si>
  <si>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</si>
  <si>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</si>
  <si>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</si>
  <si>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</si>
  <si>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</si>
  <si>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</si>
  <si>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</si>
  <si>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</si>
  <si>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</si>
  <si>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</si>
  <si>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</si>
  <si>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</si>
  <si>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</si>
  <si>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</si>
  <si>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</si>
  <si>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</si>
  <si>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</si>
  <si>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</si>
  <si>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</si>
  <si>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</si>
  <si>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</si>
  <si>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</si>
  <si>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</si>
  <si>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</si>
  <si>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</si>
  <si>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</si>
  <si>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</si>
  <si>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</si>
  <si>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</si>
  <si>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</si>
  <si>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</si>
  <si>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</si>
  <si>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</si>
  <si>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</si>
  <si>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</si>
  <si>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</si>
  <si>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</si>
  <si>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</si>
  <si>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</si>
  <si>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</si>
  <si>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</si>
  <si>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</si>
  <si>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</si>
  <si>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</si>
  <si>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</si>
  <si>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</si>
  <si>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</si>
  <si>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</si>
  <si>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</si>
  <si>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</si>
  <si>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</si>
  <si>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</si>
  <si>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</si>
  <si>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</si>
  <si>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</si>
  <si>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</si>
  <si>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</si>
  <si>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</si>
  <si>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</si>
  <si>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</si>
  <si>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</si>
  <si>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</si>
  <si>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</si>
  <si>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</si>
  <si>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</si>
  <si>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</si>
  <si>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</si>
  <si>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</si>
  <si>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</si>
  <si>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</si>
  <si>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</si>
  <si>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</si>
  <si>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</si>
  <si>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</si>
  <si>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</si>
  <si>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</si>
  <si>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</si>
  <si>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</si>
  <si>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</si>
  <si>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</si>
  <si>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</si>
  <si>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</si>
  <si>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</si>
  <si>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</si>
  <si>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</si>
  <si>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</si>
  <si>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</si>
  <si>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</si>
  <si>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</si>
  <si>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</si>
  <si>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</si>
  <si>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</si>
  <si>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</si>
  <si>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</si>
  <si>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</si>
  <si>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</si>
  <si>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</si>
  <si>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</si>
  <si>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</si>
  <si>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</si>
  <si>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</si>
  <si>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</si>
  <si>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</si>
  <si>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</si>
  <si>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</si>
  <si>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</si>
  <si>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</si>
  <si>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</si>
  <si>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</si>
  <si>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</si>
  <si>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</si>
  <si>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</si>
  <si>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</si>
  <si>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</si>
  <si>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</si>
  <si>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</si>
  <si>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</si>
  <si>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</si>
  <si>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</si>
  <si>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</si>
  <si>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</si>
  <si>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</si>
  <si>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</si>
  <si>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</si>
  <si>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</si>
  <si>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</si>
  <si>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</si>
  <si>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</si>
  <si>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</si>
  <si>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</si>
  <si>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</si>
  <si>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</si>
  <si>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</si>
  <si>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</si>
  <si>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</si>
  <si>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</si>
  <si>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</si>
  <si>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</si>
  <si>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</si>
  <si>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</si>
  <si>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</si>
  <si>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</si>
  <si>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</si>
  <si>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</si>
  <si>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</si>
  <si>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</si>
  <si>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</si>
  <si>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</si>
  <si>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</si>
  <si>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</si>
  <si>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</si>
  <si>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</si>
  <si>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</si>
  <si>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</si>
  <si>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</si>
  <si>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</si>
  <si>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</si>
  <si>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</si>
  <si>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</si>
  <si>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</si>
  <si>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</si>
  <si>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</si>
  <si>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</si>
  <si>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</si>
  <si>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</si>
  <si>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</si>
  <si>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</si>
  <si>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</si>
  <si>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</si>
  <si>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</si>
  <si>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</si>
  <si>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</si>
  <si>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</si>
  <si>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</si>
  <si>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</si>
  <si>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</si>
  <si>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</si>
  <si>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</si>
  <si>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</si>
  <si>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</si>
  <si>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</si>
  <si>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</si>
  <si>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</si>
  <si>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</si>
  <si>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</si>
  <si>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</si>
  <si>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</si>
  <si>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</si>
  <si>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</si>
  <si>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</si>
  <si>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</si>
  <si>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</si>
  <si>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</si>
  <si>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</si>
  <si>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</si>
  <si>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</si>
  <si>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</si>
  <si>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</si>
  <si>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</si>
  <si>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</si>
  <si>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</si>
  <si>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</si>
  <si>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</si>
  <si>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</si>
  <si>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</si>
  <si>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</si>
  <si>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</si>
  <si>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</si>
  <si>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</si>
  <si>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</si>
  <si>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</si>
  <si>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</si>
  <si>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</si>
  <si>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</si>
  <si>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</si>
  <si>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</si>
  <si>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</si>
  <si>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</si>
  <si>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</si>
  <si>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</si>
  <si>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</si>
  <si>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</si>
  <si>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</si>
  <si>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</si>
  <si>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</si>
  <si>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</si>
  <si>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</si>
  <si>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</si>
  <si>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</si>
  <si>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</si>
  <si>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</si>
  <si>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</si>
  <si>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</si>
  <si>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</si>
  <si>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</si>
  <si>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</si>
  <si>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</si>
  <si>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</si>
  <si>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</si>
  <si>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</si>
  <si>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</si>
  <si>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</si>
  <si>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</si>
  <si>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</si>
  <si>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</si>
  <si>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</si>
  <si>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</si>
  <si>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</si>
  <si>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</si>
  <si>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</si>
  <si>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</si>
  <si>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</si>
  <si>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</si>
  <si>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</si>
  <si>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</si>
  <si>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</si>
  <si>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</si>
  <si>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</si>
  <si>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</si>
  <si>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</si>
  <si>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</si>
  <si>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</si>
  <si>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</si>
  <si>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</si>
  <si>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</si>
  <si>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</si>
  <si>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</si>
  <si>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</si>
  <si>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</si>
  <si>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</si>
  <si>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</si>
  <si>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</si>
  <si>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</si>
  <si>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</si>
  <si>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</si>
  <si>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</si>
  <si>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</si>
  <si>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</si>
  <si>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</si>
  <si>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</si>
  <si>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</si>
  <si>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</si>
  <si>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</si>
  <si>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</si>
  <si>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</si>
  <si>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</si>
  <si>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</si>
  <si>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</si>
  <si>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</si>
  <si>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</si>
  <si>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</si>
  <si>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</si>
  <si>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</si>
  <si>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</si>
  <si>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</si>
  <si>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</si>
  <si>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</si>
  <si>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</si>
  <si>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</si>
  <si>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</si>
  <si>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</si>
  <si>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</si>
  <si>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</si>
  <si>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</si>
  <si>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</si>
  <si>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</si>
  <si>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</si>
  <si>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</si>
  <si>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</si>
  <si>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</si>
  <si>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</si>
  <si>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</si>
  <si>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</si>
  <si>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</si>
  <si>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</si>
  <si>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</si>
  <si>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</si>
  <si>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</si>
  <si>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</si>
  <si>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</si>
  <si>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</si>
  <si>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</si>
  <si>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</si>
  <si>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</si>
  <si>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</si>
  <si>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</si>
  <si>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</si>
  <si>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</si>
  <si>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</si>
  <si>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</si>
  <si>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</si>
  <si>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</si>
  <si>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</si>
  <si>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</si>
  <si>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</si>
  <si>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</si>
  <si>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</si>
  <si>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</si>
  <si>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</si>
  <si>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</si>
  <si>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</si>
  <si>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</si>
  <si>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</si>
  <si>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</si>
  <si>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</si>
  <si>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</si>
  <si>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</si>
  <si>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</si>
  <si>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</si>
  <si>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</si>
  <si>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</si>
  <si>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</si>
  <si>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</si>
  <si>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</si>
  <si>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</si>
  <si>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</si>
  <si>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</si>
  <si>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</si>
  <si>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</si>
  <si>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</si>
  <si>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</si>
  <si>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</si>
  <si>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</si>
  <si>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</si>
  <si>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</si>
  <si>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</si>
  <si>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</si>
  <si>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</si>
  <si>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</si>
  <si>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</si>
  <si>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</si>
  <si>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</si>
  <si>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</si>
  <si>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</si>
  <si>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</si>
  <si>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</si>
  <si>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</si>
  <si>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</si>
  <si>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</si>
  <si>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</si>
  <si>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</si>
  <si>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</si>
  <si>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</si>
  <si>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</si>
  <si>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</si>
  <si>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</si>
  <si>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</si>
  <si>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</si>
  <si>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</si>
  <si>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</si>
  <si>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</si>
  <si>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</si>
  <si>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</si>
  <si>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</si>
  <si>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</si>
  <si>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</si>
  <si>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</si>
  <si>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</si>
  <si>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</si>
  <si>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</si>
  <si>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</si>
  <si>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</si>
  <si>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</si>
  <si>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</si>
  <si>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</si>
  <si>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</si>
  <si>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</si>
  <si>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</si>
  <si>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</si>
  <si>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</si>
  <si>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</si>
  <si>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</si>
  <si>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</si>
  <si>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</si>
  <si>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</si>
  <si>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</si>
  <si>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</si>
  <si>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</si>
  <si>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</si>
  <si>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</si>
  <si>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</si>
  <si>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</si>
  <si>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</si>
  <si>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</si>
  <si>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</si>
  <si>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</si>
  <si>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</si>
  <si>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</si>
  <si>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</si>
  <si>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</si>
  <si>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</si>
  <si>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</si>
  <si>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</si>
  <si>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</si>
  <si>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</si>
  <si>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</si>
  <si>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</si>
  <si>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</si>
  <si>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</si>
  <si>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</si>
  <si>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</si>
  <si>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</si>
  <si>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</si>
  <si>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</si>
  <si>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</si>
  <si>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</si>
  <si>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</si>
  <si>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</si>
  <si>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</si>
  <si>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</si>
  <si>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</si>
  <si>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</si>
  <si>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</si>
  <si>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</si>
  <si>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</si>
  <si>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</si>
  <si>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</si>
  <si>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</si>
  <si>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</si>
  <si>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</si>
  <si>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</si>
  <si>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</si>
  <si>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</si>
  <si>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</si>
  <si>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</si>
  <si>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</si>
  <si>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</si>
  <si>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</si>
  <si>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</si>
  <si>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</si>
  <si>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</si>
  <si>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</si>
  <si>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</si>
  <si>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</si>
  <si>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</si>
  <si>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</si>
  <si>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</si>
  <si>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</si>
  <si>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</si>
  <si>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</si>
  <si>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</si>
  <si>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</si>
  <si>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</si>
  <si>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</si>
  <si>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</si>
  <si>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</si>
  <si>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</si>
  <si>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</si>
  <si>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</si>
  <si>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</si>
  <si>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</si>
  <si>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</si>
  <si>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</si>
  <si>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</si>
  <si>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</si>
  <si>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</si>
  <si>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</si>
  <si>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</si>
  <si>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</si>
  <si>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</si>
  <si>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</si>
  <si>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</si>
  <si>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</si>
  <si>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</si>
  <si>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</si>
  <si>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</si>
  <si>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</si>
  <si>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</si>
  <si>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</si>
  <si>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</si>
  <si>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</si>
  <si>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</si>
  <si>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</si>
  <si>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</si>
  <si>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</si>
  <si>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</si>
  <si>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</si>
  <si>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</si>
  <si>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</si>
  <si>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</si>
  <si>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</si>
  <si>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</si>
  <si>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</si>
  <si>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</si>
  <si>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</si>
  <si>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</si>
  <si>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</si>
  <si>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</si>
  <si>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</si>
  <si>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</si>
  <si>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</si>
  <si>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</si>
  <si>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</si>
  <si>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</si>
  <si>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</si>
  <si>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</si>
  <si>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</si>
  <si>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</si>
  <si>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</si>
  <si>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</si>
  <si>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</si>
  <si>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</si>
  <si>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</si>
  <si>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</si>
  <si>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</si>
  <si>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</si>
  <si>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</si>
  <si>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</si>
  <si>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</si>
  <si>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</si>
  <si>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</si>
  <si>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</si>
  <si>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</si>
  <si>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</si>
  <si>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</si>
  <si>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</si>
  <si>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</si>
  <si>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</si>
  <si>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</si>
  <si>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</si>
  <si>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</si>
  <si>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</si>
  <si>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</si>
  <si>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</si>
  <si>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</si>
  <si>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</si>
  <si>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</si>
  <si>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</si>
  <si>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</si>
  <si>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</si>
  <si>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</si>
  <si>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</si>
  <si>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</si>
  <si>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</si>
  <si>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</si>
  <si>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</si>
  <si>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</si>
  <si>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</si>
  <si>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</si>
  <si>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</si>
  <si>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</si>
  <si>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</si>
  <si>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</si>
  <si>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</si>
  <si>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</si>
  <si>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</si>
  <si>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</si>
  <si>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</si>
  <si>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</si>
  <si>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</si>
  <si>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</si>
  <si>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</si>
  <si>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</si>
  <si>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</si>
  <si>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</si>
  <si>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</si>
  <si>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</si>
  <si>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</si>
  <si>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</si>
  <si>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</si>
  <si>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</si>
  <si>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</si>
  <si>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</si>
  <si>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</si>
  <si>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</si>
  <si>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</si>
  <si>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</si>
  <si>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</si>
  <si>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</si>
  <si>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</si>
  <si>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</si>
  <si>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</si>
  <si>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</si>
  <si>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</si>
  <si>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</si>
  <si>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</si>
  <si>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</si>
  <si>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</si>
  <si>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</si>
  <si>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</si>
  <si>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</si>
  <si>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</si>
  <si>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</si>
  <si>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</si>
  <si>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</si>
  <si>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</si>
  <si>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</si>
  <si>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</si>
  <si>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</si>
  <si>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</si>
  <si>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</si>
  <si>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</si>
  <si>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</si>
  <si>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</si>
  <si>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</si>
  <si>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</si>
  <si>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</si>
  <si>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</si>
  <si>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</si>
  <si>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</si>
  <si>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</si>
  <si>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</si>
  <si>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</si>
  <si>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</si>
  <si>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</si>
  <si>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</si>
  <si>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</si>
  <si>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</si>
  <si>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</si>
  <si>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</si>
  <si>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</si>
  <si>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</si>
  <si>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</si>
  <si>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</si>
  <si>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</si>
  <si>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</si>
  <si>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</si>
  <si>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</si>
  <si>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</si>
  <si>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</si>
  <si>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</si>
  <si>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</si>
  <si>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</si>
  <si>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</si>
  <si>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</si>
  <si>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</si>
  <si>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</si>
  <si>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</si>
  <si>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</si>
  <si>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</si>
  <si>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</si>
  <si>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</si>
  <si>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</si>
  <si>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</si>
  <si>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</si>
  <si>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</si>
  <si>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</si>
  <si>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</si>
  <si>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</si>
  <si>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</si>
  <si>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</si>
  <si>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</si>
  <si>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</si>
  <si>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</si>
  <si>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</si>
  <si>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</si>
  <si>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</si>
  <si>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</si>
  <si>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</si>
  <si>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</si>
  <si>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</si>
  <si>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</si>
  <si>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</si>
  <si>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</si>
  <si>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</si>
  <si>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</si>
  <si>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</si>
  <si>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</si>
  <si>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</si>
  <si>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</si>
  <si>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</si>
  <si>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</si>
  <si>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</si>
  <si>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</si>
  <si>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</si>
  <si>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</si>
  <si>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</si>
  <si>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</si>
  <si>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</si>
  <si>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</si>
  <si>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</si>
  <si>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</si>
  <si>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</si>
  <si>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</si>
  <si>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</si>
  <si>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</si>
  <si>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</si>
  <si>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</si>
  <si>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</si>
  <si>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</si>
  <si>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</si>
  <si>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</si>
  <si>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</si>
  <si>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</si>
  <si>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</si>
  <si>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</si>
  <si>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</si>
  <si>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</si>
  <si>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</si>
  <si>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</si>
  <si>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</si>
  <si>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</si>
  <si>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</si>
  <si>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</si>
  <si>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</si>
  <si>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</si>
  <si>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</si>
  <si>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</si>
  <si>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</si>
  <si>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</si>
  <si>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</si>
  <si>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</si>
  <si>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</si>
  <si>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</si>
  <si>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</si>
  <si>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</si>
  <si>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</si>
  <si>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</si>
  <si>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</si>
  <si>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</si>
  <si>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</si>
  <si>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</si>
  <si>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</si>
  <si>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</si>
  <si>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</si>
  <si>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</si>
  <si>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</si>
  <si>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</si>
  <si>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</si>
  <si>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</si>
  <si>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</si>
  <si>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</si>
  <si>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</si>
  <si>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</si>
  <si>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</si>
  <si>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</si>
  <si>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</si>
  <si>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</si>
  <si>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</si>
  <si>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</si>
  <si>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</si>
  <si>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</si>
  <si>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</si>
  <si>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</si>
  <si>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</si>
  <si>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</si>
  <si>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</si>
  <si>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</si>
  <si>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</si>
  <si>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</si>
  <si>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</si>
  <si>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</si>
  <si>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</si>
  <si>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</si>
  <si>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</si>
  <si>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</si>
  <si>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</si>
  <si>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</si>
  <si>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</si>
  <si>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</si>
  <si>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</si>
  <si>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</si>
  <si>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</si>
  <si>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</si>
  <si>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</si>
  <si>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</si>
  <si>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</si>
  <si>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</si>
  <si>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</si>
  <si>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</si>
  <si>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</si>
  <si>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</si>
  <si>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</si>
  <si>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</si>
  <si>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</si>
  <si>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</si>
  <si>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</si>
  <si>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</si>
  <si>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</si>
  <si>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</si>
  <si>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</si>
  <si>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</si>
  <si>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</si>
  <si>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</si>
  <si>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</si>
  <si>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</si>
  <si>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</si>
  <si>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</si>
  <si>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</si>
  <si>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</si>
  <si>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</si>
  <si>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</si>
  <si>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</si>
  <si>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</si>
  <si>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</si>
  <si>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</si>
  <si>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</si>
  <si>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</si>
  <si>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</si>
  <si>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</si>
  <si>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</si>
  <si>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</si>
  <si>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</si>
  <si>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</si>
  <si>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</si>
  <si>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</si>
  <si>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</si>
  <si>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</si>
  <si>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</si>
  <si>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</si>
  <si>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</si>
  <si>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</si>
  <si>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</si>
  <si>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</si>
  <si>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</si>
  <si>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</si>
  <si>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</si>
  <si>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</si>
  <si>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</si>
  <si>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</si>
  <si>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</si>
  <si>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</si>
  <si>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</si>
  <si>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</si>
  <si>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</si>
  <si>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</si>
  <si>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</si>
  <si>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</si>
  <si>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</si>
  <si>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</si>
  <si>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</si>
  <si>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</si>
  <si>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</si>
  <si>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</si>
  <si>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</si>
  <si>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</si>
  <si>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</si>
  <si>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</si>
  <si>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</si>
  <si>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</si>
  <si>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</si>
  <si>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</si>
  <si>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</si>
  <si>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</si>
  <si>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</si>
  <si>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</si>
  <si>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</si>
  <si>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</si>
  <si>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</si>
  <si>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</si>
  <si>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</si>
  <si>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</si>
  <si>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</si>
  <si>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</si>
  <si>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</si>
  <si>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</si>
  <si>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</si>
  <si>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</si>
  <si>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</si>
  <si>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</si>
  <si>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</si>
  <si>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</si>
  <si>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</si>
  <si>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</si>
  <si>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</si>
  <si>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</si>
  <si>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</si>
  <si>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</si>
  <si>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</si>
  <si>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</si>
  <si>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</si>
  <si>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</si>
  <si>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</si>
  <si>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</si>
  <si>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</si>
  <si>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</si>
  <si>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</si>
  <si>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</si>
  <si>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</si>
  <si>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</si>
  <si>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</si>
  <si>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</si>
  <si>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</si>
  <si>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</si>
  <si>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</si>
  <si>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</si>
  <si>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</si>
  <si>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</si>
  <si>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</si>
  <si>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</si>
  <si>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</si>
  <si>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</si>
  <si>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</si>
  <si>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</si>
  <si>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</si>
  <si>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</si>
  <si>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</si>
  <si>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</si>
  <si>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</si>
  <si>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</si>
  <si>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</si>
  <si>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</si>
  <si>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</si>
  <si>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</si>
  <si>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</si>
  <si>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</si>
  <si>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</si>
  <si>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</si>
  <si>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</si>
  <si>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</si>
  <si>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</si>
  <si>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</si>
  <si>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</si>
  <si>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</si>
  <si>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</si>
  <si>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</si>
  <si>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</si>
  <si>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</si>
  <si>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</si>
  <si>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</si>
  <si>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</si>
  <si>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</si>
  <si>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</si>
  <si>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</si>
  <si>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</si>
  <si>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</si>
  <si>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</si>
  <si>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</si>
  <si>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</si>
  <si>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</si>
  <si>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</si>
  <si>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</si>
  <si>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</si>
  <si>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</si>
  <si>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</si>
  <si>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</si>
  <si>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</si>
  <si>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</si>
  <si>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</si>
  <si>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</si>
  <si>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</si>
  <si>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</si>
  <si>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</si>
  <si>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</si>
  <si>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</si>
  <si>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</si>
  <si>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</si>
  <si>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</si>
  <si>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</si>
  <si>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</si>
  <si>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</si>
  <si>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</si>
  <si>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</si>
  <si>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</si>
  <si>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</si>
  <si>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</si>
  <si>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</si>
  <si>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</si>
  <si>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</si>
  <si>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</si>
  <si>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</si>
  <si>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</si>
  <si>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</si>
  <si>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</si>
  <si>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</si>
  <si>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</si>
  <si>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</si>
  <si>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</si>
  <si>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</si>
  <si>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</si>
  <si>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</si>
  <si>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</si>
  <si>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</si>
  <si>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</si>
  <si>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</si>
  <si>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</si>
  <si>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</si>
  <si>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</si>
  <si>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</si>
  <si>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</si>
  <si>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</si>
  <si>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</si>
  <si>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</si>
  <si>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</si>
  <si>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</si>
  <si>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</si>
  <si>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</si>
  <si>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</si>
  <si>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</si>
  <si>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</si>
  <si>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</si>
  <si>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</si>
  <si>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</si>
  <si>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</si>
  <si>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</si>
  <si>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</si>
  <si>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</si>
  <si>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</si>
  <si>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</si>
  <si>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</si>
  <si>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</si>
  <si>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</si>
  <si>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</si>
  <si>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</si>
  <si>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</si>
  <si>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</si>
  <si>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</si>
  <si>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</si>
  <si>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</si>
  <si>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</si>
  <si>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</si>
  <si>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</si>
  <si>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</si>
  <si>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</si>
  <si>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</si>
  <si>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</si>
  <si>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</si>
  <si>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</si>
  <si>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</si>
  <si>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</si>
  <si>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</si>
  <si>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</si>
  <si>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</si>
  <si>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</si>
  <si>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</si>
  <si>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</si>
  <si>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</si>
  <si>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</si>
  <si>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</si>
  <si>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</si>
  <si>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</si>
  <si>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</si>
  <si>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</si>
  <si>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</si>
  <si>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</si>
  <si>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</si>
  <si>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</si>
  <si>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</si>
  <si>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</si>
  <si>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</si>
  <si>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</si>
  <si>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</si>
  <si>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</si>
  <si>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</si>
  <si>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</si>
  <si>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</si>
  <si>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</si>
  <si>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</si>
  <si>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</si>
  <si>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</si>
  <si>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</si>
  <si>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</si>
  <si>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</si>
  <si>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</si>
  <si>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</si>
  <si>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</si>
  <si>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</si>
  <si>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</si>
  <si>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</si>
  <si>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</si>
  <si>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</si>
  <si>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</si>
  <si>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</si>
  <si>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</si>
  <si>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</si>
  <si>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</si>
  <si>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</si>
  <si>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</si>
  <si>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</si>
  <si>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</si>
  <si>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</si>
  <si>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</si>
  <si>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</si>
  <si>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</si>
  <si>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</si>
  <si>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</si>
  <si>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</si>
  <si>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</si>
  <si>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</si>
  <si>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</si>
  <si>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</si>
  <si>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</si>
  <si>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</si>
  <si>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</si>
  <si>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</si>
  <si>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</si>
  <si>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</si>
  <si>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</si>
  <si>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</si>
  <si>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</si>
  <si>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</si>
  <si>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</si>
  <si>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</si>
  <si>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</si>
  <si>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</si>
  <si>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</si>
  <si>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</si>
  <si>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</si>
  <si>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</si>
  <si>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</si>
  <si>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</si>
  <si>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</si>
  <si>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</si>
  <si>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</si>
  <si>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</si>
  <si>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</si>
  <si>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</si>
  <si>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</si>
  <si>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</si>
  <si>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</si>
  <si>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</si>
  <si>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</si>
  <si>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</si>
  <si>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</si>
  <si>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</si>
  <si>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</si>
  <si>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</si>
  <si>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</si>
  <si>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</si>
  <si>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</si>
  <si>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</si>
  <si>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</si>
  <si>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</si>
  <si>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</si>
  <si>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</si>
  <si>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</si>
  <si>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</si>
  <si>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</si>
  <si>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</si>
  <si>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</si>
  <si>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</si>
  <si>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</si>
  <si>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</si>
  <si>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</si>
  <si>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</si>
  <si>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</si>
  <si>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</si>
  <si>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</si>
  <si>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</si>
  <si>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</si>
  <si>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</si>
  <si>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</si>
  <si>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</si>
  <si>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</si>
  <si>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</si>
  <si>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</si>
  <si>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</si>
  <si>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</si>
  <si>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</si>
  <si>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</si>
  <si>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</si>
  <si>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</si>
  <si>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</si>
  <si>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</si>
  <si>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</si>
  <si>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</si>
  <si>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</si>
  <si>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</si>
  <si>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</si>
  <si>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</si>
  <si>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</si>
  <si>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</si>
  <si>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</si>
  <si>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</si>
  <si>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</si>
  <si>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</si>
  <si>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</si>
  <si>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</si>
  <si>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</si>
  <si>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</si>
  <si>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</si>
  <si>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</si>
  <si>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</si>
  <si>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</si>
  <si>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</si>
  <si>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</si>
  <si>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</si>
  <si>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</si>
  <si>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</si>
  <si>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</si>
  <si>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</si>
  <si>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</si>
  <si>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</si>
  <si>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</si>
  <si>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</si>
  <si>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</si>
  <si>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</si>
  <si>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</si>
  <si>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</si>
  <si>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</si>
  <si>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</si>
  <si>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</si>
  <si>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</si>
  <si>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</si>
  <si>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</si>
  <si>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</si>
  <si>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</si>
  <si>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</si>
  <si>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</si>
  <si>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</si>
  <si>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</si>
  <si>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</si>
  <si>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</si>
  <si>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</si>
  <si>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</si>
  <si>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</si>
  <si>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</si>
  <si>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</si>
  <si>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</si>
  <si>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</si>
  <si>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</si>
  <si>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</si>
  <si>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</si>
  <si>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</si>
  <si>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</si>
  <si>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</si>
  <si>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</si>
  <si>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</si>
  <si>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</si>
  <si>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</si>
  <si>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</si>
  <si>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</si>
  <si>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</si>
  <si>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</si>
  <si>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</si>
  <si>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</si>
  <si>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</si>
  <si>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</si>
  <si>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</si>
  <si>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</si>
  <si>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</si>
  <si>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</si>
  <si>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</si>
  <si>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</si>
  <si>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</si>
  <si>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</si>
  <si>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</si>
  <si>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</si>
  <si>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</si>
  <si>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</si>
  <si>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</si>
  <si>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</si>
  <si>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</si>
  <si>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</si>
  <si>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</si>
  <si>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</si>
  <si>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</si>
  <si>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</si>
  <si>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</si>
  <si>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</si>
  <si>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</si>
  <si>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</si>
  <si>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</si>
  <si>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</si>
  <si>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</si>
  <si>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</si>
  <si>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</si>
  <si>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</si>
  <si>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</si>
  <si>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</si>
  <si>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</si>
  <si>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</si>
  <si>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</si>
  <si>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</si>
  <si>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</si>
  <si>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</si>
  <si>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</si>
  <si>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</si>
  <si>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</si>
  <si>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</si>
  <si>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</si>
  <si>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</si>
  <si>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</si>
  <si>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</si>
  <si>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</si>
  <si>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</si>
  <si>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</si>
  <si>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</si>
  <si>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</si>
  <si>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</si>
  <si>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</si>
  <si>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</si>
  <si>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</si>
  <si>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</si>
  <si>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</si>
  <si>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</si>
  <si>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</si>
  <si>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</si>
  <si>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</si>
  <si>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</si>
  <si>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</si>
  <si>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</si>
  <si>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</si>
  <si>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</si>
  <si>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</si>
  <si>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</si>
  <si>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</si>
  <si>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</si>
  <si>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</si>
  <si>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</si>
  <si>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</si>
  <si>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</si>
  <si>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</si>
  <si>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</si>
  <si>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</si>
  <si>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</si>
  <si>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</si>
  <si>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</si>
  <si>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</si>
  <si>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</si>
  <si>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</si>
  <si>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</si>
  <si>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</si>
  <si>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</si>
  <si>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</si>
  <si>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</si>
  <si>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</si>
  <si>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</si>
  <si>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</si>
  <si>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</si>
  <si>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</si>
  <si>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</si>
  <si>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</si>
  <si>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</si>
  <si>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</si>
  <si>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</si>
  <si>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</si>
  <si>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</si>
  <si>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</si>
  <si>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</si>
  <si>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</si>
  <si>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</si>
  <si>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</si>
  <si>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</si>
  <si>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</si>
  <si>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</si>
  <si>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</si>
  <si>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</si>
  <si>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</si>
  <si>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</si>
  <si>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</si>
  <si>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</si>
  <si>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</si>
  <si>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</si>
  <si>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</si>
  <si>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</si>
  <si>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</si>
  <si>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</si>
  <si>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</si>
  <si>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</si>
  <si>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</si>
  <si>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</si>
  <si>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</si>
  <si>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</si>
  <si>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</si>
  <si>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</si>
  <si>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</si>
  <si>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</si>
  <si>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</si>
  <si>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</si>
  <si>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</si>
  <si>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</si>
  <si>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</si>
  <si>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</si>
  <si>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</si>
  <si>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</si>
  <si>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</si>
  <si>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</si>
  <si>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</si>
  <si>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</si>
  <si>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</si>
  <si>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</si>
  <si>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</si>
  <si>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</si>
  <si>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</si>
  <si>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</si>
  <si>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</si>
  <si>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</si>
  <si>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</si>
  <si>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</si>
  <si>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</si>
  <si>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</si>
  <si>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</si>
  <si>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</si>
  <si>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</si>
  <si>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</si>
  <si>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</si>
  <si>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</si>
  <si>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</si>
  <si>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</si>
  <si>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</si>
  <si>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</si>
  <si>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</si>
  <si>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</si>
  <si>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</si>
  <si>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</si>
  <si>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</si>
  <si>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</si>
  <si>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</si>
  <si>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</si>
  <si>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</si>
  <si>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</si>
  <si>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</si>
  <si>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</si>
  <si>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</si>
  <si>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</si>
  <si>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</si>
  <si>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</si>
  <si>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</si>
  <si>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</si>
  <si>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</si>
  <si>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</si>
  <si>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</si>
  <si>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</si>
  <si>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</si>
  <si>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</si>
  <si>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</si>
  <si>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</si>
  <si>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</si>
  <si>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</si>
  <si>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</si>
  <si>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</si>
  <si>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</si>
  <si>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</si>
  <si>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</si>
  <si>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</si>
  <si>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</si>
  <si>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</si>
  <si>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</si>
  <si>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</si>
  <si>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</si>
  <si>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</si>
  <si>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</si>
  <si>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</si>
  <si>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</si>
  <si>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</si>
  <si>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</si>
  <si>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</si>
  <si>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</si>
  <si>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</si>
  <si>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</si>
  <si>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</si>
  <si>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</si>
  <si>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</si>
  <si>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</si>
  <si>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</si>
  <si>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</si>
  <si>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</si>
  <si>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</si>
  <si>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</si>
  <si>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</si>
  <si>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</si>
  <si>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</si>
  <si>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</si>
  <si>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</si>
  <si>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</si>
  <si>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</si>
  <si>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</si>
  <si>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</si>
  <si>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</si>
  <si>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</si>
  <si>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</si>
  <si>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</si>
  <si>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</si>
  <si>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</si>
  <si>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</si>
  <si>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</si>
  <si>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</si>
  <si>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</si>
  <si>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</si>
  <si>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</si>
  <si>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</si>
  <si>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</si>
  <si>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</si>
  <si>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</si>
  <si>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</si>
  <si>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</si>
  <si>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</si>
  <si>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</si>
  <si>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</si>
  <si>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</si>
  <si>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</si>
  <si>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</si>
  <si>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</si>
  <si>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</si>
  <si>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</si>
  <si>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</si>
  <si>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</si>
  <si>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</si>
  <si>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</si>
  <si>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</si>
  <si>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</si>
  <si>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</si>
  <si>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</si>
  <si>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</si>
  <si>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</si>
  <si>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</si>
  <si>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</si>
  <si>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</si>
  <si>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</si>
  <si>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</si>
  <si>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</si>
  <si>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</si>
  <si>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</si>
  <si>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</si>
  <si>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</si>
  <si>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</si>
  <si>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</si>
  <si>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</si>
  <si>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</si>
  <si>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</si>
  <si>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</si>
  <si>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</si>
  <si>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</si>
  <si>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</si>
  <si>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</si>
  <si>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</si>
  <si>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</si>
  <si>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</si>
  <si>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</si>
  <si>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</si>
  <si>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</si>
  <si>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</si>
  <si>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</si>
  <si>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</si>
  <si>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</si>
  <si>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</si>
  <si>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</si>
  <si>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</si>
  <si>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</si>
  <si>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</si>
  <si>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</si>
  <si>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</si>
  <si>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</si>
  <si>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</si>
  <si>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</si>
  <si>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</si>
  <si>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</si>
  <si>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</si>
  <si>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</si>
  <si>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</si>
  <si>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</si>
  <si>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</si>
  <si>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</si>
  <si>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</si>
  <si>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</si>
  <si>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</si>
  <si>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</si>
  <si>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</si>
  <si>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</si>
  <si>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</si>
  <si>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</si>
  <si>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</si>
  <si>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</si>
  <si>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</si>
  <si>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</si>
  <si>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</si>
  <si>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</si>
  <si>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</si>
  <si>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</si>
  <si>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</si>
  <si>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</si>
  <si>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</si>
  <si>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</si>
  <si>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</si>
  <si>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</si>
  <si>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</si>
  <si>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</si>
  <si>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</si>
  <si>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</si>
  <si>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</si>
  <si>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</si>
  <si>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</si>
  <si>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</si>
  <si>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</si>
  <si>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</si>
  <si>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</si>
  <si>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</si>
  <si>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</si>
  <si>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</si>
  <si>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</si>
  <si>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</si>
  <si>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</si>
  <si>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</si>
  <si>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</si>
  <si>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</si>
  <si>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</si>
  <si>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</si>
  <si>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</si>
  <si>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</si>
  <si>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</si>
  <si>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</si>
  <si>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</si>
  <si>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</si>
  <si>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</si>
  <si>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</si>
  <si>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</si>
  <si>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</si>
  <si>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</si>
  <si>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</si>
  <si>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</si>
  <si>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</si>
  <si>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</si>
  <si>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</si>
  <si>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</si>
  <si>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</si>
  <si>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</si>
  <si>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</si>
  <si>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</si>
  <si>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</si>
  <si>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</si>
  <si>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</si>
  <si>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</si>
  <si>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</si>
  <si>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</si>
  <si>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</si>
  <si>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</si>
  <si>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</si>
  <si>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</si>
  <si>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</si>
  <si>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</si>
  <si>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</si>
  <si>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</si>
  <si>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</si>
  <si>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</si>
  <si>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</si>
  <si>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</si>
  <si>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</si>
  <si>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</si>
  <si>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</si>
  <si>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</si>
  <si>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</si>
  <si>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</si>
  <si>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</si>
  <si>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</si>
  <si>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</si>
  <si>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</si>
  <si>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</si>
  <si>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</si>
  <si>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</si>
  <si>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</si>
  <si>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</si>
  <si>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</si>
  <si>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</si>
  <si>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</si>
  <si>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</si>
  <si>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</si>
  <si>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</si>
  <si>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</si>
  <si>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</si>
  <si>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</si>
  <si>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</si>
  <si>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</si>
  <si>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</si>
  <si>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</si>
  <si>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</si>
  <si>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</si>
  <si>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</si>
  <si>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</si>
  <si>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</si>
  <si>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</si>
  <si>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</si>
  <si>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</si>
  <si>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</si>
  <si>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</si>
  <si>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</si>
  <si>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</si>
  <si>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</si>
  <si>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</si>
  <si>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</si>
  <si>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</si>
  <si>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</si>
  <si>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</si>
  <si>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</si>
  <si>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</si>
  <si>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</si>
  <si>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</si>
  <si>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</si>
  <si>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</si>
  <si>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</si>
  <si>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</si>
  <si>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</si>
  <si>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</si>
  <si>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</si>
  <si>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</si>
  <si>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</si>
  <si>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</si>
  <si>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</si>
  <si>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</si>
  <si>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</si>
  <si>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</si>
  <si>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</si>
  <si>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</si>
  <si>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</si>
  <si>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</si>
  <si>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</si>
  <si>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</si>
  <si>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</si>
  <si>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</si>
  <si>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</si>
  <si>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</si>
  <si>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</si>
  <si>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</si>
  <si>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</si>
  <si>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</si>
  <si>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</si>
  <si>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</si>
  <si>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</si>
  <si>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</si>
  <si>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</si>
  <si>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</si>
  <si>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</si>
  <si>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</si>
  <si>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</si>
  <si>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</si>
  <si>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</si>
  <si>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</si>
  <si>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</si>
  <si>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</si>
  <si>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</si>
  <si>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</si>
  <si>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</si>
  <si>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</si>
  <si>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</si>
  <si>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</si>
  <si>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</si>
  <si>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</si>
  <si>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</si>
  <si>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</si>
  <si>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</si>
  <si>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</si>
  <si>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</si>
  <si>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</si>
  <si>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</si>
  <si>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</si>
  <si>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</si>
  <si>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</si>
  <si>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</si>
  <si>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</si>
  <si>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</si>
  <si>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</si>
  <si>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</si>
  <si>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</si>
  <si>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</si>
  <si>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</si>
  <si>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</si>
  <si>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</si>
  <si>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</si>
  <si>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</si>
  <si>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</si>
  <si>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</si>
  <si>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</si>
  <si>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</si>
  <si>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</si>
  <si>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</si>
  <si>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</si>
  <si>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</si>
  <si>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</si>
  <si>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</si>
  <si>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</si>
  <si>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</si>
  <si>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</si>
  <si>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</si>
  <si>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</si>
  <si>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</si>
  <si>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</si>
  <si>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</si>
  <si>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</si>
  <si>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</si>
  <si>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</si>
  <si>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</si>
  <si>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</si>
  <si>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</si>
  <si>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</si>
  <si>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</si>
  <si>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</si>
  <si>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</si>
  <si>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</si>
  <si>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</si>
  <si>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</si>
  <si>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</si>
  <si>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</si>
  <si>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</si>
  <si>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</si>
  <si>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</si>
  <si>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</si>
  <si>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</si>
  <si>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</si>
  <si>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</si>
  <si>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</si>
  <si>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</si>
  <si>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</si>
  <si>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</si>
  <si>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</si>
  <si>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</si>
  <si>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</si>
  <si>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</si>
  <si>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</si>
  <si>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</si>
  <si>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</si>
  <si>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</si>
  <si>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</si>
  <si>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</si>
  <si>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</si>
  <si>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</si>
  <si>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</si>
  <si>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</si>
  <si>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</si>
  <si>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</si>
  <si>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</si>
  <si>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</si>
  <si>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</si>
  <si>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</si>
  <si>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</si>
  <si>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</si>
  <si>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</si>
  <si>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</si>
  <si>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</si>
  <si>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</si>
  <si>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</si>
  <si>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</si>
  <si>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</si>
  <si>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</si>
  <si>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</si>
  <si>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</si>
  <si>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</si>
  <si>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</si>
  <si>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</si>
  <si>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</si>
  <si>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</si>
  <si>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</si>
  <si>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</si>
  <si>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</si>
  <si>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</si>
  <si>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</si>
  <si>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</si>
  <si>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</si>
  <si>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</si>
  <si>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</si>
  <si>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</si>
  <si>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</si>
  <si>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</si>
  <si>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</si>
  <si>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</si>
  <si>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</si>
  <si>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</si>
  <si>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</si>
  <si>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</si>
  <si>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</si>
  <si>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</si>
  <si>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</si>
  <si>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</si>
  <si>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</si>
  <si>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</si>
  <si>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</si>
  <si>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</si>
  <si>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</si>
  <si>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</si>
  <si>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</si>
  <si>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</si>
  <si>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</si>
  <si>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</si>
  <si>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</si>
  <si>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</si>
  <si>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</si>
  <si>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</si>
  <si>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</si>
  <si>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</si>
  <si>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</si>
  <si>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</si>
  <si>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</si>
  <si>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</si>
  <si>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</si>
  <si>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</si>
  <si>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</si>
  <si>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</si>
  <si>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</si>
  <si>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</si>
  <si>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</si>
  <si>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</si>
  <si>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</si>
  <si>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</si>
  <si>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</si>
  <si>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</si>
  <si>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</si>
  <si>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</si>
  <si>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</si>
  <si>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</si>
  <si>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</si>
  <si>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</si>
  <si>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</si>
  <si>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</si>
  <si>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</si>
  <si>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</si>
  <si>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</si>
  <si>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</si>
  <si>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</si>
  <si>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</si>
  <si>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</si>
  <si>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</si>
  <si>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</si>
  <si>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</si>
  <si>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</si>
  <si>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</si>
  <si>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</si>
  <si>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</si>
  <si>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</si>
  <si>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</si>
  <si>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</si>
  <si>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</si>
  <si>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</si>
  <si>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</si>
  <si>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</si>
  <si>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</si>
  <si>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</si>
  <si>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</si>
  <si>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</si>
  <si>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</si>
  <si>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</si>
  <si>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</si>
  <si>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</si>
  <si>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</si>
  <si>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</si>
  <si>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</si>
  <si>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</si>
  <si>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</si>
  <si>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</si>
  <si>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</si>
  <si>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</si>
  <si>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</si>
  <si>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</si>
  <si>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</si>
  <si>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</si>
  <si>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</si>
  <si>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</si>
  <si>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</si>
  <si>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</si>
  <si>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</si>
  <si>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</si>
  <si>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</si>
  <si>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</si>
  <si>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</si>
  <si>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</si>
  <si>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</si>
  <si>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</si>
  <si>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</si>
  <si>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</si>
  <si>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</si>
  <si>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</si>
  <si>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</si>
  <si>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</si>
  <si>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</si>
  <si>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</si>
  <si>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</si>
  <si>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</si>
  <si>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</si>
  <si>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</si>
  <si>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</si>
  <si>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</si>
  <si>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</si>
  <si>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</si>
  <si>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</si>
  <si>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</si>
  <si>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</si>
  <si>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</si>
  <si>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</si>
  <si>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</si>
  <si>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</si>
  <si>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</si>
  <si>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</si>
  <si>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</si>
  <si>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</si>
  <si>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</si>
  <si>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</si>
  <si>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</si>
  <si>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</si>
  <si>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</si>
  <si>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</si>
  <si>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</si>
  <si>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</si>
  <si>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</si>
  <si>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</si>
  <si>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</si>
  <si>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</si>
  <si>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</si>
  <si>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</si>
  <si>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</si>
  <si>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</si>
  <si>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</si>
  <si>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</si>
  <si>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</si>
  <si>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</si>
  <si>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</si>
  <si>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</si>
  <si>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</si>
  <si>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</si>
  <si>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</si>
  <si>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</si>
  <si>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</si>
  <si>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</si>
  <si>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</si>
  <si>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</si>
  <si>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</si>
  <si>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</si>
  <si>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</si>
  <si>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</si>
  <si>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</si>
  <si>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</si>
  <si>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</si>
  <si>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</si>
  <si>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</si>
  <si>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</si>
  <si>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</si>
  <si>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</si>
  <si>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</si>
  <si>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</si>
  <si>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</si>
  <si>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</si>
  <si>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</si>
  <si>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</si>
  <si>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</si>
  <si>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</si>
  <si>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</si>
  <si>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</si>
  <si>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</si>
  <si>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</si>
  <si>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</si>
  <si>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</si>
  <si>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</si>
  <si>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</si>
  <si>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</si>
  <si>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</si>
  <si>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</si>
  <si>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</si>
  <si>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</si>
  <si>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</si>
  <si>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</si>
  <si>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</si>
  <si>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</si>
  <si>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</si>
  <si>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</si>
  <si>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</si>
  <si>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</si>
  <si>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</si>
  <si>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</si>
  <si>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</si>
  <si>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</si>
  <si>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</si>
  <si>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</si>
  <si>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</si>
  <si>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</si>
  <si>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</si>
  <si>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</si>
  <si>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</si>
  <si>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</si>
  <si>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</si>
  <si>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</si>
  <si>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</si>
  <si>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</si>
  <si>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</si>
  <si>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</si>
  <si>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</si>
  <si>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</si>
  <si>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</si>
  <si>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</si>
  <si>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</si>
  <si>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</si>
  <si>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</si>
  <si>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</si>
  <si>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</si>
  <si>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</si>
  <si>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</si>
  <si>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</si>
  <si>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</si>
  <si>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</si>
  <si>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</si>
  <si>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</si>
  <si>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</si>
  <si>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</si>
  <si>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</si>
  <si>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</si>
  <si>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</si>
  <si>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</si>
  <si>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</si>
  <si>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</si>
  <si>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</si>
  <si>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</si>
  <si>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</si>
  <si>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</si>
  <si>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</si>
  <si>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</si>
  <si>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</si>
  <si>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</si>
  <si>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</si>
  <si>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</si>
  <si>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</si>
  <si>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</si>
  <si>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</si>
  <si>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</si>
  <si>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</si>
  <si>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</si>
  <si>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</si>
  <si>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</si>
  <si>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</si>
  <si>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</si>
  <si>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</si>
  <si>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</si>
  <si>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</si>
  <si>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</si>
  <si>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</si>
  <si>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</si>
  <si>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</si>
  <si>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</si>
  <si>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</si>
  <si>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</si>
  <si>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</si>
  <si>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</si>
  <si>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</si>
  <si>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</si>
  <si>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</si>
  <si>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</si>
  <si>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</si>
  <si>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</si>
  <si>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</si>
  <si>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</si>
  <si>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</si>
  <si>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</si>
  <si>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</si>
  <si>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</si>
  <si>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</si>
  <si>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</si>
  <si>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</si>
  <si>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</si>
  <si>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</si>
  <si>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</si>
  <si>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</si>
  <si>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</si>
  <si>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</si>
  <si>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</si>
  <si>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</si>
  <si>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</si>
  <si>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</si>
  <si>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</si>
  <si>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</si>
  <si>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</si>
  <si>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</si>
  <si>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</si>
  <si>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</si>
  <si>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</si>
  <si>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</si>
  <si>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</si>
  <si>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</si>
  <si>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</si>
  <si>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</si>
  <si>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</si>
  <si>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</si>
  <si>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</si>
  <si>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</si>
  <si>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</si>
  <si>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</si>
  <si>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</si>
  <si>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</si>
  <si>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</si>
  <si>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</si>
  <si>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</si>
  <si>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</si>
  <si>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</si>
  <si>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</si>
  <si>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</si>
  <si>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</si>
  <si>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</si>
  <si>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</si>
  <si>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</si>
  <si>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</si>
  <si>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</si>
  <si>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</si>
  <si>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</si>
  <si>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</si>
  <si>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</si>
  <si>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</si>
  <si>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</si>
  <si>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</si>
  <si>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</si>
  <si>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</si>
  <si>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</si>
  <si>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</si>
  <si>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</si>
  <si>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</si>
  <si>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</si>
  <si>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</si>
  <si>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</si>
  <si>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</si>
  <si>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</si>
  <si>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</si>
  <si>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</si>
  <si>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</si>
  <si>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</si>
  <si>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</si>
  <si>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</si>
  <si>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</si>
  <si>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</si>
  <si>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</si>
  <si>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</si>
  <si>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</si>
  <si>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</si>
  <si>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</si>
  <si>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</si>
  <si>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</si>
  <si>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</si>
  <si>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</si>
  <si>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</si>
  <si>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</si>
  <si>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</si>
  <si>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</si>
  <si>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</si>
  <si>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</si>
  <si>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</si>
  <si>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</si>
  <si>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</si>
  <si>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</si>
  <si>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</si>
  <si>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</si>
  <si>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</si>
  <si>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</si>
  <si>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</si>
  <si>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</si>
  <si>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</si>
  <si>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</si>
  <si>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</si>
  <si>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</si>
  <si>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</si>
  <si>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</si>
  <si>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</si>
  <si>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</si>
  <si>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</si>
  <si>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</si>
  <si>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</si>
  <si>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</si>
  <si>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</si>
  <si>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</si>
  <si>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</si>
  <si>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</si>
  <si>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</si>
  <si>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</si>
  <si>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</si>
  <si>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</si>
  <si>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</si>
  <si>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</si>
  <si>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</si>
  <si>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</si>
  <si>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</si>
  <si>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</si>
  <si>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</si>
  <si>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</si>
  <si>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</si>
  <si>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</si>
  <si>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</si>
  <si>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</si>
  <si>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</si>
  <si>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</si>
  <si>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</si>
  <si>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</si>
  <si>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</si>
  <si>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</si>
  <si>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</si>
  <si>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</si>
  <si>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</si>
  <si>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</si>
  <si>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</si>
  <si>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</si>
  <si>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</si>
  <si>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</si>
  <si>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</si>
  <si>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</si>
  <si>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</si>
  <si>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</si>
  <si>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</si>
  <si>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</si>
  <si>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</si>
  <si>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</si>
  <si>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</si>
  <si>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</si>
  <si>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</si>
  <si>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</si>
  <si>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</si>
  <si>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</si>
  <si>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</si>
  <si>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</si>
  <si>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</si>
  <si>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</si>
  <si>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</si>
  <si>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</si>
  <si>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</si>
  <si>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</si>
  <si>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</si>
  <si>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</si>
  <si>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</si>
  <si>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</si>
  <si>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</si>
  <si>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</si>
  <si>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</si>
  <si>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</si>
  <si>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</si>
  <si>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</si>
  <si>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</si>
  <si>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</si>
  <si>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</si>
  <si>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</si>
  <si>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</si>
  <si>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</si>
  <si>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</si>
  <si>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</si>
  <si>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</si>
  <si>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</si>
  <si>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</si>
  <si>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</si>
  <si>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</si>
  <si>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</si>
  <si>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</si>
  <si>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</si>
  <si>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</si>
  <si>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</si>
  <si>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</si>
  <si>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</si>
  <si>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</si>
  <si>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</si>
  <si>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</si>
  <si>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</si>
  <si>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</si>
  <si>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</si>
  <si>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</si>
  <si>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</si>
  <si>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</si>
  <si>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</si>
  <si>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</si>
  <si>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</si>
  <si>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</si>
  <si>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</si>
  <si>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</si>
  <si>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</si>
  <si>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</si>
  <si>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</si>
  <si>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</si>
  <si>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</si>
  <si>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</si>
  <si>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</si>
  <si>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</si>
  <si>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</si>
  <si>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</si>
  <si>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</si>
  <si>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</si>
  <si>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</si>
  <si>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</si>
  <si>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</si>
  <si>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</si>
  <si>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</si>
  <si>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</si>
  <si>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</si>
  <si>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</si>
  <si>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</si>
  <si>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</si>
  <si>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</si>
  <si>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</si>
  <si>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</si>
  <si>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</si>
  <si>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</si>
  <si>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</si>
  <si>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</si>
  <si>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</si>
  <si>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</si>
  <si>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</si>
  <si>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</si>
  <si>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</si>
  <si>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</si>
  <si>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</si>
  <si>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</si>
  <si>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</si>
  <si>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</si>
  <si>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</si>
  <si>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</si>
  <si>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</si>
  <si>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</si>
  <si>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</si>
  <si>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</si>
  <si>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</si>
  <si>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</si>
  <si>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</si>
  <si>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</si>
  <si>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</si>
  <si>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</si>
  <si>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</si>
  <si>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</si>
  <si>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</si>
  <si>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</si>
  <si>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</si>
  <si>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</si>
  <si>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</si>
  <si>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</si>
  <si>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</si>
  <si>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</si>
  <si>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</si>
  <si>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</si>
  <si>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</si>
  <si>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</si>
  <si>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</si>
  <si>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</si>
  <si>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</si>
  <si>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</si>
  <si>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</si>
  <si>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</si>
  <si>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</si>
  <si>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</si>
  <si>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</si>
  <si>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</si>
  <si>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</si>
  <si>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</si>
  <si>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</si>
  <si>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</si>
  <si>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</si>
  <si>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</si>
  <si>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</si>
  <si>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</si>
  <si>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</si>
  <si>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</si>
  <si>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</si>
  <si>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</si>
  <si>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</si>
  <si>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</si>
  <si>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</si>
  <si>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</si>
  <si>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</si>
  <si>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</si>
  <si>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</si>
  <si>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</si>
  <si>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</si>
  <si>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</si>
  <si>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</si>
  <si>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</si>
  <si>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</si>
  <si>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</si>
  <si>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</si>
  <si>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</si>
  <si>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</si>
  <si>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</si>
  <si>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</si>
  <si>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</si>
  <si>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</si>
  <si>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</si>
  <si>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</si>
  <si>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</si>
  <si>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</si>
  <si>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</si>
  <si>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</si>
  <si>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</si>
  <si>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</si>
  <si>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</si>
  <si>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</si>
  <si>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</si>
  <si>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</si>
  <si>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</si>
  <si>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</si>
  <si>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</si>
  <si>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</si>
  <si>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</si>
  <si>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</si>
  <si>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</si>
  <si>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</si>
  <si>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</si>
  <si>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</si>
  <si>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</si>
  <si>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</si>
  <si>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</si>
  <si>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</si>
  <si>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</si>
  <si>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</si>
  <si>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</si>
  <si>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</si>
  <si>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</si>
  <si>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</si>
  <si>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</si>
  <si>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</si>
  <si>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</si>
  <si>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</si>
  <si>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</si>
  <si>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</si>
  <si>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</si>
  <si>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</si>
  <si>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</si>
  <si>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</si>
  <si>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</si>
  <si>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</si>
  <si>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</si>
  <si>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</si>
  <si>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</si>
  <si>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</si>
  <si>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</si>
  <si>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</si>
  <si>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</si>
  <si>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</si>
  <si>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</si>
  <si>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</si>
  <si>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</si>
  <si>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</si>
  <si>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</si>
  <si>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</si>
  <si>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</si>
  <si>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</si>
  <si>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</si>
  <si>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</si>
  <si>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</si>
  <si>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</si>
  <si>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</si>
  <si>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</si>
  <si>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</si>
  <si>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</si>
  <si>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</si>
  <si>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</si>
  <si>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</si>
  <si>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</si>
  <si>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</si>
  <si>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</si>
  <si>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</si>
  <si>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</si>
  <si>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</si>
  <si>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</si>
  <si>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</si>
  <si>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</si>
  <si>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</si>
  <si>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</si>
  <si>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</si>
  <si>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</si>
  <si>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</si>
  <si>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</si>
  <si>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</si>
  <si>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</si>
  <si>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</si>
  <si>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</si>
  <si>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</si>
  <si>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</si>
  <si>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</si>
  <si>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</si>
  <si>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</si>
  <si>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</si>
  <si>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</si>
  <si>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</si>
  <si>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</si>
  <si>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</si>
  <si>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</si>
  <si>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</si>
  <si>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</si>
  <si>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</si>
  <si>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</si>
  <si>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</si>
  <si>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</si>
  <si>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</si>
  <si>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</si>
  <si>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</si>
  <si>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</si>
  <si>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</si>
  <si>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</si>
  <si>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</si>
  <si>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</si>
  <si>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</si>
  <si>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</si>
  <si>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</si>
  <si>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</si>
  <si>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</si>
  <si>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</si>
  <si>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</si>
  <si>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</si>
  <si>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</si>
  <si>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</si>
  <si>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</si>
  <si>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</si>
  <si>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</si>
  <si>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</si>
  <si>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</si>
  <si>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</si>
  <si>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</si>
  <si>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</si>
  <si>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</si>
  <si>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</si>
  <si>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</si>
  <si>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</si>
  <si>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</si>
  <si>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</si>
  <si>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</si>
  <si>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</si>
  <si>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</si>
  <si>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</si>
  <si>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</si>
  <si>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</si>
  <si>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</si>
  <si>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</si>
  <si>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</si>
  <si>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</si>
  <si>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</si>
  <si>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</si>
  <si>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</si>
  <si>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</si>
  <si>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</si>
  <si>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</si>
  <si>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</si>
  <si>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</si>
  <si>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</si>
  <si>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</si>
  <si>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</si>
  <si>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</si>
  <si>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</si>
  <si>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</si>
  <si>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</si>
  <si>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</si>
  <si>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</si>
  <si>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</si>
  <si>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</si>
  <si>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</si>
  <si>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</si>
  <si>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</si>
  <si>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</si>
  <si>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</si>
  <si>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</si>
  <si>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</si>
  <si>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</si>
  <si>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</si>
  <si>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</si>
  <si>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</si>
  <si>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</si>
  <si>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</si>
  <si>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</si>
  <si>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</si>
  <si>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</si>
  <si>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</si>
  <si>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</si>
  <si>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</si>
  <si>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</si>
  <si>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</si>
  <si>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</si>
  <si>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</si>
  <si>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</si>
  <si>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</si>
  <si>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</si>
  <si>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</si>
  <si>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</si>
  <si>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</si>
  <si>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</si>
  <si>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</si>
  <si>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</si>
  <si>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</si>
  <si>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</si>
  <si>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</si>
  <si>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</si>
  <si>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</si>
  <si>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</si>
  <si>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</si>
  <si>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</si>
  <si>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</si>
  <si>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</si>
  <si>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</si>
  <si>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</si>
  <si>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</si>
  <si>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</si>
  <si>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</si>
  <si>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</si>
  <si>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</si>
  <si>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</si>
  <si>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</si>
  <si>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</si>
  <si>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</si>
  <si>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</si>
  <si>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</si>
  <si>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</si>
  <si>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</si>
  <si>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</si>
  <si>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</si>
  <si>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</si>
  <si>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</si>
  <si>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</si>
  <si>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</si>
  <si>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</si>
  <si>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</si>
  <si>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</si>
  <si>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</si>
  <si>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</si>
  <si>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</si>
  <si>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</si>
  <si>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</si>
  <si>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</si>
  <si>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</si>
  <si>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</si>
  <si>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</si>
  <si>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</si>
  <si>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</si>
  <si>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</si>
  <si>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</si>
  <si>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</si>
  <si>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</si>
  <si>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</si>
  <si>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</si>
  <si>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</si>
  <si>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</si>
  <si>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</si>
  <si>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</si>
  <si>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</si>
  <si>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</si>
  <si>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</si>
  <si>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</si>
  <si>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</si>
  <si>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</si>
  <si>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</si>
  <si>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</si>
  <si>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</si>
  <si>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</si>
  <si>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</si>
  <si>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</si>
  <si>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</si>
  <si>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</si>
  <si>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</si>
  <si>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</si>
  <si>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</si>
  <si>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</si>
  <si>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</si>
  <si>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</si>
  <si>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</si>
  <si>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</si>
  <si>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</si>
  <si>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</si>
  <si>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</si>
  <si>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</si>
  <si>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</si>
  <si>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</si>
  <si>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</si>
  <si>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</si>
  <si>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</si>
  <si>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</si>
  <si>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</si>
  <si>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</si>
  <si>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</si>
  <si>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</si>
  <si>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</si>
  <si>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</si>
  <si>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</si>
  <si>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</si>
  <si>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</si>
  <si>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</si>
  <si>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</si>
  <si>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</si>
  <si>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</si>
  <si>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</si>
  <si>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</si>
  <si>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</si>
  <si>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</si>
  <si>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</si>
  <si>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</si>
  <si>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</si>
  <si>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</si>
  <si>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</si>
  <si>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</si>
  <si>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</si>
  <si>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</si>
  <si>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</si>
  <si>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</si>
  <si>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</si>
  <si>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</si>
  <si>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</si>
  <si>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</si>
  <si>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</si>
  <si>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</si>
  <si>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</si>
  <si>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</si>
  <si>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</si>
  <si>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</si>
  <si>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</si>
  <si>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</si>
  <si>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</si>
  <si>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</si>
  <si>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</si>
  <si>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</si>
  <si>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</si>
  <si>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</si>
  <si>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</si>
  <si>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</si>
  <si>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</si>
  <si>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</si>
  <si>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</si>
  <si>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</si>
  <si>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</si>
  <si>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</si>
  <si>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technology</t>
  </si>
  <si>
    <t>hardware</t>
  </si>
  <si>
    <t>(All)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</si>
  <si>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</si>
  <si>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</si>
  <si>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</si>
  <si>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</si>
  <si>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</si>
  <si>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</si>
  <si>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</si>
  <si>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</si>
  <si>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</si>
  <si>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</si>
  <si>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</si>
  <si>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</si>
  <si>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</si>
  <si>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</si>
  <si>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</si>
  <si>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</si>
  <si>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</si>
  <si>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</si>
  <si>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</si>
  <si>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</si>
  <si>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</si>
  <si>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</si>
  <si>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</si>
  <si>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</si>
  <si>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</si>
  <si>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</si>
  <si>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</si>
  <si>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</si>
  <si>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</si>
  <si>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</si>
  <si>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</si>
  <si>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</si>
  <si>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</si>
  <si>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</si>
  <si>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</si>
  <si>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</si>
  <si>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</si>
  <si>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</si>
  <si>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</si>
  <si>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</si>
  <si>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</si>
  <si>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</si>
  <si>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</si>
  <si>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</si>
  <si>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</si>
  <si>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</si>
  <si>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</si>
  <si>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</si>
  <si>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</si>
  <si>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</si>
  <si>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</si>
  <si>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</si>
  <si>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by Category</t>
  </si>
  <si>
    <t>Count of Sub-Category</t>
  </si>
  <si>
    <t>Date Ended Conversion</t>
  </si>
  <si>
    <t>Date Created Conversion</t>
  </si>
  <si>
    <t>Percent Funded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</si>
  <si>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</si>
  <si>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</si>
  <si>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</si>
  <si>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</si>
  <si>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</si>
  <si>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</si>
  <si>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</si>
  <si>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</si>
  <si>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</si>
  <si>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</si>
  <si>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</si>
  <si>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</si>
  <si>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</si>
  <si>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</si>
  <si>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</si>
  <si>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</si>
  <si>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</si>
  <si>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</si>
  <si>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</si>
  <si>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</si>
  <si>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</si>
  <si>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</si>
  <si>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</si>
  <si>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</si>
  <si>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</si>
  <si>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</si>
  <si>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</si>
  <si>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</si>
  <si>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</si>
  <si>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</si>
  <si>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</si>
  <si>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</si>
  <si>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</si>
  <si>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</si>
  <si>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# of Backers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</si>
  <si>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</si>
  <si>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</si>
  <si>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</si>
  <si>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</si>
  <si>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</si>
  <si>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</si>
  <si>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</si>
  <si>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Deviation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</si>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</sst>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202124"/>
      <name val="Arial"/>
      <family val="2"/>
    </font>
    <font>
      <sz val="16"/>
      <color rgb="FF0A0101"/>
      <name val="Helvetica Neue"/>
      <family val="2"/>
    </font>
    <font>
      <sz val="14"/>
      <color rgb="FF4D515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4" fillId="0" borderId="0" xfId="0" applyNumberFormat="1" applyFon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4" fontId="0" fillId="0" borderId="0" xfId="0" applyNumberFormat="1"/>
    <xf numFmtId="0" fontId="5" fillId="0" borderId="0" xfId="0" applyFon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749961851863155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749961851863155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749961851863155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4-ED4C-B4F6-215E015C8BED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4-ED4C-B4F6-215E015C8BED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4-ED4C-B4F6-215E015C8BED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Pivot_SubCategory!$A$5:$A$55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Pivot_SubCategory!$E$5:$E$55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4-ED4C-B4F6-215E015C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62591"/>
        <c:axId val="12943679"/>
      </c:barChart>
      <c:catAx>
        <c:axId val="976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679"/>
        <c:crosses val="autoZero"/>
        <c:auto val="1"/>
        <c:lblAlgn val="ctr"/>
        <c:lblOffset val="100"/>
        <c:noMultiLvlLbl val="0"/>
      </c:catAx>
      <c:valAx>
        <c:axId val="1294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[StarterBook_wBonus.xlsx]Pivot_Category!Count of State by 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A-F74F-B23A-EFA8438B22DF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77A-F74F-B23A-EFA8438B22DF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2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77A-F74F-B23A-EFA8438B22DF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Pivot_Category!$A$5:$A$14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77A-F74F-B23A-EFA8438B22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3873503"/>
        <c:axId val="13875151"/>
      </c:barChart>
      <c:catAx>
        <c:axId val="1387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5151"/>
        <c:crosses val="autoZero"/>
        <c:auto val="1"/>
        <c:lblAlgn val="ctr"/>
        <c:lblOffset val="100"/>
        <c:noMultiLvlLbl val="0"/>
      </c:catAx>
      <c:valAx>
        <c:axId val="138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[StarterBook_wBonus.xlsx]Pivot_Outcomes_LaunchDate!PivotTable4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408423996207464E-2"/>
          <c:y val="5.6953868972668041E-2"/>
          <c:w val="0.78289577119951037"/>
          <c:h val="0.87427973640074585"/>
        </c:manualLayout>
      </c:layout>
      <c:lineChart>
        <c:grouping val="standard"/>
        <c:varyColors val="0"/>
        <c:ser>
          <c:idx val="0"/>
          <c:order val="0"/>
          <c:tx>
            <c:strRef>
              <c:f>Pivot_Outcomes_LaunchDate!$B$4:$B$5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04C-A864-1173D31F641C}"/>
            </c:ext>
          </c:extLst>
        </c:ser>
        <c:ser>
          <c:idx val="1"/>
          <c:order val="1"/>
          <c:tx>
            <c:strRef>
              <c:f>Pivot_Outcomes_LaunchDate!$C$4:$C$5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B-404C-A864-1173D31F641C}"/>
            </c:ext>
          </c:extLst>
        </c:ser>
        <c:ser>
          <c:idx val="2"/>
          <c:order val="2"/>
          <c:tx>
            <c:strRef>
              <c:f>Pivot_Outcomes_LaunchDate!$D$4:$D$5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Pivot_Outcomes_LaunchDate!$A$6:$A$18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Pivot_Outcomes_LaunchDate!$D$6:$D$18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B-404C-A864-1173D31F6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496240"/>
        <c:axId val="1721497888"/>
      </c:lineChart>
      <c:catAx>
        <c:axId val="17214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97888"/>
        <c:crosses val="autoZero"/>
        <c:auto val="1"/>
        <c:lblAlgn val="ctr"/>
        <c:lblOffset val="100"/>
        <c:noMultiLvlLbl val="0"/>
      </c:catAx>
      <c:valAx>
        <c:axId val="17214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9-1243-BCC1-54F6C1B4C49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9-1243-BCC1-54F6C1B4C49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9-1243-BCC1-54F6C1B4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818992"/>
        <c:axId val="1727644896"/>
      </c:lineChart>
      <c:catAx>
        <c:axId val="166881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44896"/>
        <c:crosses val="autoZero"/>
        <c:auto val="1"/>
        <c:lblAlgn val="ctr"/>
        <c:lblOffset val="100"/>
        <c:noMultiLvlLbl val="0"/>
      </c:catAx>
      <c:valAx>
        <c:axId val="1727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8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Bonus_StatAnalysis!$B$1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Bonus_StatAnalysis!$A$2:$A$2186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Bonus_StatAnalysis!$B$2:$B$2186</c:f>
              <c:numCache>
                <c:formatCode>General</c:formatCode>
                <c:ptCount val="2185"/>
                <c:pt idx="0">
                  <c:v>163</c:v>
                </c:pt>
                <c:pt idx="1">
                  <c:v>2035</c:v>
                </c:pt>
                <c:pt idx="2">
                  <c:v>711</c:v>
                </c:pt>
                <c:pt idx="3">
                  <c:v>26457</c:v>
                </c:pt>
                <c:pt idx="4">
                  <c:v>3</c:v>
                </c:pt>
                <c:pt idx="5">
                  <c:v>3663</c:v>
                </c:pt>
                <c:pt idx="6">
                  <c:v>35</c:v>
                </c:pt>
                <c:pt idx="7">
                  <c:v>1980</c:v>
                </c:pt>
                <c:pt idx="8">
                  <c:v>206</c:v>
                </c:pt>
                <c:pt idx="9">
                  <c:v>623</c:v>
                </c:pt>
                <c:pt idx="10">
                  <c:v>902</c:v>
                </c:pt>
                <c:pt idx="11">
                  <c:v>2478</c:v>
                </c:pt>
                <c:pt idx="12">
                  <c:v>8200</c:v>
                </c:pt>
                <c:pt idx="13">
                  <c:v>269</c:v>
                </c:pt>
                <c:pt idx="14">
                  <c:v>2174</c:v>
                </c:pt>
                <c:pt idx="15">
                  <c:v>1356</c:v>
                </c:pt>
                <c:pt idx="16">
                  <c:v>3468</c:v>
                </c:pt>
                <c:pt idx="17">
                  <c:v>2525</c:v>
                </c:pt>
                <c:pt idx="18">
                  <c:v>944</c:v>
                </c:pt>
                <c:pt idx="19">
                  <c:v>36</c:v>
                </c:pt>
                <c:pt idx="20">
                  <c:v>1113</c:v>
                </c:pt>
                <c:pt idx="21">
                  <c:v>20242</c:v>
                </c:pt>
                <c:pt idx="22">
                  <c:v>144</c:v>
                </c:pt>
                <c:pt idx="23">
                  <c:v>28</c:v>
                </c:pt>
                <c:pt idx="24">
                  <c:v>701</c:v>
                </c:pt>
                <c:pt idx="25">
                  <c:v>1633</c:v>
                </c:pt>
                <c:pt idx="26">
                  <c:v>3238</c:v>
                </c:pt>
                <c:pt idx="27">
                  <c:v>388</c:v>
                </c:pt>
                <c:pt idx="28">
                  <c:v>3562</c:v>
                </c:pt>
                <c:pt idx="29">
                  <c:v>339</c:v>
                </c:pt>
                <c:pt idx="30">
                  <c:v>571</c:v>
                </c:pt>
                <c:pt idx="31">
                  <c:v>52</c:v>
                </c:pt>
                <c:pt idx="32">
                  <c:v>4330</c:v>
                </c:pt>
                <c:pt idx="33">
                  <c:v>1204</c:v>
                </c:pt>
                <c:pt idx="34">
                  <c:v>479</c:v>
                </c:pt>
                <c:pt idx="35">
                  <c:v>25</c:v>
                </c:pt>
                <c:pt idx="36">
                  <c:v>159</c:v>
                </c:pt>
                <c:pt idx="37">
                  <c:v>971</c:v>
                </c:pt>
                <c:pt idx="38">
                  <c:v>263</c:v>
                </c:pt>
                <c:pt idx="39">
                  <c:v>163</c:v>
                </c:pt>
                <c:pt idx="40">
                  <c:v>4245</c:v>
                </c:pt>
                <c:pt idx="41">
                  <c:v>1789</c:v>
                </c:pt>
                <c:pt idx="42">
                  <c:v>549</c:v>
                </c:pt>
                <c:pt idx="43">
                  <c:v>210</c:v>
                </c:pt>
                <c:pt idx="44">
                  <c:v>1670</c:v>
                </c:pt>
                <c:pt idx="45">
                  <c:v>721</c:v>
                </c:pt>
                <c:pt idx="46">
                  <c:v>415</c:v>
                </c:pt>
                <c:pt idx="47">
                  <c:v>238</c:v>
                </c:pt>
                <c:pt idx="48">
                  <c:v>916</c:v>
                </c:pt>
                <c:pt idx="49">
                  <c:v>151</c:v>
                </c:pt>
                <c:pt idx="50">
                  <c:v>45</c:v>
                </c:pt>
                <c:pt idx="51">
                  <c:v>169</c:v>
                </c:pt>
                <c:pt idx="52">
                  <c:v>105</c:v>
                </c:pt>
                <c:pt idx="53">
                  <c:v>1887</c:v>
                </c:pt>
                <c:pt idx="54">
                  <c:v>335</c:v>
                </c:pt>
                <c:pt idx="55">
                  <c:v>8359</c:v>
                </c:pt>
                <c:pt idx="56">
                  <c:v>263</c:v>
                </c:pt>
                <c:pt idx="57">
                  <c:v>878</c:v>
                </c:pt>
                <c:pt idx="58">
                  <c:v>680</c:v>
                </c:pt>
                <c:pt idx="59">
                  <c:v>3355</c:v>
                </c:pt>
                <c:pt idx="60">
                  <c:v>356</c:v>
                </c:pt>
                <c:pt idx="61">
                  <c:v>2165</c:v>
                </c:pt>
                <c:pt idx="62">
                  <c:v>50</c:v>
                </c:pt>
                <c:pt idx="63">
                  <c:v>193</c:v>
                </c:pt>
                <c:pt idx="64">
                  <c:v>88</c:v>
                </c:pt>
                <c:pt idx="65">
                  <c:v>240</c:v>
                </c:pt>
                <c:pt idx="66">
                  <c:v>988</c:v>
                </c:pt>
                <c:pt idx="67">
                  <c:v>4562</c:v>
                </c:pt>
                <c:pt idx="68">
                  <c:v>707</c:v>
                </c:pt>
                <c:pt idx="69">
                  <c:v>279</c:v>
                </c:pt>
                <c:pt idx="70">
                  <c:v>1780</c:v>
                </c:pt>
                <c:pt idx="71">
                  <c:v>294</c:v>
                </c:pt>
                <c:pt idx="72">
                  <c:v>170</c:v>
                </c:pt>
                <c:pt idx="73">
                  <c:v>197</c:v>
                </c:pt>
                <c:pt idx="74">
                  <c:v>59</c:v>
                </c:pt>
                <c:pt idx="75">
                  <c:v>2602</c:v>
                </c:pt>
                <c:pt idx="76">
                  <c:v>897</c:v>
                </c:pt>
                <c:pt idx="77">
                  <c:v>1224</c:v>
                </c:pt>
                <c:pt idx="78">
                  <c:v>337</c:v>
                </c:pt>
                <c:pt idx="79">
                  <c:v>5</c:v>
                </c:pt>
                <c:pt idx="80">
                  <c:v>204</c:v>
                </c:pt>
                <c:pt idx="81">
                  <c:v>369</c:v>
                </c:pt>
                <c:pt idx="82">
                  <c:v>514</c:v>
                </c:pt>
                <c:pt idx="83">
                  <c:v>79</c:v>
                </c:pt>
                <c:pt idx="84">
                  <c:v>398</c:v>
                </c:pt>
                <c:pt idx="85">
                  <c:v>480</c:v>
                </c:pt>
                <c:pt idx="86">
                  <c:v>821</c:v>
                </c:pt>
                <c:pt idx="87">
                  <c:v>290</c:v>
                </c:pt>
                <c:pt idx="88">
                  <c:v>26</c:v>
                </c:pt>
                <c:pt idx="89">
                  <c:v>508</c:v>
                </c:pt>
                <c:pt idx="90">
                  <c:v>120</c:v>
                </c:pt>
                <c:pt idx="91">
                  <c:v>191</c:v>
                </c:pt>
                <c:pt idx="92">
                  <c:v>28</c:v>
                </c:pt>
                <c:pt idx="93">
                  <c:v>1637</c:v>
                </c:pt>
                <c:pt idx="94">
                  <c:v>404</c:v>
                </c:pt>
                <c:pt idx="95">
                  <c:v>139</c:v>
                </c:pt>
                <c:pt idx="96">
                  <c:v>290</c:v>
                </c:pt>
                <c:pt idx="97">
                  <c:v>402</c:v>
                </c:pt>
                <c:pt idx="98">
                  <c:v>405</c:v>
                </c:pt>
                <c:pt idx="99">
                  <c:v>94</c:v>
                </c:pt>
                <c:pt idx="100">
                  <c:v>1945</c:v>
                </c:pt>
                <c:pt idx="101">
                  <c:v>199</c:v>
                </c:pt>
                <c:pt idx="102">
                  <c:v>541</c:v>
                </c:pt>
                <c:pt idx="103">
                  <c:v>983</c:v>
                </c:pt>
                <c:pt idx="104">
                  <c:v>478</c:v>
                </c:pt>
                <c:pt idx="105">
                  <c:v>394</c:v>
                </c:pt>
                <c:pt idx="106">
                  <c:v>14</c:v>
                </c:pt>
                <c:pt idx="107">
                  <c:v>680</c:v>
                </c:pt>
                <c:pt idx="108">
                  <c:v>473</c:v>
                </c:pt>
                <c:pt idx="109">
                  <c:v>159</c:v>
                </c:pt>
                <c:pt idx="110">
                  <c:v>46</c:v>
                </c:pt>
                <c:pt idx="111">
                  <c:v>241</c:v>
                </c:pt>
                <c:pt idx="112">
                  <c:v>391</c:v>
                </c:pt>
                <c:pt idx="113">
                  <c:v>19</c:v>
                </c:pt>
                <c:pt idx="114">
                  <c:v>84</c:v>
                </c:pt>
                <c:pt idx="115">
                  <c:v>489</c:v>
                </c:pt>
                <c:pt idx="116">
                  <c:v>714</c:v>
                </c:pt>
                <c:pt idx="117">
                  <c:v>194</c:v>
                </c:pt>
                <c:pt idx="118">
                  <c:v>1737</c:v>
                </c:pt>
                <c:pt idx="119">
                  <c:v>175</c:v>
                </c:pt>
                <c:pt idx="120">
                  <c:v>1530</c:v>
                </c:pt>
                <c:pt idx="121">
                  <c:v>108</c:v>
                </c:pt>
                <c:pt idx="122">
                  <c:v>44</c:v>
                </c:pt>
                <c:pt idx="123">
                  <c:v>17</c:v>
                </c:pt>
                <c:pt idx="124">
                  <c:v>263</c:v>
                </c:pt>
                <c:pt idx="125">
                  <c:v>30</c:v>
                </c:pt>
                <c:pt idx="126">
                  <c:v>223</c:v>
                </c:pt>
                <c:pt idx="127">
                  <c:v>398</c:v>
                </c:pt>
                <c:pt idx="128">
                  <c:v>531</c:v>
                </c:pt>
                <c:pt idx="129">
                  <c:v>676</c:v>
                </c:pt>
                <c:pt idx="130">
                  <c:v>60</c:v>
                </c:pt>
                <c:pt idx="131">
                  <c:v>145</c:v>
                </c:pt>
                <c:pt idx="132">
                  <c:v>429</c:v>
                </c:pt>
                <c:pt idx="133">
                  <c:v>1021</c:v>
                </c:pt>
                <c:pt idx="134">
                  <c:v>39</c:v>
                </c:pt>
                <c:pt idx="135">
                  <c:v>17</c:v>
                </c:pt>
                <c:pt idx="136">
                  <c:v>1019</c:v>
                </c:pt>
                <c:pt idx="137">
                  <c:v>176</c:v>
                </c:pt>
                <c:pt idx="138">
                  <c:v>1104</c:v>
                </c:pt>
                <c:pt idx="139">
                  <c:v>365</c:v>
                </c:pt>
                <c:pt idx="140">
                  <c:v>80</c:v>
                </c:pt>
                <c:pt idx="141">
                  <c:v>24</c:v>
                </c:pt>
                <c:pt idx="142">
                  <c:v>15</c:v>
                </c:pt>
                <c:pt idx="143">
                  <c:v>20</c:v>
                </c:pt>
                <c:pt idx="144">
                  <c:v>607</c:v>
                </c:pt>
                <c:pt idx="145">
                  <c:v>49</c:v>
                </c:pt>
                <c:pt idx="146">
                  <c:v>271</c:v>
                </c:pt>
                <c:pt idx="147">
                  <c:v>15</c:v>
                </c:pt>
                <c:pt idx="148">
                  <c:v>510</c:v>
                </c:pt>
                <c:pt idx="149">
                  <c:v>266</c:v>
                </c:pt>
                <c:pt idx="150">
                  <c:v>284</c:v>
                </c:pt>
                <c:pt idx="151">
                  <c:v>1328</c:v>
                </c:pt>
                <c:pt idx="152">
                  <c:v>160</c:v>
                </c:pt>
                <c:pt idx="153">
                  <c:v>95</c:v>
                </c:pt>
                <c:pt idx="154">
                  <c:v>278</c:v>
                </c:pt>
                <c:pt idx="155">
                  <c:v>138</c:v>
                </c:pt>
                <c:pt idx="156">
                  <c:v>237</c:v>
                </c:pt>
                <c:pt idx="157">
                  <c:v>269</c:v>
                </c:pt>
                <c:pt idx="158">
                  <c:v>249</c:v>
                </c:pt>
                <c:pt idx="159">
                  <c:v>112</c:v>
                </c:pt>
                <c:pt idx="160">
                  <c:v>102</c:v>
                </c:pt>
                <c:pt idx="161">
                  <c:v>96</c:v>
                </c:pt>
                <c:pt idx="162">
                  <c:v>512</c:v>
                </c:pt>
                <c:pt idx="163">
                  <c:v>1013</c:v>
                </c:pt>
                <c:pt idx="164">
                  <c:v>127</c:v>
                </c:pt>
                <c:pt idx="165">
                  <c:v>30</c:v>
                </c:pt>
                <c:pt idx="166">
                  <c:v>126</c:v>
                </c:pt>
                <c:pt idx="167">
                  <c:v>551</c:v>
                </c:pt>
                <c:pt idx="168">
                  <c:v>3863</c:v>
                </c:pt>
                <c:pt idx="169">
                  <c:v>25</c:v>
                </c:pt>
                <c:pt idx="170">
                  <c:v>103</c:v>
                </c:pt>
                <c:pt idx="171">
                  <c:v>167</c:v>
                </c:pt>
                <c:pt idx="172">
                  <c:v>90</c:v>
                </c:pt>
                <c:pt idx="173">
                  <c:v>1281</c:v>
                </c:pt>
                <c:pt idx="174">
                  <c:v>2051</c:v>
                </c:pt>
                <c:pt idx="175">
                  <c:v>22</c:v>
                </c:pt>
                <c:pt idx="176">
                  <c:v>537</c:v>
                </c:pt>
                <c:pt idx="177">
                  <c:v>103</c:v>
                </c:pt>
                <c:pt idx="178">
                  <c:v>99</c:v>
                </c:pt>
                <c:pt idx="179">
                  <c:v>314</c:v>
                </c:pt>
                <c:pt idx="180">
                  <c:v>185</c:v>
                </c:pt>
                <c:pt idx="181">
                  <c:v>168</c:v>
                </c:pt>
                <c:pt idx="182">
                  <c:v>17</c:v>
                </c:pt>
                <c:pt idx="183">
                  <c:v>455</c:v>
                </c:pt>
                <c:pt idx="184">
                  <c:v>26</c:v>
                </c:pt>
                <c:pt idx="185">
                  <c:v>271</c:v>
                </c:pt>
                <c:pt idx="186">
                  <c:v>303</c:v>
                </c:pt>
                <c:pt idx="187">
                  <c:v>47</c:v>
                </c:pt>
                <c:pt idx="188">
                  <c:v>182</c:v>
                </c:pt>
                <c:pt idx="189">
                  <c:v>456</c:v>
                </c:pt>
                <c:pt idx="190">
                  <c:v>296</c:v>
                </c:pt>
                <c:pt idx="191">
                  <c:v>25</c:v>
                </c:pt>
                <c:pt idx="192">
                  <c:v>14</c:v>
                </c:pt>
                <c:pt idx="193">
                  <c:v>13</c:v>
                </c:pt>
                <c:pt idx="194">
                  <c:v>145</c:v>
                </c:pt>
                <c:pt idx="195">
                  <c:v>46</c:v>
                </c:pt>
                <c:pt idx="196">
                  <c:v>18</c:v>
                </c:pt>
                <c:pt idx="197">
                  <c:v>131</c:v>
                </c:pt>
                <c:pt idx="198">
                  <c:v>183</c:v>
                </c:pt>
                <c:pt idx="199">
                  <c:v>354</c:v>
                </c:pt>
                <c:pt idx="200">
                  <c:v>20</c:v>
                </c:pt>
                <c:pt idx="201">
                  <c:v>1049</c:v>
                </c:pt>
                <c:pt idx="202">
                  <c:v>74</c:v>
                </c:pt>
                <c:pt idx="203">
                  <c:v>563</c:v>
                </c:pt>
                <c:pt idx="204">
                  <c:v>10</c:v>
                </c:pt>
                <c:pt idx="205">
                  <c:v>625</c:v>
                </c:pt>
                <c:pt idx="206">
                  <c:v>147</c:v>
                </c:pt>
                <c:pt idx="207">
                  <c:v>36</c:v>
                </c:pt>
                <c:pt idx="208">
                  <c:v>3</c:v>
                </c:pt>
                <c:pt idx="209">
                  <c:v>304</c:v>
                </c:pt>
                <c:pt idx="210">
                  <c:v>18</c:v>
                </c:pt>
                <c:pt idx="211">
                  <c:v>50</c:v>
                </c:pt>
                <c:pt idx="212">
                  <c:v>18</c:v>
                </c:pt>
                <c:pt idx="213">
                  <c:v>147</c:v>
                </c:pt>
                <c:pt idx="214">
                  <c:v>47</c:v>
                </c:pt>
                <c:pt idx="215">
                  <c:v>14</c:v>
                </c:pt>
                <c:pt idx="216">
                  <c:v>65</c:v>
                </c:pt>
                <c:pt idx="217">
                  <c:v>28</c:v>
                </c:pt>
                <c:pt idx="218">
                  <c:v>20</c:v>
                </c:pt>
                <c:pt idx="219">
                  <c:v>1375</c:v>
                </c:pt>
                <c:pt idx="220">
                  <c:v>33</c:v>
                </c:pt>
                <c:pt idx="221">
                  <c:v>30</c:v>
                </c:pt>
                <c:pt idx="222">
                  <c:v>562</c:v>
                </c:pt>
                <c:pt idx="223">
                  <c:v>87</c:v>
                </c:pt>
                <c:pt idx="224">
                  <c:v>32</c:v>
                </c:pt>
                <c:pt idx="225">
                  <c:v>670</c:v>
                </c:pt>
                <c:pt idx="226">
                  <c:v>834</c:v>
                </c:pt>
                <c:pt idx="227">
                  <c:v>93</c:v>
                </c:pt>
                <c:pt idx="228">
                  <c:v>94</c:v>
                </c:pt>
                <c:pt idx="229">
                  <c:v>22</c:v>
                </c:pt>
                <c:pt idx="230">
                  <c:v>644</c:v>
                </c:pt>
                <c:pt idx="231">
                  <c:v>18</c:v>
                </c:pt>
                <c:pt idx="232">
                  <c:v>58</c:v>
                </c:pt>
                <c:pt idx="233">
                  <c:v>4</c:v>
                </c:pt>
                <c:pt idx="234">
                  <c:v>253</c:v>
                </c:pt>
                <c:pt idx="235">
                  <c:v>28</c:v>
                </c:pt>
                <c:pt idx="236">
                  <c:v>1513</c:v>
                </c:pt>
                <c:pt idx="237">
                  <c:v>48</c:v>
                </c:pt>
                <c:pt idx="238">
                  <c:v>30</c:v>
                </c:pt>
                <c:pt idx="239">
                  <c:v>236</c:v>
                </c:pt>
                <c:pt idx="240">
                  <c:v>45</c:v>
                </c:pt>
                <c:pt idx="241">
                  <c:v>172</c:v>
                </c:pt>
                <c:pt idx="242">
                  <c:v>34</c:v>
                </c:pt>
                <c:pt idx="243">
                  <c:v>133</c:v>
                </c:pt>
                <c:pt idx="244">
                  <c:v>170</c:v>
                </c:pt>
                <c:pt idx="245">
                  <c:v>311</c:v>
                </c:pt>
                <c:pt idx="246">
                  <c:v>109</c:v>
                </c:pt>
                <c:pt idx="247">
                  <c:v>666</c:v>
                </c:pt>
                <c:pt idx="248">
                  <c:v>17</c:v>
                </c:pt>
                <c:pt idx="249">
                  <c:v>17</c:v>
                </c:pt>
                <c:pt idx="250">
                  <c:v>392</c:v>
                </c:pt>
                <c:pt idx="251">
                  <c:v>113</c:v>
                </c:pt>
                <c:pt idx="252">
                  <c:v>125</c:v>
                </c:pt>
                <c:pt idx="253">
                  <c:v>729</c:v>
                </c:pt>
                <c:pt idx="254">
                  <c:v>1876</c:v>
                </c:pt>
                <c:pt idx="255">
                  <c:v>55</c:v>
                </c:pt>
                <c:pt idx="256">
                  <c:v>508</c:v>
                </c:pt>
                <c:pt idx="257">
                  <c:v>1</c:v>
                </c:pt>
                <c:pt idx="258">
                  <c:v>271</c:v>
                </c:pt>
                <c:pt idx="259">
                  <c:v>1556</c:v>
                </c:pt>
                <c:pt idx="260">
                  <c:v>141</c:v>
                </c:pt>
                <c:pt idx="261">
                  <c:v>682</c:v>
                </c:pt>
                <c:pt idx="262">
                  <c:v>28</c:v>
                </c:pt>
                <c:pt idx="263">
                  <c:v>1364</c:v>
                </c:pt>
                <c:pt idx="264">
                  <c:v>120</c:v>
                </c:pt>
                <c:pt idx="265">
                  <c:v>107</c:v>
                </c:pt>
                <c:pt idx="266">
                  <c:v>61</c:v>
                </c:pt>
                <c:pt idx="267">
                  <c:v>159</c:v>
                </c:pt>
                <c:pt idx="268">
                  <c:v>306</c:v>
                </c:pt>
                <c:pt idx="269">
                  <c:v>122</c:v>
                </c:pt>
                <c:pt idx="270">
                  <c:v>16</c:v>
                </c:pt>
                <c:pt idx="271">
                  <c:v>5812</c:v>
                </c:pt>
                <c:pt idx="272">
                  <c:v>688</c:v>
                </c:pt>
                <c:pt idx="273">
                  <c:v>58</c:v>
                </c:pt>
                <c:pt idx="274">
                  <c:v>19</c:v>
                </c:pt>
                <c:pt idx="275">
                  <c:v>66</c:v>
                </c:pt>
                <c:pt idx="276">
                  <c:v>441</c:v>
                </c:pt>
                <c:pt idx="277">
                  <c:v>302</c:v>
                </c:pt>
                <c:pt idx="278">
                  <c:v>53</c:v>
                </c:pt>
                <c:pt idx="279">
                  <c:v>50</c:v>
                </c:pt>
                <c:pt idx="280">
                  <c:v>29</c:v>
                </c:pt>
                <c:pt idx="281">
                  <c:v>93</c:v>
                </c:pt>
                <c:pt idx="282">
                  <c:v>23</c:v>
                </c:pt>
                <c:pt idx="283">
                  <c:v>45</c:v>
                </c:pt>
                <c:pt idx="284">
                  <c:v>12</c:v>
                </c:pt>
                <c:pt idx="285">
                  <c:v>11</c:v>
                </c:pt>
                <c:pt idx="286">
                  <c:v>537</c:v>
                </c:pt>
                <c:pt idx="287">
                  <c:v>108</c:v>
                </c:pt>
                <c:pt idx="288">
                  <c:v>38</c:v>
                </c:pt>
                <c:pt idx="289">
                  <c:v>15</c:v>
                </c:pt>
                <c:pt idx="290">
                  <c:v>253</c:v>
                </c:pt>
                <c:pt idx="291">
                  <c:v>87</c:v>
                </c:pt>
                <c:pt idx="292">
                  <c:v>16</c:v>
                </c:pt>
                <c:pt idx="293">
                  <c:v>120</c:v>
                </c:pt>
                <c:pt idx="294">
                  <c:v>1510</c:v>
                </c:pt>
                <c:pt idx="295">
                  <c:v>67</c:v>
                </c:pt>
                <c:pt idx="296">
                  <c:v>19</c:v>
                </c:pt>
                <c:pt idx="297">
                  <c:v>29</c:v>
                </c:pt>
                <c:pt idx="298">
                  <c:v>28</c:v>
                </c:pt>
                <c:pt idx="299">
                  <c:v>48</c:v>
                </c:pt>
                <c:pt idx="300">
                  <c:v>445</c:v>
                </c:pt>
                <c:pt idx="301">
                  <c:v>20</c:v>
                </c:pt>
                <c:pt idx="302">
                  <c:v>15</c:v>
                </c:pt>
                <c:pt idx="303">
                  <c:v>224</c:v>
                </c:pt>
                <c:pt idx="304">
                  <c:v>33</c:v>
                </c:pt>
                <c:pt idx="305">
                  <c:v>74</c:v>
                </c:pt>
                <c:pt idx="306">
                  <c:v>244</c:v>
                </c:pt>
                <c:pt idx="307">
                  <c:v>158</c:v>
                </c:pt>
                <c:pt idx="308">
                  <c:v>65</c:v>
                </c:pt>
                <c:pt idx="309">
                  <c:v>364</c:v>
                </c:pt>
                <c:pt idx="310">
                  <c:v>290</c:v>
                </c:pt>
                <c:pt idx="311">
                  <c:v>73</c:v>
                </c:pt>
                <c:pt idx="312">
                  <c:v>157</c:v>
                </c:pt>
                <c:pt idx="313">
                  <c:v>54</c:v>
                </c:pt>
                <c:pt idx="314">
                  <c:v>56</c:v>
                </c:pt>
                <c:pt idx="315">
                  <c:v>18</c:v>
                </c:pt>
                <c:pt idx="316">
                  <c:v>18</c:v>
                </c:pt>
                <c:pt idx="317">
                  <c:v>33</c:v>
                </c:pt>
                <c:pt idx="318">
                  <c:v>38</c:v>
                </c:pt>
                <c:pt idx="319">
                  <c:v>168</c:v>
                </c:pt>
                <c:pt idx="320">
                  <c:v>140</c:v>
                </c:pt>
                <c:pt idx="321">
                  <c:v>303</c:v>
                </c:pt>
                <c:pt idx="322">
                  <c:v>24</c:v>
                </c:pt>
                <c:pt idx="323">
                  <c:v>81</c:v>
                </c:pt>
                <c:pt idx="324">
                  <c:v>43</c:v>
                </c:pt>
                <c:pt idx="325">
                  <c:v>115</c:v>
                </c:pt>
                <c:pt idx="326">
                  <c:v>70</c:v>
                </c:pt>
                <c:pt idx="327">
                  <c:v>110</c:v>
                </c:pt>
                <c:pt idx="328">
                  <c:v>89</c:v>
                </c:pt>
                <c:pt idx="329">
                  <c:v>392</c:v>
                </c:pt>
                <c:pt idx="330">
                  <c:v>294</c:v>
                </c:pt>
                <c:pt idx="331">
                  <c:v>78</c:v>
                </c:pt>
                <c:pt idx="332">
                  <c:v>14</c:v>
                </c:pt>
                <c:pt idx="333">
                  <c:v>23</c:v>
                </c:pt>
                <c:pt idx="334">
                  <c:v>41</c:v>
                </c:pt>
                <c:pt idx="335">
                  <c:v>109</c:v>
                </c:pt>
                <c:pt idx="336">
                  <c:v>539</c:v>
                </c:pt>
                <c:pt idx="337">
                  <c:v>31</c:v>
                </c:pt>
                <c:pt idx="338">
                  <c:v>28</c:v>
                </c:pt>
                <c:pt idx="339">
                  <c:v>57</c:v>
                </c:pt>
                <c:pt idx="340">
                  <c:v>85</c:v>
                </c:pt>
                <c:pt idx="341">
                  <c:v>20</c:v>
                </c:pt>
                <c:pt idx="342">
                  <c:v>91</c:v>
                </c:pt>
                <c:pt idx="343">
                  <c:v>682</c:v>
                </c:pt>
                <c:pt idx="344">
                  <c:v>188</c:v>
                </c:pt>
                <c:pt idx="345">
                  <c:v>21</c:v>
                </c:pt>
                <c:pt idx="346">
                  <c:v>17</c:v>
                </c:pt>
                <c:pt idx="347">
                  <c:v>72</c:v>
                </c:pt>
                <c:pt idx="348">
                  <c:v>13</c:v>
                </c:pt>
                <c:pt idx="349">
                  <c:v>180</c:v>
                </c:pt>
                <c:pt idx="350">
                  <c:v>410</c:v>
                </c:pt>
                <c:pt idx="351">
                  <c:v>99</c:v>
                </c:pt>
                <c:pt idx="352">
                  <c:v>111</c:v>
                </c:pt>
                <c:pt idx="353">
                  <c:v>660</c:v>
                </c:pt>
                <c:pt idx="354">
                  <c:v>34</c:v>
                </c:pt>
                <c:pt idx="355">
                  <c:v>101</c:v>
                </c:pt>
                <c:pt idx="356">
                  <c:v>33</c:v>
                </c:pt>
                <c:pt idx="357">
                  <c:v>28</c:v>
                </c:pt>
                <c:pt idx="358">
                  <c:v>34</c:v>
                </c:pt>
                <c:pt idx="359">
                  <c:v>47</c:v>
                </c:pt>
                <c:pt idx="360">
                  <c:v>885</c:v>
                </c:pt>
                <c:pt idx="361">
                  <c:v>26</c:v>
                </c:pt>
                <c:pt idx="362">
                  <c:v>89</c:v>
                </c:pt>
                <c:pt idx="363">
                  <c:v>102</c:v>
                </c:pt>
                <c:pt idx="364">
                  <c:v>827</c:v>
                </c:pt>
                <c:pt idx="365">
                  <c:v>49</c:v>
                </c:pt>
                <c:pt idx="366">
                  <c:v>63</c:v>
                </c:pt>
                <c:pt idx="367">
                  <c:v>234</c:v>
                </c:pt>
                <c:pt idx="368">
                  <c:v>21</c:v>
                </c:pt>
                <c:pt idx="369">
                  <c:v>30</c:v>
                </c:pt>
                <c:pt idx="370">
                  <c:v>17</c:v>
                </c:pt>
                <c:pt idx="371">
                  <c:v>31</c:v>
                </c:pt>
                <c:pt idx="372">
                  <c:v>389</c:v>
                </c:pt>
                <c:pt idx="373">
                  <c:v>615</c:v>
                </c:pt>
                <c:pt idx="374">
                  <c:v>353</c:v>
                </c:pt>
                <c:pt idx="375">
                  <c:v>21</c:v>
                </c:pt>
                <c:pt idx="376">
                  <c:v>28</c:v>
                </c:pt>
                <c:pt idx="377">
                  <c:v>98</c:v>
                </c:pt>
                <c:pt idx="378">
                  <c:v>85</c:v>
                </c:pt>
                <c:pt idx="379">
                  <c:v>930</c:v>
                </c:pt>
                <c:pt idx="380">
                  <c:v>13</c:v>
                </c:pt>
                <c:pt idx="381">
                  <c:v>8</c:v>
                </c:pt>
                <c:pt idx="382">
                  <c:v>96</c:v>
                </c:pt>
                <c:pt idx="383">
                  <c:v>51</c:v>
                </c:pt>
                <c:pt idx="384">
                  <c:v>133</c:v>
                </c:pt>
                <c:pt idx="385">
                  <c:v>31</c:v>
                </c:pt>
                <c:pt idx="386">
                  <c:v>206</c:v>
                </c:pt>
                <c:pt idx="387">
                  <c:v>253</c:v>
                </c:pt>
                <c:pt idx="388">
                  <c:v>139</c:v>
                </c:pt>
                <c:pt idx="389">
                  <c:v>10</c:v>
                </c:pt>
                <c:pt idx="390">
                  <c:v>15</c:v>
                </c:pt>
                <c:pt idx="391">
                  <c:v>81</c:v>
                </c:pt>
                <c:pt idx="392">
                  <c:v>301</c:v>
                </c:pt>
                <c:pt idx="393">
                  <c:v>305</c:v>
                </c:pt>
                <c:pt idx="394">
                  <c:v>555</c:v>
                </c:pt>
                <c:pt idx="395">
                  <c:v>50</c:v>
                </c:pt>
                <c:pt idx="396">
                  <c:v>107</c:v>
                </c:pt>
                <c:pt idx="397">
                  <c:v>424</c:v>
                </c:pt>
                <c:pt idx="398">
                  <c:v>26</c:v>
                </c:pt>
                <c:pt idx="399">
                  <c:v>13</c:v>
                </c:pt>
                <c:pt idx="400">
                  <c:v>33</c:v>
                </c:pt>
                <c:pt idx="401">
                  <c:v>204</c:v>
                </c:pt>
                <c:pt idx="402">
                  <c:v>2139</c:v>
                </c:pt>
                <c:pt idx="403">
                  <c:v>113</c:v>
                </c:pt>
                <c:pt idx="404">
                  <c:v>133</c:v>
                </c:pt>
                <c:pt idx="405">
                  <c:v>24</c:v>
                </c:pt>
                <c:pt idx="406">
                  <c:v>19</c:v>
                </c:pt>
                <c:pt idx="407">
                  <c:v>60</c:v>
                </c:pt>
                <c:pt idx="408">
                  <c:v>149</c:v>
                </c:pt>
                <c:pt idx="409">
                  <c:v>104</c:v>
                </c:pt>
                <c:pt idx="410">
                  <c:v>75</c:v>
                </c:pt>
                <c:pt idx="411">
                  <c:v>19</c:v>
                </c:pt>
                <c:pt idx="412">
                  <c:v>56</c:v>
                </c:pt>
                <c:pt idx="413">
                  <c:v>133</c:v>
                </c:pt>
                <c:pt idx="414">
                  <c:v>3</c:v>
                </c:pt>
                <c:pt idx="415">
                  <c:v>78</c:v>
                </c:pt>
                <c:pt idx="416">
                  <c:v>467</c:v>
                </c:pt>
                <c:pt idx="417">
                  <c:v>190</c:v>
                </c:pt>
                <c:pt idx="418">
                  <c:v>48</c:v>
                </c:pt>
                <c:pt idx="419">
                  <c:v>67</c:v>
                </c:pt>
                <c:pt idx="420">
                  <c:v>53</c:v>
                </c:pt>
                <c:pt idx="421">
                  <c:v>145</c:v>
                </c:pt>
                <c:pt idx="422">
                  <c:v>181</c:v>
                </c:pt>
                <c:pt idx="423">
                  <c:v>191</c:v>
                </c:pt>
                <c:pt idx="424">
                  <c:v>1088</c:v>
                </c:pt>
                <c:pt idx="425">
                  <c:v>32</c:v>
                </c:pt>
                <c:pt idx="426">
                  <c:v>104</c:v>
                </c:pt>
                <c:pt idx="427">
                  <c:v>554</c:v>
                </c:pt>
                <c:pt idx="428">
                  <c:v>14</c:v>
                </c:pt>
                <c:pt idx="429">
                  <c:v>15</c:v>
                </c:pt>
                <c:pt idx="430">
                  <c:v>17</c:v>
                </c:pt>
                <c:pt idx="431">
                  <c:v>21</c:v>
                </c:pt>
                <c:pt idx="432">
                  <c:v>147</c:v>
                </c:pt>
                <c:pt idx="433">
                  <c:v>37</c:v>
                </c:pt>
                <c:pt idx="434">
                  <c:v>53</c:v>
                </c:pt>
                <c:pt idx="435">
                  <c:v>65</c:v>
                </c:pt>
                <c:pt idx="436">
                  <c:v>61</c:v>
                </c:pt>
                <c:pt idx="437">
                  <c:v>470</c:v>
                </c:pt>
                <c:pt idx="438">
                  <c:v>56</c:v>
                </c:pt>
                <c:pt idx="439">
                  <c:v>27</c:v>
                </c:pt>
                <c:pt idx="440">
                  <c:v>39</c:v>
                </c:pt>
                <c:pt idx="441">
                  <c:v>33</c:v>
                </c:pt>
                <c:pt idx="442">
                  <c:v>59</c:v>
                </c:pt>
                <c:pt idx="443">
                  <c:v>15</c:v>
                </c:pt>
                <c:pt idx="444">
                  <c:v>30</c:v>
                </c:pt>
                <c:pt idx="445">
                  <c:v>415</c:v>
                </c:pt>
                <c:pt idx="446">
                  <c:v>215</c:v>
                </c:pt>
                <c:pt idx="447">
                  <c:v>3</c:v>
                </c:pt>
                <c:pt idx="448">
                  <c:v>9</c:v>
                </c:pt>
                <c:pt idx="449">
                  <c:v>70</c:v>
                </c:pt>
                <c:pt idx="450">
                  <c:v>145</c:v>
                </c:pt>
                <c:pt idx="451">
                  <c:v>20</c:v>
                </c:pt>
                <c:pt idx="452">
                  <c:v>31</c:v>
                </c:pt>
                <c:pt idx="453">
                  <c:v>1373</c:v>
                </c:pt>
                <c:pt idx="454">
                  <c:v>23</c:v>
                </c:pt>
                <c:pt idx="455">
                  <c:v>35</c:v>
                </c:pt>
                <c:pt idx="456">
                  <c:v>107</c:v>
                </c:pt>
                <c:pt idx="457">
                  <c:v>49</c:v>
                </c:pt>
                <c:pt idx="458">
                  <c:v>15</c:v>
                </c:pt>
                <c:pt idx="459">
                  <c:v>15</c:v>
                </c:pt>
                <c:pt idx="460">
                  <c:v>35</c:v>
                </c:pt>
                <c:pt idx="461">
                  <c:v>25</c:v>
                </c:pt>
                <c:pt idx="462">
                  <c:v>62</c:v>
                </c:pt>
                <c:pt idx="463">
                  <c:v>149</c:v>
                </c:pt>
                <c:pt idx="464">
                  <c:v>1596</c:v>
                </c:pt>
                <c:pt idx="465">
                  <c:v>251</c:v>
                </c:pt>
                <c:pt idx="466">
                  <c:v>274</c:v>
                </c:pt>
                <c:pt idx="467">
                  <c:v>32</c:v>
                </c:pt>
                <c:pt idx="468">
                  <c:v>1095</c:v>
                </c:pt>
                <c:pt idx="469">
                  <c:v>23</c:v>
                </c:pt>
                <c:pt idx="470">
                  <c:v>205</c:v>
                </c:pt>
                <c:pt idx="471">
                  <c:v>9</c:v>
                </c:pt>
                <c:pt idx="472">
                  <c:v>115</c:v>
                </c:pt>
                <c:pt idx="473">
                  <c:v>112</c:v>
                </c:pt>
                <c:pt idx="474">
                  <c:v>38</c:v>
                </c:pt>
                <c:pt idx="475">
                  <c:v>465</c:v>
                </c:pt>
                <c:pt idx="476">
                  <c:v>158</c:v>
                </c:pt>
                <c:pt idx="477">
                  <c:v>222</c:v>
                </c:pt>
                <c:pt idx="478">
                  <c:v>42</c:v>
                </c:pt>
                <c:pt idx="479">
                  <c:v>36</c:v>
                </c:pt>
                <c:pt idx="480">
                  <c:v>61</c:v>
                </c:pt>
                <c:pt idx="481">
                  <c:v>34</c:v>
                </c:pt>
                <c:pt idx="482">
                  <c:v>61</c:v>
                </c:pt>
                <c:pt idx="483">
                  <c:v>22</c:v>
                </c:pt>
                <c:pt idx="484">
                  <c:v>740</c:v>
                </c:pt>
                <c:pt idx="485">
                  <c:v>205</c:v>
                </c:pt>
                <c:pt idx="486">
                  <c:v>246</c:v>
                </c:pt>
                <c:pt idx="487">
                  <c:v>113</c:v>
                </c:pt>
                <c:pt idx="488">
                  <c:v>21</c:v>
                </c:pt>
                <c:pt idx="489">
                  <c:v>57</c:v>
                </c:pt>
                <c:pt idx="490">
                  <c:v>156</c:v>
                </c:pt>
                <c:pt idx="491">
                  <c:v>283</c:v>
                </c:pt>
                <c:pt idx="492">
                  <c:v>2</c:v>
                </c:pt>
                <c:pt idx="493">
                  <c:v>47</c:v>
                </c:pt>
                <c:pt idx="494">
                  <c:v>76</c:v>
                </c:pt>
                <c:pt idx="495">
                  <c:v>22</c:v>
                </c:pt>
                <c:pt idx="496">
                  <c:v>41</c:v>
                </c:pt>
                <c:pt idx="497">
                  <c:v>1251</c:v>
                </c:pt>
                <c:pt idx="498">
                  <c:v>375</c:v>
                </c:pt>
                <c:pt idx="499">
                  <c:v>25</c:v>
                </c:pt>
                <c:pt idx="500">
                  <c:v>20</c:v>
                </c:pt>
                <c:pt idx="501">
                  <c:v>59</c:v>
                </c:pt>
                <c:pt idx="502">
                  <c:v>48</c:v>
                </c:pt>
                <c:pt idx="503">
                  <c:v>20</c:v>
                </c:pt>
                <c:pt idx="504">
                  <c:v>44</c:v>
                </c:pt>
                <c:pt idx="505">
                  <c:v>13</c:v>
                </c:pt>
                <c:pt idx="506">
                  <c:v>79</c:v>
                </c:pt>
                <c:pt idx="507">
                  <c:v>27</c:v>
                </c:pt>
                <c:pt idx="508">
                  <c:v>44</c:v>
                </c:pt>
                <c:pt idx="509">
                  <c:v>169</c:v>
                </c:pt>
                <c:pt idx="510">
                  <c:v>43</c:v>
                </c:pt>
                <c:pt idx="511">
                  <c:v>169</c:v>
                </c:pt>
                <c:pt idx="512">
                  <c:v>32</c:v>
                </c:pt>
                <c:pt idx="513">
                  <c:v>49</c:v>
                </c:pt>
                <c:pt idx="514">
                  <c:v>1107</c:v>
                </c:pt>
                <c:pt idx="515">
                  <c:v>577</c:v>
                </c:pt>
                <c:pt idx="516">
                  <c:v>23</c:v>
                </c:pt>
                <c:pt idx="517">
                  <c:v>27</c:v>
                </c:pt>
                <c:pt idx="518">
                  <c:v>207</c:v>
                </c:pt>
                <c:pt idx="519">
                  <c:v>78</c:v>
                </c:pt>
                <c:pt idx="520">
                  <c:v>22</c:v>
                </c:pt>
                <c:pt idx="521">
                  <c:v>55</c:v>
                </c:pt>
                <c:pt idx="522">
                  <c:v>34</c:v>
                </c:pt>
                <c:pt idx="523">
                  <c:v>176</c:v>
                </c:pt>
                <c:pt idx="524">
                  <c:v>10</c:v>
                </c:pt>
                <c:pt idx="525">
                  <c:v>3</c:v>
                </c:pt>
                <c:pt idx="526">
                  <c:v>82</c:v>
                </c:pt>
                <c:pt idx="527">
                  <c:v>52</c:v>
                </c:pt>
                <c:pt idx="528">
                  <c:v>67</c:v>
                </c:pt>
                <c:pt idx="529">
                  <c:v>275</c:v>
                </c:pt>
                <c:pt idx="530">
                  <c:v>23</c:v>
                </c:pt>
                <c:pt idx="531">
                  <c:v>12</c:v>
                </c:pt>
                <c:pt idx="532">
                  <c:v>452</c:v>
                </c:pt>
                <c:pt idx="533">
                  <c:v>336</c:v>
                </c:pt>
                <c:pt idx="534">
                  <c:v>117</c:v>
                </c:pt>
                <c:pt idx="535">
                  <c:v>859</c:v>
                </c:pt>
                <c:pt idx="536">
                  <c:v>46</c:v>
                </c:pt>
                <c:pt idx="537">
                  <c:v>9</c:v>
                </c:pt>
                <c:pt idx="538">
                  <c:v>95</c:v>
                </c:pt>
                <c:pt idx="539">
                  <c:v>80</c:v>
                </c:pt>
                <c:pt idx="540">
                  <c:v>17</c:v>
                </c:pt>
                <c:pt idx="541">
                  <c:v>38</c:v>
                </c:pt>
                <c:pt idx="542">
                  <c:v>34</c:v>
                </c:pt>
                <c:pt idx="543">
                  <c:v>209</c:v>
                </c:pt>
                <c:pt idx="544">
                  <c:v>141</c:v>
                </c:pt>
                <c:pt idx="545">
                  <c:v>17</c:v>
                </c:pt>
                <c:pt idx="546">
                  <c:v>82</c:v>
                </c:pt>
                <c:pt idx="547">
                  <c:v>34</c:v>
                </c:pt>
                <c:pt idx="548">
                  <c:v>79</c:v>
                </c:pt>
                <c:pt idx="549">
                  <c:v>71</c:v>
                </c:pt>
                <c:pt idx="550">
                  <c:v>23</c:v>
                </c:pt>
                <c:pt idx="551">
                  <c:v>42</c:v>
                </c:pt>
                <c:pt idx="552">
                  <c:v>182</c:v>
                </c:pt>
                <c:pt idx="553">
                  <c:v>15</c:v>
                </c:pt>
                <c:pt idx="554">
                  <c:v>38</c:v>
                </c:pt>
                <c:pt idx="555">
                  <c:v>27</c:v>
                </c:pt>
                <c:pt idx="556">
                  <c:v>78</c:v>
                </c:pt>
                <c:pt idx="557">
                  <c:v>26</c:v>
                </c:pt>
                <c:pt idx="558">
                  <c:v>34</c:v>
                </c:pt>
                <c:pt idx="559">
                  <c:v>27</c:v>
                </c:pt>
                <c:pt idx="560">
                  <c:v>379</c:v>
                </c:pt>
                <c:pt idx="561">
                  <c:v>88</c:v>
                </c:pt>
                <c:pt idx="562">
                  <c:v>227</c:v>
                </c:pt>
                <c:pt idx="563">
                  <c:v>38</c:v>
                </c:pt>
                <c:pt idx="564">
                  <c:v>20</c:v>
                </c:pt>
                <c:pt idx="565">
                  <c:v>51</c:v>
                </c:pt>
                <c:pt idx="566">
                  <c:v>284</c:v>
                </c:pt>
                <c:pt idx="567">
                  <c:v>104</c:v>
                </c:pt>
                <c:pt idx="568">
                  <c:v>26</c:v>
                </c:pt>
                <c:pt idx="569">
                  <c:v>13</c:v>
                </c:pt>
                <c:pt idx="570">
                  <c:v>170</c:v>
                </c:pt>
                <c:pt idx="571">
                  <c:v>24</c:v>
                </c:pt>
                <c:pt idx="572">
                  <c:v>57</c:v>
                </c:pt>
                <c:pt idx="573">
                  <c:v>874</c:v>
                </c:pt>
                <c:pt idx="574">
                  <c:v>112</c:v>
                </c:pt>
                <c:pt idx="575">
                  <c:v>18</c:v>
                </c:pt>
                <c:pt idx="576">
                  <c:v>17</c:v>
                </c:pt>
                <c:pt idx="577">
                  <c:v>480</c:v>
                </c:pt>
                <c:pt idx="578">
                  <c:v>54</c:v>
                </c:pt>
                <c:pt idx="579">
                  <c:v>62</c:v>
                </c:pt>
                <c:pt idx="580">
                  <c:v>38</c:v>
                </c:pt>
                <c:pt idx="581">
                  <c:v>75</c:v>
                </c:pt>
                <c:pt idx="582">
                  <c:v>211</c:v>
                </c:pt>
                <c:pt idx="583">
                  <c:v>42</c:v>
                </c:pt>
                <c:pt idx="584">
                  <c:v>15</c:v>
                </c:pt>
                <c:pt idx="585">
                  <c:v>454</c:v>
                </c:pt>
                <c:pt idx="586">
                  <c:v>52</c:v>
                </c:pt>
                <c:pt idx="587">
                  <c:v>19</c:v>
                </c:pt>
                <c:pt idx="588">
                  <c:v>70</c:v>
                </c:pt>
                <c:pt idx="589">
                  <c:v>16</c:v>
                </c:pt>
                <c:pt idx="590">
                  <c:v>14</c:v>
                </c:pt>
                <c:pt idx="591">
                  <c:v>23</c:v>
                </c:pt>
                <c:pt idx="592">
                  <c:v>42</c:v>
                </c:pt>
                <c:pt idx="593">
                  <c:v>55</c:v>
                </c:pt>
                <c:pt idx="594">
                  <c:v>13</c:v>
                </c:pt>
                <c:pt idx="595">
                  <c:v>25</c:v>
                </c:pt>
                <c:pt idx="596">
                  <c:v>665</c:v>
                </c:pt>
                <c:pt idx="597">
                  <c:v>25</c:v>
                </c:pt>
                <c:pt idx="598">
                  <c:v>31</c:v>
                </c:pt>
                <c:pt idx="599">
                  <c:v>651</c:v>
                </c:pt>
                <c:pt idx="600">
                  <c:v>73</c:v>
                </c:pt>
                <c:pt idx="601">
                  <c:v>64</c:v>
                </c:pt>
                <c:pt idx="602">
                  <c:v>11</c:v>
                </c:pt>
                <c:pt idx="603">
                  <c:v>110</c:v>
                </c:pt>
                <c:pt idx="604">
                  <c:v>63</c:v>
                </c:pt>
                <c:pt idx="605">
                  <c:v>107</c:v>
                </c:pt>
                <c:pt idx="606">
                  <c:v>44</c:v>
                </c:pt>
                <c:pt idx="607">
                  <c:v>265</c:v>
                </c:pt>
                <c:pt idx="608">
                  <c:v>153</c:v>
                </c:pt>
                <c:pt idx="609">
                  <c:v>18</c:v>
                </c:pt>
                <c:pt idx="610">
                  <c:v>942</c:v>
                </c:pt>
                <c:pt idx="611">
                  <c:v>27</c:v>
                </c:pt>
                <c:pt idx="612">
                  <c:v>56</c:v>
                </c:pt>
                <c:pt idx="613">
                  <c:v>25</c:v>
                </c:pt>
                <c:pt idx="614">
                  <c:v>848</c:v>
                </c:pt>
                <c:pt idx="615">
                  <c:v>165</c:v>
                </c:pt>
                <c:pt idx="616">
                  <c:v>320</c:v>
                </c:pt>
                <c:pt idx="617">
                  <c:v>21</c:v>
                </c:pt>
                <c:pt idx="618">
                  <c:v>143</c:v>
                </c:pt>
                <c:pt idx="619">
                  <c:v>163</c:v>
                </c:pt>
                <c:pt idx="620">
                  <c:v>48</c:v>
                </c:pt>
                <c:pt idx="621">
                  <c:v>26</c:v>
                </c:pt>
                <c:pt idx="622">
                  <c:v>74</c:v>
                </c:pt>
                <c:pt idx="623">
                  <c:v>57</c:v>
                </c:pt>
                <c:pt idx="624">
                  <c:v>75</c:v>
                </c:pt>
                <c:pt idx="625">
                  <c:v>217</c:v>
                </c:pt>
                <c:pt idx="626">
                  <c:v>21</c:v>
                </c:pt>
                <c:pt idx="627">
                  <c:v>26</c:v>
                </c:pt>
                <c:pt idx="628">
                  <c:v>174</c:v>
                </c:pt>
                <c:pt idx="629">
                  <c:v>120</c:v>
                </c:pt>
                <c:pt idx="630">
                  <c:v>12</c:v>
                </c:pt>
                <c:pt idx="631">
                  <c:v>68</c:v>
                </c:pt>
                <c:pt idx="632">
                  <c:v>70</c:v>
                </c:pt>
                <c:pt idx="633">
                  <c:v>18</c:v>
                </c:pt>
                <c:pt idx="634">
                  <c:v>242</c:v>
                </c:pt>
                <c:pt idx="635">
                  <c:v>189</c:v>
                </c:pt>
                <c:pt idx="636">
                  <c:v>64</c:v>
                </c:pt>
                <c:pt idx="637">
                  <c:v>108</c:v>
                </c:pt>
                <c:pt idx="638">
                  <c:v>64</c:v>
                </c:pt>
                <c:pt idx="639">
                  <c:v>166</c:v>
                </c:pt>
                <c:pt idx="640">
                  <c:v>33</c:v>
                </c:pt>
                <c:pt idx="641">
                  <c:v>51</c:v>
                </c:pt>
                <c:pt idx="642">
                  <c:v>13</c:v>
                </c:pt>
                <c:pt idx="643">
                  <c:v>14</c:v>
                </c:pt>
                <c:pt idx="644">
                  <c:v>12</c:v>
                </c:pt>
                <c:pt idx="645">
                  <c:v>27</c:v>
                </c:pt>
                <c:pt idx="646">
                  <c:v>4</c:v>
                </c:pt>
                <c:pt idx="647">
                  <c:v>181</c:v>
                </c:pt>
                <c:pt idx="648">
                  <c:v>28</c:v>
                </c:pt>
                <c:pt idx="649">
                  <c:v>37</c:v>
                </c:pt>
                <c:pt idx="650">
                  <c:v>16</c:v>
                </c:pt>
                <c:pt idx="651">
                  <c:v>14</c:v>
                </c:pt>
                <c:pt idx="652">
                  <c:v>83</c:v>
                </c:pt>
                <c:pt idx="653">
                  <c:v>3</c:v>
                </c:pt>
                <c:pt idx="654">
                  <c:v>86</c:v>
                </c:pt>
                <c:pt idx="655">
                  <c:v>97</c:v>
                </c:pt>
                <c:pt idx="656">
                  <c:v>24</c:v>
                </c:pt>
                <c:pt idx="657">
                  <c:v>16</c:v>
                </c:pt>
                <c:pt idx="658">
                  <c:v>259</c:v>
                </c:pt>
                <c:pt idx="659">
                  <c:v>83</c:v>
                </c:pt>
                <c:pt idx="660">
                  <c:v>263</c:v>
                </c:pt>
                <c:pt idx="661">
                  <c:v>14</c:v>
                </c:pt>
                <c:pt idx="662">
                  <c:v>7</c:v>
                </c:pt>
                <c:pt idx="663">
                  <c:v>30</c:v>
                </c:pt>
                <c:pt idx="664">
                  <c:v>59</c:v>
                </c:pt>
                <c:pt idx="665">
                  <c:v>176</c:v>
                </c:pt>
                <c:pt idx="666">
                  <c:v>426</c:v>
                </c:pt>
                <c:pt idx="667">
                  <c:v>119</c:v>
                </c:pt>
                <c:pt idx="668">
                  <c:v>26</c:v>
                </c:pt>
                <c:pt idx="669">
                  <c:v>17</c:v>
                </c:pt>
                <c:pt idx="670">
                  <c:v>34</c:v>
                </c:pt>
                <c:pt idx="671">
                  <c:v>37</c:v>
                </c:pt>
                <c:pt idx="672">
                  <c:v>42</c:v>
                </c:pt>
                <c:pt idx="673">
                  <c:v>26</c:v>
                </c:pt>
                <c:pt idx="674">
                  <c:v>274</c:v>
                </c:pt>
                <c:pt idx="675">
                  <c:v>141</c:v>
                </c:pt>
                <c:pt idx="676">
                  <c:v>56</c:v>
                </c:pt>
                <c:pt idx="677">
                  <c:v>50</c:v>
                </c:pt>
                <c:pt idx="678">
                  <c:v>65</c:v>
                </c:pt>
                <c:pt idx="679">
                  <c:v>66</c:v>
                </c:pt>
                <c:pt idx="680">
                  <c:v>100</c:v>
                </c:pt>
                <c:pt idx="681">
                  <c:v>96</c:v>
                </c:pt>
                <c:pt idx="682">
                  <c:v>42</c:v>
                </c:pt>
                <c:pt idx="683">
                  <c:v>79</c:v>
                </c:pt>
                <c:pt idx="684">
                  <c:v>27</c:v>
                </c:pt>
                <c:pt idx="685">
                  <c:v>62</c:v>
                </c:pt>
                <c:pt idx="686">
                  <c:v>964</c:v>
                </c:pt>
                <c:pt idx="687">
                  <c:v>183</c:v>
                </c:pt>
                <c:pt idx="688">
                  <c:v>28</c:v>
                </c:pt>
                <c:pt idx="689">
                  <c:v>35</c:v>
                </c:pt>
                <c:pt idx="690">
                  <c:v>17</c:v>
                </c:pt>
                <c:pt idx="691">
                  <c:v>25</c:v>
                </c:pt>
                <c:pt idx="692">
                  <c:v>36</c:v>
                </c:pt>
                <c:pt idx="693">
                  <c:v>63</c:v>
                </c:pt>
                <c:pt idx="694">
                  <c:v>61</c:v>
                </c:pt>
                <c:pt idx="695">
                  <c:v>41</c:v>
                </c:pt>
                <c:pt idx="696">
                  <c:v>26</c:v>
                </c:pt>
                <c:pt idx="697">
                  <c:v>15</c:v>
                </c:pt>
                <c:pt idx="698">
                  <c:v>90</c:v>
                </c:pt>
                <c:pt idx="699">
                  <c:v>205</c:v>
                </c:pt>
                <c:pt idx="700">
                  <c:v>10</c:v>
                </c:pt>
                <c:pt idx="701">
                  <c:v>82</c:v>
                </c:pt>
                <c:pt idx="702">
                  <c:v>55</c:v>
                </c:pt>
                <c:pt idx="703">
                  <c:v>27</c:v>
                </c:pt>
                <c:pt idx="704">
                  <c:v>329</c:v>
                </c:pt>
                <c:pt idx="705">
                  <c:v>28</c:v>
                </c:pt>
                <c:pt idx="706">
                  <c:v>147</c:v>
                </c:pt>
                <c:pt idx="707">
                  <c:v>15</c:v>
                </c:pt>
                <c:pt idx="708">
                  <c:v>94</c:v>
                </c:pt>
                <c:pt idx="709">
                  <c:v>36</c:v>
                </c:pt>
                <c:pt idx="710">
                  <c:v>8</c:v>
                </c:pt>
                <c:pt idx="711">
                  <c:v>79</c:v>
                </c:pt>
                <c:pt idx="712">
                  <c:v>71</c:v>
                </c:pt>
                <c:pt idx="713">
                  <c:v>184</c:v>
                </c:pt>
                <c:pt idx="714">
                  <c:v>60</c:v>
                </c:pt>
                <c:pt idx="715">
                  <c:v>4883</c:v>
                </c:pt>
                <c:pt idx="716">
                  <c:v>71</c:v>
                </c:pt>
                <c:pt idx="717">
                  <c:v>71</c:v>
                </c:pt>
                <c:pt idx="718">
                  <c:v>93</c:v>
                </c:pt>
                <c:pt idx="719">
                  <c:v>17</c:v>
                </c:pt>
                <c:pt idx="720">
                  <c:v>20</c:v>
                </c:pt>
                <c:pt idx="721">
                  <c:v>264</c:v>
                </c:pt>
                <c:pt idx="722">
                  <c:v>498</c:v>
                </c:pt>
                <c:pt idx="723">
                  <c:v>372</c:v>
                </c:pt>
                <c:pt idx="724">
                  <c:v>36</c:v>
                </c:pt>
                <c:pt idx="725">
                  <c:v>49</c:v>
                </c:pt>
                <c:pt idx="726">
                  <c:v>60</c:v>
                </c:pt>
                <c:pt idx="727">
                  <c:v>99</c:v>
                </c:pt>
                <c:pt idx="728">
                  <c:v>103</c:v>
                </c:pt>
                <c:pt idx="729">
                  <c:v>32</c:v>
                </c:pt>
                <c:pt idx="730">
                  <c:v>77</c:v>
                </c:pt>
                <c:pt idx="731">
                  <c:v>57</c:v>
                </c:pt>
                <c:pt idx="732">
                  <c:v>21</c:v>
                </c:pt>
                <c:pt idx="733">
                  <c:v>105</c:v>
                </c:pt>
                <c:pt idx="734">
                  <c:v>9</c:v>
                </c:pt>
                <c:pt idx="735">
                  <c:v>65</c:v>
                </c:pt>
                <c:pt idx="736">
                  <c:v>37</c:v>
                </c:pt>
                <c:pt idx="737">
                  <c:v>90</c:v>
                </c:pt>
                <c:pt idx="738">
                  <c:v>21</c:v>
                </c:pt>
                <c:pt idx="739">
                  <c:v>34</c:v>
                </c:pt>
                <c:pt idx="740">
                  <c:v>266</c:v>
                </c:pt>
                <c:pt idx="741">
                  <c:v>67</c:v>
                </c:pt>
                <c:pt idx="742">
                  <c:v>325</c:v>
                </c:pt>
                <c:pt idx="743">
                  <c:v>81</c:v>
                </c:pt>
                <c:pt idx="744">
                  <c:v>27</c:v>
                </c:pt>
                <c:pt idx="745">
                  <c:v>11</c:v>
                </c:pt>
                <c:pt idx="746">
                  <c:v>426</c:v>
                </c:pt>
                <c:pt idx="747">
                  <c:v>52</c:v>
                </c:pt>
                <c:pt idx="748">
                  <c:v>299</c:v>
                </c:pt>
                <c:pt idx="749">
                  <c:v>7</c:v>
                </c:pt>
                <c:pt idx="750">
                  <c:v>27</c:v>
                </c:pt>
                <c:pt idx="751">
                  <c:v>50</c:v>
                </c:pt>
                <c:pt idx="752">
                  <c:v>30</c:v>
                </c:pt>
                <c:pt idx="753">
                  <c:v>241</c:v>
                </c:pt>
                <c:pt idx="754">
                  <c:v>84</c:v>
                </c:pt>
                <c:pt idx="755">
                  <c:v>45</c:v>
                </c:pt>
                <c:pt idx="756">
                  <c:v>37</c:v>
                </c:pt>
                <c:pt idx="757">
                  <c:v>78</c:v>
                </c:pt>
                <c:pt idx="758">
                  <c:v>27</c:v>
                </c:pt>
                <c:pt idx="759">
                  <c:v>61</c:v>
                </c:pt>
                <c:pt idx="760">
                  <c:v>86</c:v>
                </c:pt>
                <c:pt idx="761">
                  <c:v>63</c:v>
                </c:pt>
                <c:pt idx="762">
                  <c:v>134</c:v>
                </c:pt>
                <c:pt idx="763">
                  <c:v>32</c:v>
                </c:pt>
                <c:pt idx="764">
                  <c:v>16</c:v>
                </c:pt>
                <c:pt idx="765">
                  <c:v>14</c:v>
                </c:pt>
                <c:pt idx="766">
                  <c:v>13</c:v>
                </c:pt>
                <c:pt idx="767">
                  <c:v>32</c:v>
                </c:pt>
                <c:pt idx="768">
                  <c:v>191</c:v>
                </c:pt>
                <c:pt idx="769">
                  <c:v>25</c:v>
                </c:pt>
                <c:pt idx="770">
                  <c:v>196</c:v>
                </c:pt>
                <c:pt idx="771">
                  <c:v>77</c:v>
                </c:pt>
                <c:pt idx="772">
                  <c:v>274</c:v>
                </c:pt>
                <c:pt idx="773">
                  <c:v>21</c:v>
                </c:pt>
                <c:pt idx="774">
                  <c:v>83</c:v>
                </c:pt>
                <c:pt idx="775">
                  <c:v>140</c:v>
                </c:pt>
                <c:pt idx="776">
                  <c:v>131</c:v>
                </c:pt>
                <c:pt idx="777">
                  <c:v>30</c:v>
                </c:pt>
                <c:pt idx="778">
                  <c:v>117</c:v>
                </c:pt>
                <c:pt idx="779">
                  <c:v>179</c:v>
                </c:pt>
                <c:pt idx="780">
                  <c:v>38</c:v>
                </c:pt>
                <c:pt idx="781">
                  <c:v>173</c:v>
                </c:pt>
                <c:pt idx="782">
                  <c:v>46</c:v>
                </c:pt>
                <c:pt idx="783">
                  <c:v>58</c:v>
                </c:pt>
                <c:pt idx="784">
                  <c:v>8</c:v>
                </c:pt>
                <c:pt idx="785">
                  <c:v>284</c:v>
                </c:pt>
                <c:pt idx="786">
                  <c:v>58</c:v>
                </c:pt>
                <c:pt idx="787">
                  <c:v>76</c:v>
                </c:pt>
                <c:pt idx="788">
                  <c:v>67</c:v>
                </c:pt>
                <c:pt idx="789">
                  <c:v>121</c:v>
                </c:pt>
                <c:pt idx="790">
                  <c:v>89</c:v>
                </c:pt>
                <c:pt idx="791">
                  <c:v>108</c:v>
                </c:pt>
                <c:pt idx="792">
                  <c:v>57</c:v>
                </c:pt>
                <c:pt idx="793">
                  <c:v>50</c:v>
                </c:pt>
                <c:pt idx="794">
                  <c:v>17</c:v>
                </c:pt>
                <c:pt idx="795">
                  <c:v>119</c:v>
                </c:pt>
                <c:pt idx="796">
                  <c:v>70</c:v>
                </c:pt>
                <c:pt idx="797">
                  <c:v>25</c:v>
                </c:pt>
                <c:pt idx="798">
                  <c:v>43</c:v>
                </c:pt>
                <c:pt idx="799">
                  <c:v>47</c:v>
                </c:pt>
                <c:pt idx="800">
                  <c:v>22</c:v>
                </c:pt>
                <c:pt idx="801">
                  <c:v>3</c:v>
                </c:pt>
                <c:pt idx="802">
                  <c:v>62</c:v>
                </c:pt>
                <c:pt idx="803">
                  <c:v>20</c:v>
                </c:pt>
                <c:pt idx="804">
                  <c:v>17</c:v>
                </c:pt>
                <c:pt idx="805">
                  <c:v>26</c:v>
                </c:pt>
                <c:pt idx="806">
                  <c:v>111</c:v>
                </c:pt>
                <c:pt idx="807">
                  <c:v>47</c:v>
                </c:pt>
                <c:pt idx="808">
                  <c:v>340</c:v>
                </c:pt>
                <c:pt idx="809">
                  <c:v>16</c:v>
                </c:pt>
                <c:pt idx="810">
                  <c:v>79</c:v>
                </c:pt>
                <c:pt idx="811">
                  <c:v>13</c:v>
                </c:pt>
                <c:pt idx="812">
                  <c:v>226</c:v>
                </c:pt>
                <c:pt idx="813">
                  <c:v>37</c:v>
                </c:pt>
                <c:pt idx="814">
                  <c:v>72</c:v>
                </c:pt>
                <c:pt idx="815">
                  <c:v>29</c:v>
                </c:pt>
                <c:pt idx="816">
                  <c:v>18</c:v>
                </c:pt>
                <c:pt idx="817">
                  <c:v>217</c:v>
                </c:pt>
                <c:pt idx="818">
                  <c:v>163</c:v>
                </c:pt>
                <c:pt idx="819">
                  <c:v>38</c:v>
                </c:pt>
                <c:pt idx="820">
                  <c:v>50</c:v>
                </c:pt>
                <c:pt idx="821">
                  <c:v>84</c:v>
                </c:pt>
                <c:pt idx="822">
                  <c:v>79</c:v>
                </c:pt>
                <c:pt idx="823">
                  <c:v>72</c:v>
                </c:pt>
                <c:pt idx="824">
                  <c:v>47</c:v>
                </c:pt>
                <c:pt idx="825">
                  <c:v>75</c:v>
                </c:pt>
                <c:pt idx="826">
                  <c:v>59</c:v>
                </c:pt>
                <c:pt idx="827">
                  <c:v>118</c:v>
                </c:pt>
                <c:pt idx="828">
                  <c:v>169</c:v>
                </c:pt>
                <c:pt idx="829">
                  <c:v>246</c:v>
                </c:pt>
                <c:pt idx="830">
                  <c:v>190</c:v>
                </c:pt>
                <c:pt idx="831">
                  <c:v>62</c:v>
                </c:pt>
                <c:pt idx="832">
                  <c:v>177</c:v>
                </c:pt>
                <c:pt idx="833">
                  <c:v>508</c:v>
                </c:pt>
                <c:pt idx="834">
                  <c:v>280</c:v>
                </c:pt>
                <c:pt idx="835">
                  <c:v>115</c:v>
                </c:pt>
                <c:pt idx="836">
                  <c:v>17</c:v>
                </c:pt>
                <c:pt idx="837">
                  <c:v>23</c:v>
                </c:pt>
                <c:pt idx="838">
                  <c:v>54</c:v>
                </c:pt>
                <c:pt idx="839">
                  <c:v>539</c:v>
                </c:pt>
                <c:pt idx="840">
                  <c:v>25</c:v>
                </c:pt>
                <c:pt idx="841">
                  <c:v>742</c:v>
                </c:pt>
                <c:pt idx="842">
                  <c:v>325</c:v>
                </c:pt>
                <c:pt idx="843">
                  <c:v>128</c:v>
                </c:pt>
                <c:pt idx="844">
                  <c:v>61</c:v>
                </c:pt>
                <c:pt idx="845">
                  <c:v>46</c:v>
                </c:pt>
                <c:pt idx="846">
                  <c:v>10</c:v>
                </c:pt>
                <c:pt idx="847">
                  <c:v>14</c:v>
                </c:pt>
                <c:pt idx="848">
                  <c:v>4</c:v>
                </c:pt>
                <c:pt idx="849">
                  <c:v>8</c:v>
                </c:pt>
                <c:pt idx="850">
                  <c:v>18</c:v>
                </c:pt>
                <c:pt idx="851">
                  <c:v>34</c:v>
                </c:pt>
                <c:pt idx="852">
                  <c:v>31</c:v>
                </c:pt>
                <c:pt idx="853">
                  <c:v>27</c:v>
                </c:pt>
                <c:pt idx="854">
                  <c:v>30</c:v>
                </c:pt>
                <c:pt idx="855">
                  <c:v>187</c:v>
                </c:pt>
                <c:pt idx="856">
                  <c:v>106</c:v>
                </c:pt>
                <c:pt idx="857">
                  <c:v>34</c:v>
                </c:pt>
                <c:pt idx="858">
                  <c:v>115</c:v>
                </c:pt>
                <c:pt idx="859">
                  <c:v>134</c:v>
                </c:pt>
                <c:pt idx="860">
                  <c:v>128</c:v>
                </c:pt>
                <c:pt idx="861">
                  <c:v>45</c:v>
                </c:pt>
                <c:pt idx="862">
                  <c:v>322</c:v>
                </c:pt>
                <c:pt idx="863">
                  <c:v>25</c:v>
                </c:pt>
                <c:pt idx="864">
                  <c:v>38</c:v>
                </c:pt>
                <c:pt idx="865">
                  <c:v>13</c:v>
                </c:pt>
                <c:pt idx="866">
                  <c:v>99</c:v>
                </c:pt>
                <c:pt idx="867">
                  <c:v>30</c:v>
                </c:pt>
                <c:pt idx="868">
                  <c:v>93</c:v>
                </c:pt>
                <c:pt idx="869">
                  <c:v>22</c:v>
                </c:pt>
                <c:pt idx="870">
                  <c:v>226</c:v>
                </c:pt>
                <c:pt idx="871">
                  <c:v>90</c:v>
                </c:pt>
                <c:pt idx="872">
                  <c:v>37</c:v>
                </c:pt>
                <c:pt idx="873">
                  <c:v>69</c:v>
                </c:pt>
                <c:pt idx="874">
                  <c:v>26</c:v>
                </c:pt>
                <c:pt idx="875">
                  <c:v>315</c:v>
                </c:pt>
                <c:pt idx="876">
                  <c:v>66</c:v>
                </c:pt>
                <c:pt idx="877">
                  <c:v>23</c:v>
                </c:pt>
                <c:pt idx="878">
                  <c:v>41</c:v>
                </c:pt>
                <c:pt idx="879">
                  <c:v>108</c:v>
                </c:pt>
                <c:pt idx="880">
                  <c:v>27</c:v>
                </c:pt>
                <c:pt idx="881">
                  <c:v>238</c:v>
                </c:pt>
                <c:pt idx="882">
                  <c:v>51</c:v>
                </c:pt>
                <c:pt idx="883">
                  <c:v>20</c:v>
                </c:pt>
                <c:pt idx="884">
                  <c:v>61</c:v>
                </c:pt>
                <c:pt idx="885">
                  <c:v>95</c:v>
                </c:pt>
                <c:pt idx="886">
                  <c:v>251</c:v>
                </c:pt>
                <c:pt idx="887">
                  <c:v>129</c:v>
                </c:pt>
                <c:pt idx="888">
                  <c:v>30</c:v>
                </c:pt>
                <c:pt idx="889">
                  <c:v>144</c:v>
                </c:pt>
                <c:pt idx="890">
                  <c:v>61</c:v>
                </c:pt>
                <c:pt idx="891">
                  <c:v>26</c:v>
                </c:pt>
                <c:pt idx="892">
                  <c:v>23</c:v>
                </c:pt>
                <c:pt idx="893">
                  <c:v>62</c:v>
                </c:pt>
                <c:pt idx="894">
                  <c:v>43</c:v>
                </c:pt>
                <c:pt idx="895">
                  <c:v>62</c:v>
                </c:pt>
                <c:pt idx="896">
                  <c:v>70</c:v>
                </c:pt>
                <c:pt idx="897">
                  <c:v>36</c:v>
                </c:pt>
                <c:pt idx="898">
                  <c:v>49</c:v>
                </c:pt>
                <c:pt idx="899">
                  <c:v>44</c:v>
                </c:pt>
                <c:pt idx="900">
                  <c:v>4</c:v>
                </c:pt>
                <c:pt idx="901">
                  <c:v>24</c:v>
                </c:pt>
                <c:pt idx="902">
                  <c:v>62</c:v>
                </c:pt>
                <c:pt idx="903">
                  <c:v>39</c:v>
                </c:pt>
                <c:pt idx="904">
                  <c:v>146</c:v>
                </c:pt>
                <c:pt idx="905">
                  <c:v>499</c:v>
                </c:pt>
                <c:pt idx="906">
                  <c:v>91</c:v>
                </c:pt>
                <c:pt idx="907">
                  <c:v>173</c:v>
                </c:pt>
                <c:pt idx="908">
                  <c:v>963</c:v>
                </c:pt>
                <c:pt idx="909">
                  <c:v>90</c:v>
                </c:pt>
                <c:pt idx="910">
                  <c:v>25</c:v>
                </c:pt>
                <c:pt idx="911">
                  <c:v>361</c:v>
                </c:pt>
                <c:pt idx="912">
                  <c:v>33</c:v>
                </c:pt>
                <c:pt idx="913">
                  <c:v>98</c:v>
                </c:pt>
                <c:pt idx="914">
                  <c:v>74</c:v>
                </c:pt>
                <c:pt idx="915">
                  <c:v>26</c:v>
                </c:pt>
                <c:pt idx="916">
                  <c:v>22</c:v>
                </c:pt>
                <c:pt idx="917">
                  <c:v>213</c:v>
                </c:pt>
                <c:pt idx="918">
                  <c:v>25</c:v>
                </c:pt>
                <c:pt idx="919">
                  <c:v>51</c:v>
                </c:pt>
                <c:pt idx="920">
                  <c:v>255</c:v>
                </c:pt>
                <c:pt idx="921">
                  <c:v>40</c:v>
                </c:pt>
                <c:pt idx="922">
                  <c:v>8</c:v>
                </c:pt>
                <c:pt idx="923">
                  <c:v>55</c:v>
                </c:pt>
                <c:pt idx="924">
                  <c:v>41</c:v>
                </c:pt>
                <c:pt idx="925">
                  <c:v>635</c:v>
                </c:pt>
                <c:pt idx="926">
                  <c:v>31</c:v>
                </c:pt>
                <c:pt idx="927">
                  <c:v>38</c:v>
                </c:pt>
                <c:pt idx="928">
                  <c:v>131</c:v>
                </c:pt>
                <c:pt idx="929">
                  <c:v>314</c:v>
                </c:pt>
                <c:pt idx="930">
                  <c:v>15</c:v>
                </c:pt>
                <c:pt idx="931">
                  <c:v>86</c:v>
                </c:pt>
                <c:pt idx="932">
                  <c:v>35</c:v>
                </c:pt>
                <c:pt idx="933">
                  <c:v>100</c:v>
                </c:pt>
                <c:pt idx="934">
                  <c:v>493</c:v>
                </c:pt>
                <c:pt idx="935">
                  <c:v>26</c:v>
                </c:pt>
                <c:pt idx="936">
                  <c:v>56</c:v>
                </c:pt>
                <c:pt idx="937">
                  <c:v>182</c:v>
                </c:pt>
                <c:pt idx="938">
                  <c:v>20</c:v>
                </c:pt>
                <c:pt idx="939">
                  <c:v>130</c:v>
                </c:pt>
                <c:pt idx="940">
                  <c:v>96</c:v>
                </c:pt>
                <c:pt idx="941">
                  <c:v>286</c:v>
                </c:pt>
                <c:pt idx="942">
                  <c:v>145</c:v>
                </c:pt>
                <c:pt idx="943">
                  <c:v>305</c:v>
                </c:pt>
                <c:pt idx="944">
                  <c:v>105</c:v>
                </c:pt>
                <c:pt idx="945">
                  <c:v>244</c:v>
                </c:pt>
                <c:pt idx="946">
                  <c:v>79</c:v>
                </c:pt>
                <c:pt idx="947">
                  <c:v>165</c:v>
                </c:pt>
                <c:pt idx="948">
                  <c:v>20</c:v>
                </c:pt>
                <c:pt idx="949">
                  <c:v>75</c:v>
                </c:pt>
                <c:pt idx="950">
                  <c:v>52</c:v>
                </c:pt>
                <c:pt idx="951">
                  <c:v>63</c:v>
                </c:pt>
                <c:pt idx="952">
                  <c:v>55</c:v>
                </c:pt>
                <c:pt idx="953">
                  <c:v>31</c:v>
                </c:pt>
                <c:pt idx="954">
                  <c:v>149</c:v>
                </c:pt>
                <c:pt idx="955">
                  <c:v>29</c:v>
                </c:pt>
                <c:pt idx="956">
                  <c:v>103</c:v>
                </c:pt>
                <c:pt idx="957">
                  <c:v>104</c:v>
                </c:pt>
                <c:pt idx="958">
                  <c:v>14</c:v>
                </c:pt>
                <c:pt idx="959">
                  <c:v>4</c:v>
                </c:pt>
                <c:pt idx="960">
                  <c:v>114</c:v>
                </c:pt>
                <c:pt idx="961">
                  <c:v>35</c:v>
                </c:pt>
                <c:pt idx="962">
                  <c:v>33</c:v>
                </c:pt>
                <c:pt idx="963">
                  <c:v>19</c:v>
                </c:pt>
                <c:pt idx="964">
                  <c:v>13</c:v>
                </c:pt>
                <c:pt idx="965">
                  <c:v>137</c:v>
                </c:pt>
                <c:pt idx="966">
                  <c:v>30</c:v>
                </c:pt>
                <c:pt idx="967">
                  <c:v>64</c:v>
                </c:pt>
                <c:pt idx="968">
                  <c:v>60</c:v>
                </c:pt>
                <c:pt idx="969">
                  <c:v>75</c:v>
                </c:pt>
                <c:pt idx="970">
                  <c:v>188</c:v>
                </c:pt>
                <c:pt idx="971">
                  <c:v>21</c:v>
                </c:pt>
                <c:pt idx="972">
                  <c:v>112</c:v>
                </c:pt>
                <c:pt idx="973">
                  <c:v>186</c:v>
                </c:pt>
                <c:pt idx="974">
                  <c:v>47</c:v>
                </c:pt>
                <c:pt idx="975">
                  <c:v>42</c:v>
                </c:pt>
                <c:pt idx="976">
                  <c:v>39</c:v>
                </c:pt>
                <c:pt idx="977">
                  <c:v>167</c:v>
                </c:pt>
                <c:pt idx="978">
                  <c:v>14</c:v>
                </c:pt>
                <c:pt idx="979">
                  <c:v>205</c:v>
                </c:pt>
                <c:pt idx="980">
                  <c:v>600</c:v>
                </c:pt>
                <c:pt idx="981">
                  <c:v>56</c:v>
                </c:pt>
                <c:pt idx="982">
                  <c:v>160</c:v>
                </c:pt>
                <c:pt idx="983">
                  <c:v>32</c:v>
                </c:pt>
                <c:pt idx="984">
                  <c:v>23</c:v>
                </c:pt>
                <c:pt idx="985">
                  <c:v>29</c:v>
                </c:pt>
                <c:pt idx="986">
                  <c:v>10</c:v>
                </c:pt>
                <c:pt idx="987">
                  <c:v>203</c:v>
                </c:pt>
                <c:pt idx="988">
                  <c:v>813</c:v>
                </c:pt>
                <c:pt idx="989">
                  <c:v>74</c:v>
                </c:pt>
                <c:pt idx="990">
                  <c:v>87</c:v>
                </c:pt>
                <c:pt idx="991">
                  <c:v>55</c:v>
                </c:pt>
                <c:pt idx="992">
                  <c:v>221</c:v>
                </c:pt>
                <c:pt idx="993">
                  <c:v>169</c:v>
                </c:pt>
                <c:pt idx="994">
                  <c:v>95</c:v>
                </c:pt>
                <c:pt idx="995">
                  <c:v>27</c:v>
                </c:pt>
                <c:pt idx="996">
                  <c:v>34</c:v>
                </c:pt>
                <c:pt idx="997">
                  <c:v>31</c:v>
                </c:pt>
                <c:pt idx="998">
                  <c:v>286</c:v>
                </c:pt>
                <c:pt idx="999">
                  <c:v>55</c:v>
                </c:pt>
                <c:pt idx="1000">
                  <c:v>238</c:v>
                </c:pt>
                <c:pt idx="1001">
                  <c:v>20</c:v>
                </c:pt>
                <c:pt idx="1002">
                  <c:v>61</c:v>
                </c:pt>
                <c:pt idx="1003">
                  <c:v>62</c:v>
                </c:pt>
                <c:pt idx="1004">
                  <c:v>336</c:v>
                </c:pt>
                <c:pt idx="1005">
                  <c:v>229</c:v>
                </c:pt>
                <c:pt idx="1006">
                  <c:v>133</c:v>
                </c:pt>
                <c:pt idx="1007">
                  <c:v>33</c:v>
                </c:pt>
                <c:pt idx="1008">
                  <c:v>123</c:v>
                </c:pt>
                <c:pt idx="1009">
                  <c:v>26</c:v>
                </c:pt>
                <c:pt idx="1010">
                  <c:v>63</c:v>
                </c:pt>
                <c:pt idx="1011">
                  <c:v>202</c:v>
                </c:pt>
                <c:pt idx="1012">
                  <c:v>90</c:v>
                </c:pt>
                <c:pt idx="1013">
                  <c:v>44</c:v>
                </c:pt>
                <c:pt idx="1014">
                  <c:v>1062</c:v>
                </c:pt>
                <c:pt idx="1015">
                  <c:v>17</c:v>
                </c:pt>
                <c:pt idx="1016">
                  <c:v>62</c:v>
                </c:pt>
                <c:pt idx="1017">
                  <c:v>136</c:v>
                </c:pt>
                <c:pt idx="1018">
                  <c:v>89</c:v>
                </c:pt>
                <c:pt idx="1019">
                  <c:v>23</c:v>
                </c:pt>
                <c:pt idx="1020">
                  <c:v>62</c:v>
                </c:pt>
                <c:pt idx="1021">
                  <c:v>69</c:v>
                </c:pt>
                <c:pt idx="1022">
                  <c:v>14</c:v>
                </c:pt>
                <c:pt idx="1023">
                  <c:v>21</c:v>
                </c:pt>
                <c:pt idx="1024">
                  <c:v>71</c:v>
                </c:pt>
                <c:pt idx="1025">
                  <c:v>27</c:v>
                </c:pt>
                <c:pt idx="1026">
                  <c:v>158</c:v>
                </c:pt>
                <c:pt idx="1027">
                  <c:v>234</c:v>
                </c:pt>
                <c:pt idx="1028">
                  <c:v>158</c:v>
                </c:pt>
                <c:pt idx="1029">
                  <c:v>84</c:v>
                </c:pt>
                <c:pt idx="1030">
                  <c:v>19</c:v>
                </c:pt>
                <c:pt idx="1031">
                  <c:v>74</c:v>
                </c:pt>
                <c:pt idx="1032">
                  <c:v>47</c:v>
                </c:pt>
                <c:pt idx="1033">
                  <c:v>57</c:v>
                </c:pt>
                <c:pt idx="1034">
                  <c:v>80</c:v>
                </c:pt>
                <c:pt idx="1035">
                  <c:v>104</c:v>
                </c:pt>
                <c:pt idx="1036">
                  <c:v>128</c:v>
                </c:pt>
                <c:pt idx="1037">
                  <c:v>114</c:v>
                </c:pt>
                <c:pt idx="1038">
                  <c:v>621</c:v>
                </c:pt>
                <c:pt idx="1039">
                  <c:v>30</c:v>
                </c:pt>
                <c:pt idx="1040">
                  <c:v>64</c:v>
                </c:pt>
                <c:pt idx="1041">
                  <c:v>202</c:v>
                </c:pt>
                <c:pt idx="1042">
                  <c:v>68</c:v>
                </c:pt>
                <c:pt idx="1043">
                  <c:v>107</c:v>
                </c:pt>
                <c:pt idx="1044">
                  <c:v>53</c:v>
                </c:pt>
                <c:pt idx="1045">
                  <c:v>63</c:v>
                </c:pt>
                <c:pt idx="1046">
                  <c:v>25</c:v>
                </c:pt>
                <c:pt idx="1047">
                  <c:v>29</c:v>
                </c:pt>
                <c:pt idx="1048">
                  <c:v>17</c:v>
                </c:pt>
                <c:pt idx="1049">
                  <c:v>83</c:v>
                </c:pt>
                <c:pt idx="1050">
                  <c:v>44</c:v>
                </c:pt>
                <c:pt idx="1051">
                  <c:v>557</c:v>
                </c:pt>
                <c:pt idx="1052">
                  <c:v>39</c:v>
                </c:pt>
                <c:pt idx="1053">
                  <c:v>185</c:v>
                </c:pt>
                <c:pt idx="1054">
                  <c:v>555</c:v>
                </c:pt>
                <c:pt idx="1055">
                  <c:v>162</c:v>
                </c:pt>
                <c:pt idx="1056">
                  <c:v>17</c:v>
                </c:pt>
                <c:pt idx="1057">
                  <c:v>17</c:v>
                </c:pt>
                <c:pt idx="1058">
                  <c:v>15</c:v>
                </c:pt>
                <c:pt idx="1059">
                  <c:v>33</c:v>
                </c:pt>
                <c:pt idx="1060">
                  <c:v>49</c:v>
                </c:pt>
                <c:pt idx="1061">
                  <c:v>29</c:v>
                </c:pt>
                <c:pt idx="1062">
                  <c:v>1151</c:v>
                </c:pt>
                <c:pt idx="1063">
                  <c:v>123</c:v>
                </c:pt>
                <c:pt idx="1064">
                  <c:v>235</c:v>
                </c:pt>
                <c:pt idx="1065">
                  <c:v>95</c:v>
                </c:pt>
                <c:pt idx="1066">
                  <c:v>57</c:v>
                </c:pt>
                <c:pt idx="1067">
                  <c:v>69</c:v>
                </c:pt>
                <c:pt idx="1068">
                  <c:v>277</c:v>
                </c:pt>
                <c:pt idx="1069">
                  <c:v>45</c:v>
                </c:pt>
                <c:pt idx="1070">
                  <c:v>56</c:v>
                </c:pt>
                <c:pt idx="1071">
                  <c:v>34</c:v>
                </c:pt>
                <c:pt idx="1072">
                  <c:v>72</c:v>
                </c:pt>
                <c:pt idx="1073">
                  <c:v>84</c:v>
                </c:pt>
                <c:pt idx="1074">
                  <c:v>51</c:v>
                </c:pt>
                <c:pt idx="1075">
                  <c:v>376</c:v>
                </c:pt>
                <c:pt idx="1076">
                  <c:v>1260</c:v>
                </c:pt>
                <c:pt idx="1077">
                  <c:v>15</c:v>
                </c:pt>
                <c:pt idx="1078">
                  <c:v>14</c:v>
                </c:pt>
                <c:pt idx="1079">
                  <c:v>48</c:v>
                </c:pt>
                <c:pt idx="1080">
                  <c:v>211</c:v>
                </c:pt>
                <c:pt idx="1081">
                  <c:v>79</c:v>
                </c:pt>
                <c:pt idx="1082">
                  <c:v>62</c:v>
                </c:pt>
                <c:pt idx="1083">
                  <c:v>263</c:v>
                </c:pt>
                <c:pt idx="1084">
                  <c:v>76</c:v>
                </c:pt>
                <c:pt idx="1085">
                  <c:v>58</c:v>
                </c:pt>
                <c:pt idx="1086">
                  <c:v>71</c:v>
                </c:pt>
                <c:pt idx="1087">
                  <c:v>68</c:v>
                </c:pt>
                <c:pt idx="1088">
                  <c:v>191</c:v>
                </c:pt>
                <c:pt idx="1089">
                  <c:v>383</c:v>
                </c:pt>
                <c:pt idx="1090">
                  <c:v>81</c:v>
                </c:pt>
                <c:pt idx="1091">
                  <c:v>76</c:v>
                </c:pt>
                <c:pt idx="1092">
                  <c:v>50</c:v>
                </c:pt>
                <c:pt idx="1093">
                  <c:v>24</c:v>
                </c:pt>
                <c:pt idx="1094">
                  <c:v>19</c:v>
                </c:pt>
                <c:pt idx="1095">
                  <c:v>18</c:v>
                </c:pt>
                <c:pt idx="1096">
                  <c:v>50</c:v>
                </c:pt>
                <c:pt idx="1097">
                  <c:v>82</c:v>
                </c:pt>
                <c:pt idx="1098">
                  <c:v>146</c:v>
                </c:pt>
                <c:pt idx="1099">
                  <c:v>206</c:v>
                </c:pt>
                <c:pt idx="1100">
                  <c:v>184</c:v>
                </c:pt>
                <c:pt idx="1101">
                  <c:v>83</c:v>
                </c:pt>
                <c:pt idx="1102">
                  <c:v>141</c:v>
                </c:pt>
                <c:pt idx="1103">
                  <c:v>150</c:v>
                </c:pt>
                <c:pt idx="1104">
                  <c:v>65</c:v>
                </c:pt>
                <c:pt idx="1105">
                  <c:v>30</c:v>
                </c:pt>
                <c:pt idx="1106">
                  <c:v>105</c:v>
                </c:pt>
                <c:pt idx="1107">
                  <c:v>49</c:v>
                </c:pt>
                <c:pt idx="1108">
                  <c:v>42</c:v>
                </c:pt>
                <c:pt idx="1109">
                  <c:v>151</c:v>
                </c:pt>
                <c:pt idx="1110">
                  <c:v>379</c:v>
                </c:pt>
                <c:pt idx="1111">
                  <c:v>51</c:v>
                </c:pt>
                <c:pt idx="1112">
                  <c:v>31</c:v>
                </c:pt>
                <c:pt idx="1113">
                  <c:v>72</c:v>
                </c:pt>
                <c:pt idx="1114">
                  <c:v>103</c:v>
                </c:pt>
                <c:pt idx="1115">
                  <c:v>111</c:v>
                </c:pt>
                <c:pt idx="1116">
                  <c:v>43</c:v>
                </c:pt>
                <c:pt idx="1117">
                  <c:v>576</c:v>
                </c:pt>
                <c:pt idx="1118">
                  <c:v>369</c:v>
                </c:pt>
                <c:pt idx="1119">
                  <c:v>25</c:v>
                </c:pt>
                <c:pt idx="1120">
                  <c:v>193</c:v>
                </c:pt>
                <c:pt idx="1121">
                  <c:v>35</c:v>
                </c:pt>
                <c:pt idx="1122">
                  <c:v>8</c:v>
                </c:pt>
                <c:pt idx="1123">
                  <c:v>72</c:v>
                </c:pt>
                <c:pt idx="1124">
                  <c:v>58</c:v>
                </c:pt>
                <c:pt idx="1125">
                  <c:v>43</c:v>
                </c:pt>
                <c:pt idx="1126">
                  <c:v>97</c:v>
                </c:pt>
                <c:pt idx="1127">
                  <c:v>354</c:v>
                </c:pt>
                <c:pt idx="1128">
                  <c:v>65</c:v>
                </c:pt>
                <c:pt idx="1129">
                  <c:v>19</c:v>
                </c:pt>
                <c:pt idx="1130">
                  <c:v>36</c:v>
                </c:pt>
                <c:pt idx="1131">
                  <c:v>71</c:v>
                </c:pt>
                <c:pt idx="1132">
                  <c:v>178</c:v>
                </c:pt>
                <c:pt idx="1133">
                  <c:v>130</c:v>
                </c:pt>
                <c:pt idx="1134">
                  <c:v>66</c:v>
                </c:pt>
                <c:pt idx="1135">
                  <c:v>52</c:v>
                </c:pt>
                <c:pt idx="1136">
                  <c:v>10</c:v>
                </c:pt>
                <c:pt idx="1137">
                  <c:v>189</c:v>
                </c:pt>
                <c:pt idx="1138">
                  <c:v>211</c:v>
                </c:pt>
                <c:pt idx="1139">
                  <c:v>20</c:v>
                </c:pt>
                <c:pt idx="1140">
                  <c:v>38</c:v>
                </c:pt>
                <c:pt idx="1141">
                  <c:v>20</c:v>
                </c:pt>
                <c:pt idx="1142">
                  <c:v>350</c:v>
                </c:pt>
                <c:pt idx="1143">
                  <c:v>23</c:v>
                </c:pt>
                <c:pt idx="1144">
                  <c:v>74</c:v>
                </c:pt>
                <c:pt idx="1145">
                  <c:v>115</c:v>
                </c:pt>
                <c:pt idx="1146">
                  <c:v>87</c:v>
                </c:pt>
                <c:pt idx="1147">
                  <c:v>96</c:v>
                </c:pt>
                <c:pt idx="1148">
                  <c:v>136</c:v>
                </c:pt>
                <c:pt idx="1149">
                  <c:v>18</c:v>
                </c:pt>
                <c:pt idx="1150">
                  <c:v>52</c:v>
                </c:pt>
                <c:pt idx="1151">
                  <c:v>179</c:v>
                </c:pt>
                <c:pt idx="1152">
                  <c:v>43</c:v>
                </c:pt>
                <c:pt idx="1153">
                  <c:v>15</c:v>
                </c:pt>
                <c:pt idx="1154">
                  <c:v>73</c:v>
                </c:pt>
                <c:pt idx="1155">
                  <c:v>90</c:v>
                </c:pt>
                <c:pt idx="1156">
                  <c:v>136</c:v>
                </c:pt>
                <c:pt idx="1157">
                  <c:v>95</c:v>
                </c:pt>
                <c:pt idx="1158">
                  <c:v>351</c:v>
                </c:pt>
                <c:pt idx="1159">
                  <c:v>70</c:v>
                </c:pt>
                <c:pt idx="1160">
                  <c:v>134</c:v>
                </c:pt>
                <c:pt idx="1161">
                  <c:v>265</c:v>
                </c:pt>
                <c:pt idx="1162">
                  <c:v>951</c:v>
                </c:pt>
                <c:pt idx="1163">
                  <c:v>21</c:v>
                </c:pt>
                <c:pt idx="1164">
                  <c:v>52</c:v>
                </c:pt>
                <c:pt idx="1165">
                  <c:v>88</c:v>
                </c:pt>
                <c:pt idx="1166">
                  <c:v>13</c:v>
                </c:pt>
                <c:pt idx="1167">
                  <c:v>83</c:v>
                </c:pt>
                <c:pt idx="1168">
                  <c:v>34</c:v>
                </c:pt>
                <c:pt idx="1169">
                  <c:v>33</c:v>
                </c:pt>
                <c:pt idx="1170">
                  <c:v>80</c:v>
                </c:pt>
                <c:pt idx="1171">
                  <c:v>113</c:v>
                </c:pt>
                <c:pt idx="1172">
                  <c:v>167</c:v>
                </c:pt>
                <c:pt idx="1173">
                  <c:v>236</c:v>
                </c:pt>
                <c:pt idx="1174">
                  <c:v>27</c:v>
                </c:pt>
                <c:pt idx="1175">
                  <c:v>30</c:v>
                </c:pt>
                <c:pt idx="1176">
                  <c:v>385</c:v>
                </c:pt>
                <c:pt idx="1177">
                  <c:v>33</c:v>
                </c:pt>
                <c:pt idx="1178">
                  <c:v>66</c:v>
                </c:pt>
                <c:pt idx="1179">
                  <c:v>76</c:v>
                </c:pt>
                <c:pt idx="1180">
                  <c:v>128</c:v>
                </c:pt>
                <c:pt idx="1181">
                  <c:v>52</c:v>
                </c:pt>
                <c:pt idx="1182">
                  <c:v>11</c:v>
                </c:pt>
                <c:pt idx="1183">
                  <c:v>11</c:v>
                </c:pt>
                <c:pt idx="1184">
                  <c:v>18</c:v>
                </c:pt>
                <c:pt idx="1185">
                  <c:v>89</c:v>
                </c:pt>
                <c:pt idx="1186">
                  <c:v>18</c:v>
                </c:pt>
                <c:pt idx="1187">
                  <c:v>10</c:v>
                </c:pt>
                <c:pt idx="1188">
                  <c:v>1071</c:v>
                </c:pt>
                <c:pt idx="1189">
                  <c:v>37</c:v>
                </c:pt>
                <c:pt idx="1190">
                  <c:v>45</c:v>
                </c:pt>
                <c:pt idx="1191">
                  <c:v>47</c:v>
                </c:pt>
                <c:pt idx="1192">
                  <c:v>165</c:v>
                </c:pt>
                <c:pt idx="1193">
                  <c:v>45</c:v>
                </c:pt>
                <c:pt idx="1194">
                  <c:v>70</c:v>
                </c:pt>
                <c:pt idx="1195">
                  <c:v>65</c:v>
                </c:pt>
                <c:pt idx="1196">
                  <c:v>348</c:v>
                </c:pt>
                <c:pt idx="1197">
                  <c:v>392</c:v>
                </c:pt>
                <c:pt idx="1198">
                  <c:v>52</c:v>
                </c:pt>
                <c:pt idx="1199">
                  <c:v>42</c:v>
                </c:pt>
                <c:pt idx="1200">
                  <c:v>117</c:v>
                </c:pt>
                <c:pt idx="1201">
                  <c:v>108</c:v>
                </c:pt>
                <c:pt idx="1202">
                  <c:v>60</c:v>
                </c:pt>
                <c:pt idx="1203">
                  <c:v>50</c:v>
                </c:pt>
                <c:pt idx="1204">
                  <c:v>11</c:v>
                </c:pt>
                <c:pt idx="1205">
                  <c:v>12</c:v>
                </c:pt>
                <c:pt idx="1206">
                  <c:v>238</c:v>
                </c:pt>
                <c:pt idx="1207">
                  <c:v>74</c:v>
                </c:pt>
                <c:pt idx="1208">
                  <c:v>128</c:v>
                </c:pt>
                <c:pt idx="1209">
                  <c:v>132</c:v>
                </c:pt>
                <c:pt idx="1210">
                  <c:v>54</c:v>
                </c:pt>
                <c:pt idx="1211">
                  <c:v>14</c:v>
                </c:pt>
                <c:pt idx="1212">
                  <c:v>100</c:v>
                </c:pt>
                <c:pt idx="1213">
                  <c:v>19</c:v>
                </c:pt>
                <c:pt idx="1214">
                  <c:v>54</c:v>
                </c:pt>
                <c:pt idx="1215">
                  <c:v>103</c:v>
                </c:pt>
                <c:pt idx="1216">
                  <c:v>156</c:v>
                </c:pt>
                <c:pt idx="1217">
                  <c:v>73</c:v>
                </c:pt>
                <c:pt idx="1218">
                  <c:v>24</c:v>
                </c:pt>
                <c:pt idx="1219">
                  <c:v>39</c:v>
                </c:pt>
                <c:pt idx="1220">
                  <c:v>21</c:v>
                </c:pt>
                <c:pt idx="1221">
                  <c:v>113</c:v>
                </c:pt>
                <c:pt idx="1222">
                  <c:v>135</c:v>
                </c:pt>
                <c:pt idx="1223">
                  <c:v>101</c:v>
                </c:pt>
                <c:pt idx="1224">
                  <c:v>19</c:v>
                </c:pt>
                <c:pt idx="1225">
                  <c:v>25</c:v>
                </c:pt>
                <c:pt idx="1226">
                  <c:v>46</c:v>
                </c:pt>
                <c:pt idx="1227">
                  <c:v>33</c:v>
                </c:pt>
                <c:pt idx="1228">
                  <c:v>57</c:v>
                </c:pt>
                <c:pt idx="1229">
                  <c:v>39</c:v>
                </c:pt>
                <c:pt idx="1230">
                  <c:v>15</c:v>
                </c:pt>
                <c:pt idx="1231">
                  <c:v>68</c:v>
                </c:pt>
                <c:pt idx="1232">
                  <c:v>2436</c:v>
                </c:pt>
                <c:pt idx="1233">
                  <c:v>13</c:v>
                </c:pt>
                <c:pt idx="1234">
                  <c:v>18</c:v>
                </c:pt>
                <c:pt idx="1235">
                  <c:v>69</c:v>
                </c:pt>
                <c:pt idx="1236">
                  <c:v>117</c:v>
                </c:pt>
                <c:pt idx="1237">
                  <c:v>574</c:v>
                </c:pt>
                <c:pt idx="1238">
                  <c:v>41</c:v>
                </c:pt>
                <c:pt idx="1239">
                  <c:v>307</c:v>
                </c:pt>
                <c:pt idx="1240">
                  <c:v>14</c:v>
                </c:pt>
                <c:pt idx="1241">
                  <c:v>34</c:v>
                </c:pt>
                <c:pt idx="1242">
                  <c:v>149</c:v>
                </c:pt>
                <c:pt idx="1243">
                  <c:v>236</c:v>
                </c:pt>
                <c:pt idx="1244">
                  <c:v>49</c:v>
                </c:pt>
                <c:pt idx="1245">
                  <c:v>130</c:v>
                </c:pt>
                <c:pt idx="1246">
                  <c:v>89</c:v>
                </c:pt>
                <c:pt idx="1247">
                  <c:v>116</c:v>
                </c:pt>
                <c:pt idx="1248">
                  <c:v>206</c:v>
                </c:pt>
                <c:pt idx="1249">
                  <c:v>613</c:v>
                </c:pt>
                <c:pt idx="1250">
                  <c:v>61</c:v>
                </c:pt>
                <c:pt idx="1251">
                  <c:v>100</c:v>
                </c:pt>
                <c:pt idx="1252">
                  <c:v>86</c:v>
                </c:pt>
                <c:pt idx="1253">
                  <c:v>72</c:v>
                </c:pt>
                <c:pt idx="1254">
                  <c:v>150</c:v>
                </c:pt>
                <c:pt idx="1255">
                  <c:v>50</c:v>
                </c:pt>
                <c:pt idx="1256">
                  <c:v>104</c:v>
                </c:pt>
                <c:pt idx="1257">
                  <c:v>40</c:v>
                </c:pt>
                <c:pt idx="1258">
                  <c:v>24</c:v>
                </c:pt>
                <c:pt idx="1259">
                  <c:v>96</c:v>
                </c:pt>
                <c:pt idx="1260">
                  <c:v>321</c:v>
                </c:pt>
                <c:pt idx="1261">
                  <c:v>74</c:v>
                </c:pt>
                <c:pt idx="1262">
                  <c:v>321</c:v>
                </c:pt>
                <c:pt idx="1263">
                  <c:v>41</c:v>
                </c:pt>
                <c:pt idx="1264">
                  <c:v>50</c:v>
                </c:pt>
                <c:pt idx="1265">
                  <c:v>332</c:v>
                </c:pt>
                <c:pt idx="1266">
                  <c:v>20</c:v>
                </c:pt>
                <c:pt idx="1267">
                  <c:v>46</c:v>
                </c:pt>
                <c:pt idx="1268">
                  <c:v>35</c:v>
                </c:pt>
                <c:pt idx="1269">
                  <c:v>35</c:v>
                </c:pt>
                <c:pt idx="1270">
                  <c:v>56</c:v>
                </c:pt>
                <c:pt idx="1271">
                  <c:v>27</c:v>
                </c:pt>
                <c:pt idx="1272">
                  <c:v>180</c:v>
                </c:pt>
                <c:pt idx="1273">
                  <c:v>57</c:v>
                </c:pt>
                <c:pt idx="1274">
                  <c:v>25</c:v>
                </c:pt>
                <c:pt idx="1275">
                  <c:v>57</c:v>
                </c:pt>
                <c:pt idx="1276">
                  <c:v>87</c:v>
                </c:pt>
                <c:pt idx="1277">
                  <c:v>218</c:v>
                </c:pt>
                <c:pt idx="1278">
                  <c:v>89</c:v>
                </c:pt>
                <c:pt idx="1279">
                  <c:v>184</c:v>
                </c:pt>
                <c:pt idx="1280">
                  <c:v>32</c:v>
                </c:pt>
                <c:pt idx="1281">
                  <c:v>35</c:v>
                </c:pt>
                <c:pt idx="1282">
                  <c:v>120</c:v>
                </c:pt>
                <c:pt idx="1283">
                  <c:v>37</c:v>
                </c:pt>
                <c:pt idx="1284">
                  <c:v>16</c:v>
                </c:pt>
                <c:pt idx="1285">
                  <c:v>30</c:v>
                </c:pt>
                <c:pt idx="1286">
                  <c:v>7</c:v>
                </c:pt>
                <c:pt idx="1287">
                  <c:v>38</c:v>
                </c:pt>
                <c:pt idx="1288">
                  <c:v>35</c:v>
                </c:pt>
                <c:pt idx="1289">
                  <c:v>186</c:v>
                </c:pt>
                <c:pt idx="1290">
                  <c:v>71</c:v>
                </c:pt>
                <c:pt idx="1291">
                  <c:v>109</c:v>
                </c:pt>
                <c:pt idx="1292">
                  <c:v>248</c:v>
                </c:pt>
                <c:pt idx="1293">
                  <c:v>79</c:v>
                </c:pt>
                <c:pt idx="1294">
                  <c:v>202</c:v>
                </c:pt>
                <c:pt idx="1295">
                  <c:v>32</c:v>
                </c:pt>
                <c:pt idx="1296">
                  <c:v>14</c:v>
                </c:pt>
                <c:pt idx="1297">
                  <c:v>29</c:v>
                </c:pt>
                <c:pt idx="1298">
                  <c:v>86</c:v>
                </c:pt>
                <c:pt idx="1299">
                  <c:v>11</c:v>
                </c:pt>
                <c:pt idx="1300">
                  <c:v>118</c:v>
                </c:pt>
                <c:pt idx="1301">
                  <c:v>19</c:v>
                </c:pt>
                <c:pt idx="1302">
                  <c:v>97</c:v>
                </c:pt>
                <c:pt idx="1303">
                  <c:v>64</c:v>
                </c:pt>
                <c:pt idx="1304">
                  <c:v>58</c:v>
                </c:pt>
                <c:pt idx="1305">
                  <c:v>15</c:v>
                </c:pt>
                <c:pt idx="1306">
                  <c:v>35</c:v>
                </c:pt>
                <c:pt idx="1307">
                  <c:v>77</c:v>
                </c:pt>
                <c:pt idx="1308">
                  <c:v>55</c:v>
                </c:pt>
                <c:pt idx="1309">
                  <c:v>58</c:v>
                </c:pt>
                <c:pt idx="1310">
                  <c:v>76</c:v>
                </c:pt>
                <c:pt idx="1311">
                  <c:v>21</c:v>
                </c:pt>
                <c:pt idx="1312">
                  <c:v>137</c:v>
                </c:pt>
                <c:pt idx="1313">
                  <c:v>70</c:v>
                </c:pt>
                <c:pt idx="1314">
                  <c:v>24</c:v>
                </c:pt>
                <c:pt idx="1315">
                  <c:v>38</c:v>
                </c:pt>
                <c:pt idx="1316">
                  <c:v>119</c:v>
                </c:pt>
                <c:pt idx="1317">
                  <c:v>71</c:v>
                </c:pt>
                <c:pt idx="1318">
                  <c:v>57</c:v>
                </c:pt>
                <c:pt idx="1319">
                  <c:v>70</c:v>
                </c:pt>
                <c:pt idx="1320">
                  <c:v>9</c:v>
                </c:pt>
                <c:pt idx="1321">
                  <c:v>42</c:v>
                </c:pt>
                <c:pt idx="1322">
                  <c:v>60</c:v>
                </c:pt>
                <c:pt idx="1323">
                  <c:v>1762</c:v>
                </c:pt>
                <c:pt idx="1324">
                  <c:v>60</c:v>
                </c:pt>
                <c:pt idx="1325">
                  <c:v>220</c:v>
                </c:pt>
                <c:pt idx="1326">
                  <c:v>19</c:v>
                </c:pt>
                <c:pt idx="1327">
                  <c:v>99</c:v>
                </c:pt>
                <c:pt idx="1328">
                  <c:v>25</c:v>
                </c:pt>
                <c:pt idx="1329">
                  <c:v>21</c:v>
                </c:pt>
                <c:pt idx="1330">
                  <c:v>15</c:v>
                </c:pt>
                <c:pt idx="1331">
                  <c:v>24</c:v>
                </c:pt>
                <c:pt idx="1332">
                  <c:v>35</c:v>
                </c:pt>
                <c:pt idx="1333">
                  <c:v>191</c:v>
                </c:pt>
                <c:pt idx="1334">
                  <c:v>73</c:v>
                </c:pt>
                <c:pt idx="1335">
                  <c:v>174</c:v>
                </c:pt>
                <c:pt idx="1336">
                  <c:v>46</c:v>
                </c:pt>
                <c:pt idx="1337">
                  <c:v>47</c:v>
                </c:pt>
                <c:pt idx="1338">
                  <c:v>20</c:v>
                </c:pt>
                <c:pt idx="1339">
                  <c:v>81</c:v>
                </c:pt>
                <c:pt idx="1340">
                  <c:v>33</c:v>
                </c:pt>
                <c:pt idx="1341">
                  <c:v>58</c:v>
                </c:pt>
                <c:pt idx="1342">
                  <c:v>128</c:v>
                </c:pt>
                <c:pt idx="1343">
                  <c:v>46</c:v>
                </c:pt>
                <c:pt idx="1344">
                  <c:v>78</c:v>
                </c:pt>
                <c:pt idx="1345">
                  <c:v>73</c:v>
                </c:pt>
                <c:pt idx="1346">
                  <c:v>67</c:v>
                </c:pt>
                <c:pt idx="1347">
                  <c:v>70</c:v>
                </c:pt>
                <c:pt idx="1348">
                  <c:v>17</c:v>
                </c:pt>
                <c:pt idx="1349">
                  <c:v>44</c:v>
                </c:pt>
                <c:pt idx="1350">
                  <c:v>63</c:v>
                </c:pt>
                <c:pt idx="1351">
                  <c:v>43</c:v>
                </c:pt>
                <c:pt idx="1352">
                  <c:v>38</c:v>
                </c:pt>
                <c:pt idx="1353">
                  <c:v>80</c:v>
                </c:pt>
                <c:pt idx="1354">
                  <c:v>72</c:v>
                </c:pt>
                <c:pt idx="1355">
                  <c:v>98</c:v>
                </c:pt>
                <c:pt idx="1356">
                  <c:v>235</c:v>
                </c:pt>
                <c:pt idx="1357">
                  <c:v>95</c:v>
                </c:pt>
                <c:pt idx="1358">
                  <c:v>80</c:v>
                </c:pt>
                <c:pt idx="1359">
                  <c:v>72</c:v>
                </c:pt>
                <c:pt idx="1360">
                  <c:v>71</c:v>
                </c:pt>
                <c:pt idx="1361">
                  <c:v>73</c:v>
                </c:pt>
                <c:pt idx="1362">
                  <c:v>41</c:v>
                </c:pt>
                <c:pt idx="1363">
                  <c:v>123</c:v>
                </c:pt>
                <c:pt idx="1364">
                  <c:v>188</c:v>
                </c:pt>
                <c:pt idx="1365">
                  <c:v>560</c:v>
                </c:pt>
                <c:pt idx="1366">
                  <c:v>55</c:v>
                </c:pt>
                <c:pt idx="1367">
                  <c:v>94</c:v>
                </c:pt>
                <c:pt idx="1368">
                  <c:v>65</c:v>
                </c:pt>
                <c:pt idx="1369">
                  <c:v>41</c:v>
                </c:pt>
                <c:pt idx="1370">
                  <c:v>168</c:v>
                </c:pt>
                <c:pt idx="1371">
                  <c:v>20</c:v>
                </c:pt>
                <c:pt idx="1372">
                  <c:v>107</c:v>
                </c:pt>
                <c:pt idx="1373">
                  <c:v>89</c:v>
                </c:pt>
                <c:pt idx="1374">
                  <c:v>196</c:v>
                </c:pt>
                <c:pt idx="1375">
                  <c:v>54</c:v>
                </c:pt>
                <c:pt idx="1376">
                  <c:v>75</c:v>
                </c:pt>
                <c:pt idx="1377">
                  <c:v>167</c:v>
                </c:pt>
                <c:pt idx="1378">
                  <c:v>438</c:v>
                </c:pt>
                <c:pt idx="1379">
                  <c:v>98</c:v>
                </c:pt>
                <c:pt idx="1380">
                  <c:v>49</c:v>
                </c:pt>
                <c:pt idx="1381">
                  <c:v>44</c:v>
                </c:pt>
                <c:pt idx="1382">
                  <c:v>158</c:v>
                </c:pt>
                <c:pt idx="1383">
                  <c:v>52</c:v>
                </c:pt>
                <c:pt idx="1384">
                  <c:v>46</c:v>
                </c:pt>
                <c:pt idx="1385">
                  <c:v>40</c:v>
                </c:pt>
                <c:pt idx="1386">
                  <c:v>76</c:v>
                </c:pt>
                <c:pt idx="1387">
                  <c:v>39</c:v>
                </c:pt>
                <c:pt idx="1388">
                  <c:v>18</c:v>
                </c:pt>
                <c:pt idx="1389">
                  <c:v>58</c:v>
                </c:pt>
                <c:pt idx="1390">
                  <c:v>176</c:v>
                </c:pt>
                <c:pt idx="1391">
                  <c:v>17</c:v>
                </c:pt>
                <c:pt idx="1392">
                  <c:v>88</c:v>
                </c:pt>
                <c:pt idx="1393">
                  <c:v>26</c:v>
                </c:pt>
                <c:pt idx="1394">
                  <c:v>33</c:v>
                </c:pt>
                <c:pt idx="1395">
                  <c:v>342</c:v>
                </c:pt>
                <c:pt idx="1396">
                  <c:v>352</c:v>
                </c:pt>
                <c:pt idx="1397">
                  <c:v>42</c:v>
                </c:pt>
                <c:pt idx="1398">
                  <c:v>41</c:v>
                </c:pt>
                <c:pt idx="1399">
                  <c:v>104</c:v>
                </c:pt>
                <c:pt idx="1400">
                  <c:v>69</c:v>
                </c:pt>
                <c:pt idx="1401">
                  <c:v>8</c:v>
                </c:pt>
                <c:pt idx="1402">
                  <c:v>60</c:v>
                </c:pt>
                <c:pt idx="1403">
                  <c:v>23</c:v>
                </c:pt>
                <c:pt idx="1404">
                  <c:v>28</c:v>
                </c:pt>
                <c:pt idx="1405">
                  <c:v>59</c:v>
                </c:pt>
                <c:pt idx="1406">
                  <c:v>18</c:v>
                </c:pt>
                <c:pt idx="1407">
                  <c:v>97</c:v>
                </c:pt>
                <c:pt idx="1408">
                  <c:v>413</c:v>
                </c:pt>
                <c:pt idx="1409">
                  <c:v>45</c:v>
                </c:pt>
                <c:pt idx="1410">
                  <c:v>47</c:v>
                </c:pt>
                <c:pt idx="1411">
                  <c:v>102</c:v>
                </c:pt>
                <c:pt idx="1412">
                  <c:v>9</c:v>
                </c:pt>
                <c:pt idx="1413">
                  <c:v>25</c:v>
                </c:pt>
                <c:pt idx="1414">
                  <c:v>39</c:v>
                </c:pt>
                <c:pt idx="1415">
                  <c:v>943</c:v>
                </c:pt>
                <c:pt idx="1416">
                  <c:v>46</c:v>
                </c:pt>
                <c:pt idx="1417">
                  <c:v>28</c:v>
                </c:pt>
                <c:pt idx="1418">
                  <c:v>9</c:v>
                </c:pt>
                <c:pt idx="1419">
                  <c:v>47</c:v>
                </c:pt>
                <c:pt idx="1420">
                  <c:v>91</c:v>
                </c:pt>
                <c:pt idx="1421">
                  <c:v>9</c:v>
                </c:pt>
                <c:pt idx="1422">
                  <c:v>7</c:v>
                </c:pt>
                <c:pt idx="1423">
                  <c:v>41</c:v>
                </c:pt>
                <c:pt idx="1424">
                  <c:v>237</c:v>
                </c:pt>
                <c:pt idx="1425">
                  <c:v>48</c:v>
                </c:pt>
                <c:pt idx="1426">
                  <c:v>67</c:v>
                </c:pt>
                <c:pt idx="1427">
                  <c:v>72</c:v>
                </c:pt>
                <c:pt idx="1428">
                  <c:v>125</c:v>
                </c:pt>
                <c:pt idx="1429">
                  <c:v>104</c:v>
                </c:pt>
                <c:pt idx="1430">
                  <c:v>37</c:v>
                </c:pt>
                <c:pt idx="1431">
                  <c:v>57</c:v>
                </c:pt>
                <c:pt idx="1432">
                  <c:v>159</c:v>
                </c:pt>
                <c:pt idx="1433">
                  <c:v>46</c:v>
                </c:pt>
                <c:pt idx="1434">
                  <c:v>75</c:v>
                </c:pt>
                <c:pt idx="1435">
                  <c:v>152</c:v>
                </c:pt>
                <c:pt idx="1436">
                  <c:v>100</c:v>
                </c:pt>
                <c:pt idx="1437">
                  <c:v>44</c:v>
                </c:pt>
                <c:pt idx="1438">
                  <c:v>403</c:v>
                </c:pt>
                <c:pt idx="1439">
                  <c:v>404</c:v>
                </c:pt>
                <c:pt idx="1440">
                  <c:v>126</c:v>
                </c:pt>
                <c:pt idx="1441">
                  <c:v>14</c:v>
                </c:pt>
                <c:pt idx="1442">
                  <c:v>69</c:v>
                </c:pt>
                <c:pt idx="1443">
                  <c:v>20</c:v>
                </c:pt>
                <c:pt idx="1444">
                  <c:v>437</c:v>
                </c:pt>
                <c:pt idx="1445">
                  <c:v>202</c:v>
                </c:pt>
                <c:pt idx="1446">
                  <c:v>130</c:v>
                </c:pt>
                <c:pt idx="1447">
                  <c:v>110</c:v>
                </c:pt>
                <c:pt idx="1448">
                  <c:v>120</c:v>
                </c:pt>
                <c:pt idx="1449">
                  <c:v>168</c:v>
                </c:pt>
                <c:pt idx="1450">
                  <c:v>34</c:v>
                </c:pt>
                <c:pt idx="1451">
                  <c:v>167</c:v>
                </c:pt>
                <c:pt idx="1452">
                  <c:v>56</c:v>
                </c:pt>
                <c:pt idx="1453">
                  <c:v>35</c:v>
                </c:pt>
                <c:pt idx="1454">
                  <c:v>25</c:v>
                </c:pt>
                <c:pt idx="1455">
                  <c:v>143</c:v>
                </c:pt>
                <c:pt idx="1456">
                  <c:v>20</c:v>
                </c:pt>
                <c:pt idx="1457">
                  <c:v>111</c:v>
                </c:pt>
                <c:pt idx="1458">
                  <c:v>49</c:v>
                </c:pt>
                <c:pt idx="1459">
                  <c:v>31</c:v>
                </c:pt>
                <c:pt idx="1460">
                  <c:v>77</c:v>
                </c:pt>
                <c:pt idx="1461">
                  <c:v>17</c:v>
                </c:pt>
                <c:pt idx="1462">
                  <c:v>406</c:v>
                </c:pt>
                <c:pt idx="1463">
                  <c:v>66</c:v>
                </c:pt>
                <c:pt idx="1464">
                  <c:v>53</c:v>
                </c:pt>
                <c:pt idx="1465">
                  <c:v>28</c:v>
                </c:pt>
                <c:pt idx="1466">
                  <c:v>35</c:v>
                </c:pt>
                <c:pt idx="1467">
                  <c:v>70</c:v>
                </c:pt>
                <c:pt idx="1468">
                  <c:v>76</c:v>
                </c:pt>
                <c:pt idx="1469">
                  <c:v>82</c:v>
                </c:pt>
                <c:pt idx="1470">
                  <c:v>75</c:v>
                </c:pt>
                <c:pt idx="1471">
                  <c:v>43</c:v>
                </c:pt>
                <c:pt idx="1472">
                  <c:v>197</c:v>
                </c:pt>
                <c:pt idx="1473">
                  <c:v>49</c:v>
                </c:pt>
                <c:pt idx="1474">
                  <c:v>57</c:v>
                </c:pt>
                <c:pt idx="1475">
                  <c:v>74</c:v>
                </c:pt>
                <c:pt idx="1476">
                  <c:v>38</c:v>
                </c:pt>
                <c:pt idx="1477">
                  <c:v>171</c:v>
                </c:pt>
                <c:pt idx="1478">
                  <c:v>288</c:v>
                </c:pt>
                <c:pt idx="1479">
                  <c:v>27</c:v>
                </c:pt>
                <c:pt idx="1480">
                  <c:v>50</c:v>
                </c:pt>
                <c:pt idx="1481">
                  <c:v>36</c:v>
                </c:pt>
                <c:pt idx="1482">
                  <c:v>55</c:v>
                </c:pt>
                <c:pt idx="1483">
                  <c:v>52</c:v>
                </c:pt>
                <c:pt idx="1484">
                  <c:v>35</c:v>
                </c:pt>
                <c:pt idx="1485">
                  <c:v>54</c:v>
                </c:pt>
                <c:pt idx="1486">
                  <c:v>27</c:v>
                </c:pt>
                <c:pt idx="1487">
                  <c:v>27</c:v>
                </c:pt>
                <c:pt idx="1488">
                  <c:v>14</c:v>
                </c:pt>
                <c:pt idx="1489">
                  <c:v>41</c:v>
                </c:pt>
                <c:pt idx="1490">
                  <c:v>32</c:v>
                </c:pt>
                <c:pt idx="1491">
                  <c:v>7</c:v>
                </c:pt>
                <c:pt idx="1492">
                  <c:v>62</c:v>
                </c:pt>
                <c:pt idx="1493">
                  <c:v>249</c:v>
                </c:pt>
                <c:pt idx="1494">
                  <c:v>159</c:v>
                </c:pt>
                <c:pt idx="1495">
                  <c:v>375</c:v>
                </c:pt>
                <c:pt idx="1496">
                  <c:v>221</c:v>
                </c:pt>
                <c:pt idx="1497">
                  <c:v>39</c:v>
                </c:pt>
                <c:pt idx="1498">
                  <c:v>88</c:v>
                </c:pt>
                <c:pt idx="1499">
                  <c:v>107</c:v>
                </c:pt>
                <c:pt idx="1500">
                  <c:v>302</c:v>
                </c:pt>
                <c:pt idx="1501">
                  <c:v>232</c:v>
                </c:pt>
                <c:pt idx="1502">
                  <c:v>32</c:v>
                </c:pt>
                <c:pt idx="1503">
                  <c:v>104</c:v>
                </c:pt>
                <c:pt idx="1504">
                  <c:v>64</c:v>
                </c:pt>
                <c:pt idx="1505">
                  <c:v>47</c:v>
                </c:pt>
                <c:pt idx="1506">
                  <c:v>38</c:v>
                </c:pt>
                <c:pt idx="1507">
                  <c:v>222</c:v>
                </c:pt>
                <c:pt idx="1508">
                  <c:v>251</c:v>
                </c:pt>
                <c:pt idx="1509">
                  <c:v>46</c:v>
                </c:pt>
                <c:pt idx="1510">
                  <c:v>81</c:v>
                </c:pt>
                <c:pt idx="1511">
                  <c:v>147</c:v>
                </c:pt>
                <c:pt idx="1512">
                  <c:v>287</c:v>
                </c:pt>
                <c:pt idx="1513">
                  <c:v>142</c:v>
                </c:pt>
                <c:pt idx="1514">
                  <c:v>98</c:v>
                </c:pt>
                <c:pt idx="1515">
                  <c:v>48</c:v>
                </c:pt>
                <c:pt idx="1516">
                  <c:v>29</c:v>
                </c:pt>
                <c:pt idx="1517">
                  <c:v>9</c:v>
                </c:pt>
                <c:pt idx="1518">
                  <c:v>33</c:v>
                </c:pt>
                <c:pt idx="1519">
                  <c:v>56</c:v>
                </c:pt>
                <c:pt idx="1520">
                  <c:v>760</c:v>
                </c:pt>
                <c:pt idx="1521">
                  <c:v>25</c:v>
                </c:pt>
                <c:pt idx="1522">
                  <c:v>23</c:v>
                </c:pt>
                <c:pt idx="1523">
                  <c:v>56</c:v>
                </c:pt>
                <c:pt idx="1524">
                  <c:v>111</c:v>
                </c:pt>
                <c:pt idx="1525">
                  <c:v>37</c:v>
                </c:pt>
                <c:pt idx="1526">
                  <c:v>46</c:v>
                </c:pt>
                <c:pt idx="1527">
                  <c:v>65</c:v>
                </c:pt>
                <c:pt idx="1528">
                  <c:v>175</c:v>
                </c:pt>
                <c:pt idx="1529">
                  <c:v>40</c:v>
                </c:pt>
                <c:pt idx="1530">
                  <c:v>64</c:v>
                </c:pt>
                <c:pt idx="1531">
                  <c:v>276</c:v>
                </c:pt>
                <c:pt idx="1532">
                  <c:v>380</c:v>
                </c:pt>
                <c:pt idx="1533">
                  <c:v>81</c:v>
                </c:pt>
                <c:pt idx="1534">
                  <c:v>23</c:v>
                </c:pt>
                <c:pt idx="1535">
                  <c:v>71</c:v>
                </c:pt>
                <c:pt idx="1536">
                  <c:v>28</c:v>
                </c:pt>
                <c:pt idx="1537">
                  <c:v>51</c:v>
                </c:pt>
                <c:pt idx="1538">
                  <c:v>68</c:v>
                </c:pt>
                <c:pt idx="1539">
                  <c:v>72</c:v>
                </c:pt>
                <c:pt idx="1540">
                  <c:v>736</c:v>
                </c:pt>
                <c:pt idx="1541">
                  <c:v>148</c:v>
                </c:pt>
                <c:pt idx="1542">
                  <c:v>47</c:v>
                </c:pt>
                <c:pt idx="1543">
                  <c:v>53</c:v>
                </c:pt>
                <c:pt idx="1544">
                  <c:v>28</c:v>
                </c:pt>
                <c:pt idx="1545">
                  <c:v>39</c:v>
                </c:pt>
                <c:pt idx="1546">
                  <c:v>270</c:v>
                </c:pt>
                <c:pt idx="1547">
                  <c:v>37</c:v>
                </c:pt>
                <c:pt idx="1548">
                  <c:v>20</c:v>
                </c:pt>
                <c:pt idx="1549">
                  <c:v>76</c:v>
                </c:pt>
                <c:pt idx="1550">
                  <c:v>96</c:v>
                </c:pt>
                <c:pt idx="1551">
                  <c:v>321</c:v>
                </c:pt>
                <c:pt idx="1552">
                  <c:v>157</c:v>
                </c:pt>
                <c:pt idx="1553">
                  <c:v>14</c:v>
                </c:pt>
                <c:pt idx="1554">
                  <c:v>141</c:v>
                </c:pt>
                <c:pt idx="1555">
                  <c:v>45</c:v>
                </c:pt>
                <c:pt idx="1556">
                  <c:v>21</c:v>
                </c:pt>
                <c:pt idx="1557">
                  <c:v>36</c:v>
                </c:pt>
                <c:pt idx="1558">
                  <c:v>70</c:v>
                </c:pt>
                <c:pt idx="1559">
                  <c:v>159</c:v>
                </c:pt>
                <c:pt idx="1560">
                  <c:v>104</c:v>
                </c:pt>
                <c:pt idx="1561">
                  <c:v>150</c:v>
                </c:pt>
                <c:pt idx="1562">
                  <c:v>29</c:v>
                </c:pt>
                <c:pt idx="1563">
                  <c:v>78</c:v>
                </c:pt>
                <c:pt idx="1564">
                  <c:v>200</c:v>
                </c:pt>
                <c:pt idx="1565">
                  <c:v>12</c:v>
                </c:pt>
                <c:pt idx="1566">
                  <c:v>81</c:v>
                </c:pt>
                <c:pt idx="1567">
                  <c:v>27</c:v>
                </c:pt>
                <c:pt idx="1568">
                  <c:v>12</c:v>
                </c:pt>
                <c:pt idx="1569">
                  <c:v>16</c:v>
                </c:pt>
                <c:pt idx="1570">
                  <c:v>11</c:v>
                </c:pt>
                <c:pt idx="1571">
                  <c:v>45</c:v>
                </c:pt>
                <c:pt idx="1572">
                  <c:v>22</c:v>
                </c:pt>
                <c:pt idx="1573">
                  <c:v>132</c:v>
                </c:pt>
                <c:pt idx="1574">
                  <c:v>25</c:v>
                </c:pt>
                <c:pt idx="1575">
                  <c:v>3</c:v>
                </c:pt>
                <c:pt idx="1576">
                  <c:v>6</c:v>
                </c:pt>
                <c:pt idx="1577">
                  <c:v>8</c:v>
                </c:pt>
                <c:pt idx="1578">
                  <c:v>9</c:v>
                </c:pt>
                <c:pt idx="1579">
                  <c:v>9</c:v>
                </c:pt>
                <c:pt idx="1580">
                  <c:v>115</c:v>
                </c:pt>
                <c:pt idx="1581">
                  <c:v>65</c:v>
                </c:pt>
                <c:pt idx="1582">
                  <c:v>273</c:v>
                </c:pt>
                <c:pt idx="1583">
                  <c:v>29</c:v>
                </c:pt>
                <c:pt idx="1584">
                  <c:v>229</c:v>
                </c:pt>
                <c:pt idx="1585">
                  <c:v>150</c:v>
                </c:pt>
                <c:pt idx="1586">
                  <c:v>54</c:v>
                </c:pt>
                <c:pt idx="1587">
                  <c:v>128</c:v>
                </c:pt>
                <c:pt idx="1588">
                  <c:v>343</c:v>
                </c:pt>
                <c:pt idx="1589">
                  <c:v>73</c:v>
                </c:pt>
                <c:pt idx="1590">
                  <c:v>45</c:v>
                </c:pt>
                <c:pt idx="1591">
                  <c:v>15</c:v>
                </c:pt>
                <c:pt idx="1592">
                  <c:v>86</c:v>
                </c:pt>
                <c:pt idx="1593">
                  <c:v>45</c:v>
                </c:pt>
                <c:pt idx="1594">
                  <c:v>52</c:v>
                </c:pt>
                <c:pt idx="1595">
                  <c:v>78</c:v>
                </c:pt>
                <c:pt idx="1596">
                  <c:v>140</c:v>
                </c:pt>
                <c:pt idx="1597">
                  <c:v>39</c:v>
                </c:pt>
                <c:pt idx="1598">
                  <c:v>49</c:v>
                </c:pt>
                <c:pt idx="1599">
                  <c:v>46</c:v>
                </c:pt>
                <c:pt idx="1600">
                  <c:v>115</c:v>
                </c:pt>
                <c:pt idx="1601">
                  <c:v>96</c:v>
                </c:pt>
                <c:pt idx="1602">
                  <c:v>20</c:v>
                </c:pt>
                <c:pt idx="1603">
                  <c:v>82</c:v>
                </c:pt>
                <c:pt idx="1604">
                  <c:v>38</c:v>
                </c:pt>
                <c:pt idx="1605">
                  <c:v>498</c:v>
                </c:pt>
                <c:pt idx="1606">
                  <c:v>148</c:v>
                </c:pt>
                <c:pt idx="1607">
                  <c:v>76</c:v>
                </c:pt>
                <c:pt idx="1608">
                  <c:v>345</c:v>
                </c:pt>
                <c:pt idx="1609">
                  <c:v>13</c:v>
                </c:pt>
                <c:pt idx="1610">
                  <c:v>78</c:v>
                </c:pt>
                <c:pt idx="1611">
                  <c:v>87</c:v>
                </c:pt>
                <c:pt idx="1612">
                  <c:v>25</c:v>
                </c:pt>
                <c:pt idx="1613">
                  <c:v>52</c:v>
                </c:pt>
                <c:pt idx="1614">
                  <c:v>54</c:v>
                </c:pt>
                <c:pt idx="1615">
                  <c:v>82</c:v>
                </c:pt>
                <c:pt idx="1616">
                  <c:v>27</c:v>
                </c:pt>
                <c:pt idx="1617">
                  <c:v>44</c:v>
                </c:pt>
                <c:pt idx="1618">
                  <c:v>24</c:v>
                </c:pt>
                <c:pt idx="1619">
                  <c:v>28</c:v>
                </c:pt>
                <c:pt idx="1620">
                  <c:v>167</c:v>
                </c:pt>
                <c:pt idx="1621">
                  <c:v>35</c:v>
                </c:pt>
                <c:pt idx="1622">
                  <c:v>47</c:v>
                </c:pt>
                <c:pt idx="1623">
                  <c:v>104</c:v>
                </c:pt>
                <c:pt idx="1624">
                  <c:v>113</c:v>
                </c:pt>
                <c:pt idx="1625">
                  <c:v>27</c:v>
                </c:pt>
                <c:pt idx="1626">
                  <c:v>34</c:v>
                </c:pt>
                <c:pt idx="1627">
                  <c:v>50</c:v>
                </c:pt>
                <c:pt idx="1628">
                  <c:v>114</c:v>
                </c:pt>
                <c:pt idx="1629">
                  <c:v>145</c:v>
                </c:pt>
                <c:pt idx="1630">
                  <c:v>119</c:v>
                </c:pt>
                <c:pt idx="1631">
                  <c:v>30</c:v>
                </c:pt>
                <c:pt idx="1632">
                  <c:v>35</c:v>
                </c:pt>
                <c:pt idx="1633">
                  <c:v>11</c:v>
                </c:pt>
                <c:pt idx="1634">
                  <c:v>11</c:v>
                </c:pt>
                <c:pt idx="1635">
                  <c:v>17</c:v>
                </c:pt>
                <c:pt idx="1636">
                  <c:v>51</c:v>
                </c:pt>
                <c:pt idx="1637">
                  <c:v>108</c:v>
                </c:pt>
                <c:pt idx="1638">
                  <c:v>93</c:v>
                </c:pt>
                <c:pt idx="1639">
                  <c:v>41</c:v>
                </c:pt>
                <c:pt idx="1640">
                  <c:v>447</c:v>
                </c:pt>
                <c:pt idx="1641">
                  <c:v>181</c:v>
                </c:pt>
                <c:pt idx="1642">
                  <c:v>10</c:v>
                </c:pt>
                <c:pt idx="1643">
                  <c:v>147</c:v>
                </c:pt>
                <c:pt idx="1644">
                  <c:v>40</c:v>
                </c:pt>
                <c:pt idx="1645">
                  <c:v>58</c:v>
                </c:pt>
                <c:pt idx="1646">
                  <c:v>36</c:v>
                </c:pt>
                <c:pt idx="1647">
                  <c:v>46</c:v>
                </c:pt>
                <c:pt idx="1648">
                  <c:v>34</c:v>
                </c:pt>
                <c:pt idx="1649">
                  <c:v>111</c:v>
                </c:pt>
                <c:pt idx="1650">
                  <c:v>271</c:v>
                </c:pt>
                <c:pt idx="1651">
                  <c:v>267</c:v>
                </c:pt>
                <c:pt idx="1652">
                  <c:v>134</c:v>
                </c:pt>
                <c:pt idx="1653">
                  <c:v>433</c:v>
                </c:pt>
                <c:pt idx="1654">
                  <c:v>82</c:v>
                </c:pt>
                <c:pt idx="1655">
                  <c:v>119</c:v>
                </c:pt>
                <c:pt idx="1656">
                  <c:v>14</c:v>
                </c:pt>
                <c:pt idx="1657">
                  <c:v>6</c:v>
                </c:pt>
                <c:pt idx="1658">
                  <c:v>74</c:v>
                </c:pt>
                <c:pt idx="1659">
                  <c:v>49</c:v>
                </c:pt>
                <c:pt idx="1660">
                  <c:v>30</c:v>
                </c:pt>
                <c:pt idx="1661">
                  <c:v>36</c:v>
                </c:pt>
                <c:pt idx="1662">
                  <c:v>443</c:v>
                </c:pt>
                <c:pt idx="1663">
                  <c:v>162</c:v>
                </c:pt>
                <c:pt idx="1664">
                  <c:v>63</c:v>
                </c:pt>
                <c:pt idx="1665">
                  <c:v>104</c:v>
                </c:pt>
                <c:pt idx="1666">
                  <c:v>57</c:v>
                </c:pt>
                <c:pt idx="1667">
                  <c:v>69</c:v>
                </c:pt>
                <c:pt idx="1668">
                  <c:v>75</c:v>
                </c:pt>
                <c:pt idx="1669">
                  <c:v>199</c:v>
                </c:pt>
                <c:pt idx="1670">
                  <c:v>61</c:v>
                </c:pt>
                <c:pt idx="1671">
                  <c:v>60</c:v>
                </c:pt>
                <c:pt idx="1672">
                  <c:v>25</c:v>
                </c:pt>
                <c:pt idx="1673">
                  <c:v>27</c:v>
                </c:pt>
                <c:pt idx="1674">
                  <c:v>27</c:v>
                </c:pt>
                <c:pt idx="1675">
                  <c:v>60</c:v>
                </c:pt>
                <c:pt idx="1676">
                  <c:v>208</c:v>
                </c:pt>
                <c:pt idx="1677">
                  <c:v>71</c:v>
                </c:pt>
                <c:pt idx="1678">
                  <c:v>120</c:v>
                </c:pt>
                <c:pt idx="1679">
                  <c:v>37</c:v>
                </c:pt>
                <c:pt idx="1680">
                  <c:v>78</c:v>
                </c:pt>
                <c:pt idx="1681">
                  <c:v>32</c:v>
                </c:pt>
                <c:pt idx="1682">
                  <c:v>80</c:v>
                </c:pt>
                <c:pt idx="1683">
                  <c:v>54</c:v>
                </c:pt>
                <c:pt idx="1684">
                  <c:v>29</c:v>
                </c:pt>
                <c:pt idx="1685">
                  <c:v>51</c:v>
                </c:pt>
                <c:pt idx="1686">
                  <c:v>56</c:v>
                </c:pt>
                <c:pt idx="1687">
                  <c:v>34</c:v>
                </c:pt>
                <c:pt idx="1688">
                  <c:v>77</c:v>
                </c:pt>
                <c:pt idx="1689">
                  <c:v>97</c:v>
                </c:pt>
                <c:pt idx="1690">
                  <c:v>46</c:v>
                </c:pt>
                <c:pt idx="1691">
                  <c:v>78</c:v>
                </c:pt>
                <c:pt idx="1692">
                  <c:v>337</c:v>
                </c:pt>
                <c:pt idx="1693">
                  <c:v>96</c:v>
                </c:pt>
                <c:pt idx="1694">
                  <c:v>237</c:v>
                </c:pt>
                <c:pt idx="1695">
                  <c:v>94</c:v>
                </c:pt>
                <c:pt idx="1696">
                  <c:v>62</c:v>
                </c:pt>
                <c:pt idx="1697">
                  <c:v>116</c:v>
                </c:pt>
                <c:pt idx="1698">
                  <c:v>83</c:v>
                </c:pt>
                <c:pt idx="1699">
                  <c:v>46</c:v>
                </c:pt>
                <c:pt idx="1700">
                  <c:v>36</c:v>
                </c:pt>
                <c:pt idx="1701">
                  <c:v>183</c:v>
                </c:pt>
                <c:pt idx="1702">
                  <c:v>23</c:v>
                </c:pt>
                <c:pt idx="1703">
                  <c:v>194</c:v>
                </c:pt>
                <c:pt idx="1704">
                  <c:v>64</c:v>
                </c:pt>
                <c:pt idx="1705">
                  <c:v>43</c:v>
                </c:pt>
                <c:pt idx="1706">
                  <c:v>33</c:v>
                </c:pt>
                <c:pt idx="1707">
                  <c:v>328</c:v>
                </c:pt>
                <c:pt idx="1708">
                  <c:v>59</c:v>
                </c:pt>
                <c:pt idx="1709">
                  <c:v>66</c:v>
                </c:pt>
                <c:pt idx="1710">
                  <c:v>27</c:v>
                </c:pt>
                <c:pt idx="1711">
                  <c:v>89</c:v>
                </c:pt>
                <c:pt idx="1712">
                  <c:v>101</c:v>
                </c:pt>
                <c:pt idx="1713">
                  <c:v>13</c:v>
                </c:pt>
                <c:pt idx="1714">
                  <c:v>59</c:v>
                </c:pt>
                <c:pt idx="1715">
                  <c:v>10</c:v>
                </c:pt>
                <c:pt idx="1716">
                  <c:v>3</c:v>
                </c:pt>
                <c:pt idx="1717">
                  <c:v>20</c:v>
                </c:pt>
                <c:pt idx="1718">
                  <c:v>28</c:v>
                </c:pt>
                <c:pt idx="1719">
                  <c:v>31</c:v>
                </c:pt>
                <c:pt idx="1720">
                  <c:v>69</c:v>
                </c:pt>
                <c:pt idx="1721">
                  <c:v>23</c:v>
                </c:pt>
                <c:pt idx="1722">
                  <c:v>183</c:v>
                </c:pt>
                <c:pt idx="1723">
                  <c:v>101</c:v>
                </c:pt>
                <c:pt idx="1724">
                  <c:v>199</c:v>
                </c:pt>
                <c:pt idx="1725">
                  <c:v>111</c:v>
                </c:pt>
                <c:pt idx="1726">
                  <c:v>42</c:v>
                </c:pt>
                <c:pt idx="1727">
                  <c:v>163</c:v>
                </c:pt>
                <c:pt idx="1728">
                  <c:v>21</c:v>
                </c:pt>
                <c:pt idx="1729">
                  <c:v>22</c:v>
                </c:pt>
                <c:pt idx="1730">
                  <c:v>54</c:v>
                </c:pt>
                <c:pt idx="1731">
                  <c:v>293</c:v>
                </c:pt>
                <c:pt idx="1732">
                  <c:v>52</c:v>
                </c:pt>
                <c:pt idx="1733">
                  <c:v>39</c:v>
                </c:pt>
                <c:pt idx="1734">
                  <c:v>97</c:v>
                </c:pt>
                <c:pt idx="1735">
                  <c:v>37</c:v>
                </c:pt>
                <c:pt idx="1736">
                  <c:v>26</c:v>
                </c:pt>
                <c:pt idx="1737">
                  <c:v>93</c:v>
                </c:pt>
                <c:pt idx="1738">
                  <c:v>62</c:v>
                </c:pt>
                <c:pt idx="1739">
                  <c:v>124</c:v>
                </c:pt>
                <c:pt idx="1740">
                  <c:v>19</c:v>
                </c:pt>
                <c:pt idx="1741">
                  <c:v>221</c:v>
                </c:pt>
                <c:pt idx="1742">
                  <c:v>94</c:v>
                </c:pt>
                <c:pt idx="1743">
                  <c:v>282</c:v>
                </c:pt>
                <c:pt idx="1744">
                  <c:v>48</c:v>
                </c:pt>
                <c:pt idx="1745">
                  <c:v>450</c:v>
                </c:pt>
                <c:pt idx="1746">
                  <c:v>1420</c:v>
                </c:pt>
                <c:pt idx="1747">
                  <c:v>85</c:v>
                </c:pt>
                <c:pt idx="1748">
                  <c:v>120</c:v>
                </c:pt>
                <c:pt idx="1749">
                  <c:v>108</c:v>
                </c:pt>
                <c:pt idx="1750">
                  <c:v>31</c:v>
                </c:pt>
                <c:pt idx="1751">
                  <c:v>70</c:v>
                </c:pt>
                <c:pt idx="1752">
                  <c:v>112</c:v>
                </c:pt>
                <c:pt idx="1753">
                  <c:v>21</c:v>
                </c:pt>
                <c:pt idx="1754">
                  <c:v>115</c:v>
                </c:pt>
                <c:pt idx="1755">
                  <c:v>71</c:v>
                </c:pt>
                <c:pt idx="1756">
                  <c:v>174</c:v>
                </c:pt>
                <c:pt idx="1757">
                  <c:v>34</c:v>
                </c:pt>
                <c:pt idx="1758">
                  <c:v>21</c:v>
                </c:pt>
                <c:pt idx="1759">
                  <c:v>184</c:v>
                </c:pt>
                <c:pt idx="1760">
                  <c:v>288</c:v>
                </c:pt>
                <c:pt idx="1761">
                  <c:v>17</c:v>
                </c:pt>
                <c:pt idx="1762">
                  <c:v>64</c:v>
                </c:pt>
                <c:pt idx="1763">
                  <c:v>285</c:v>
                </c:pt>
                <c:pt idx="1764">
                  <c:v>29</c:v>
                </c:pt>
                <c:pt idx="1765">
                  <c:v>32</c:v>
                </c:pt>
                <c:pt idx="1766">
                  <c:v>59</c:v>
                </c:pt>
                <c:pt idx="1767">
                  <c:v>23</c:v>
                </c:pt>
                <c:pt idx="1768">
                  <c:v>63</c:v>
                </c:pt>
                <c:pt idx="1769">
                  <c:v>216</c:v>
                </c:pt>
                <c:pt idx="1770">
                  <c:v>13</c:v>
                </c:pt>
                <c:pt idx="1771">
                  <c:v>524</c:v>
                </c:pt>
                <c:pt idx="1772">
                  <c:v>20</c:v>
                </c:pt>
                <c:pt idx="1773">
                  <c:v>19</c:v>
                </c:pt>
                <c:pt idx="1774">
                  <c:v>100</c:v>
                </c:pt>
                <c:pt idx="1775">
                  <c:v>87</c:v>
                </c:pt>
                <c:pt idx="1776">
                  <c:v>34</c:v>
                </c:pt>
                <c:pt idx="1777">
                  <c:v>42</c:v>
                </c:pt>
                <c:pt idx="1778">
                  <c:v>64</c:v>
                </c:pt>
                <c:pt idx="1779">
                  <c:v>67</c:v>
                </c:pt>
                <c:pt idx="1780">
                  <c:v>55</c:v>
                </c:pt>
                <c:pt idx="1781">
                  <c:v>99</c:v>
                </c:pt>
                <c:pt idx="1782">
                  <c:v>118</c:v>
                </c:pt>
                <c:pt idx="1783">
                  <c:v>68</c:v>
                </c:pt>
                <c:pt idx="1784">
                  <c:v>13</c:v>
                </c:pt>
                <c:pt idx="1785">
                  <c:v>69</c:v>
                </c:pt>
                <c:pt idx="1786">
                  <c:v>14</c:v>
                </c:pt>
                <c:pt idx="1787">
                  <c:v>26</c:v>
                </c:pt>
                <c:pt idx="1788">
                  <c:v>66</c:v>
                </c:pt>
                <c:pt idx="1789">
                  <c:v>37</c:v>
                </c:pt>
                <c:pt idx="1790">
                  <c:v>90</c:v>
                </c:pt>
                <c:pt idx="1791">
                  <c:v>25</c:v>
                </c:pt>
                <c:pt idx="1792">
                  <c:v>340</c:v>
                </c:pt>
                <c:pt idx="1793">
                  <c:v>115</c:v>
                </c:pt>
                <c:pt idx="1794">
                  <c:v>48</c:v>
                </c:pt>
                <c:pt idx="1795">
                  <c:v>89</c:v>
                </c:pt>
                <c:pt idx="1796">
                  <c:v>74</c:v>
                </c:pt>
                <c:pt idx="1797">
                  <c:v>159</c:v>
                </c:pt>
                <c:pt idx="1798">
                  <c:v>31</c:v>
                </c:pt>
                <c:pt idx="1799">
                  <c:v>122</c:v>
                </c:pt>
                <c:pt idx="1800">
                  <c:v>40</c:v>
                </c:pt>
                <c:pt idx="1801">
                  <c:v>27</c:v>
                </c:pt>
                <c:pt idx="1802">
                  <c:v>72</c:v>
                </c:pt>
                <c:pt idx="1803">
                  <c:v>14</c:v>
                </c:pt>
                <c:pt idx="1804">
                  <c:v>65</c:v>
                </c:pt>
                <c:pt idx="1805">
                  <c:v>298</c:v>
                </c:pt>
                <c:pt idx="1806">
                  <c:v>47</c:v>
                </c:pt>
                <c:pt idx="1807">
                  <c:v>41</c:v>
                </c:pt>
                <c:pt idx="1808">
                  <c:v>14</c:v>
                </c:pt>
                <c:pt idx="1809">
                  <c:v>30</c:v>
                </c:pt>
                <c:pt idx="1810">
                  <c:v>10</c:v>
                </c:pt>
                <c:pt idx="1811">
                  <c:v>78</c:v>
                </c:pt>
                <c:pt idx="1812">
                  <c:v>63</c:v>
                </c:pt>
                <c:pt idx="1813">
                  <c:v>47</c:v>
                </c:pt>
                <c:pt idx="1814">
                  <c:v>308</c:v>
                </c:pt>
                <c:pt idx="1815">
                  <c:v>82</c:v>
                </c:pt>
                <c:pt idx="1816">
                  <c:v>24</c:v>
                </c:pt>
                <c:pt idx="1817">
                  <c:v>43</c:v>
                </c:pt>
                <c:pt idx="1818">
                  <c:v>15</c:v>
                </c:pt>
                <c:pt idx="1819">
                  <c:v>74</c:v>
                </c:pt>
                <c:pt idx="1820">
                  <c:v>213</c:v>
                </c:pt>
                <c:pt idx="1821">
                  <c:v>22</c:v>
                </c:pt>
                <c:pt idx="1822">
                  <c:v>102</c:v>
                </c:pt>
                <c:pt idx="1823">
                  <c:v>226</c:v>
                </c:pt>
                <c:pt idx="1824">
                  <c:v>57</c:v>
                </c:pt>
                <c:pt idx="1825">
                  <c:v>57</c:v>
                </c:pt>
                <c:pt idx="1826">
                  <c:v>179</c:v>
                </c:pt>
                <c:pt idx="1827">
                  <c:v>23</c:v>
                </c:pt>
                <c:pt idx="1828">
                  <c:v>493</c:v>
                </c:pt>
                <c:pt idx="1829">
                  <c:v>26</c:v>
                </c:pt>
                <c:pt idx="1830">
                  <c:v>19</c:v>
                </c:pt>
                <c:pt idx="1831">
                  <c:v>70</c:v>
                </c:pt>
                <c:pt idx="1832">
                  <c:v>29</c:v>
                </c:pt>
                <c:pt idx="1833">
                  <c:v>19</c:v>
                </c:pt>
                <c:pt idx="1834">
                  <c:v>50</c:v>
                </c:pt>
                <c:pt idx="1835">
                  <c:v>49</c:v>
                </c:pt>
                <c:pt idx="1836">
                  <c:v>329</c:v>
                </c:pt>
                <c:pt idx="1837">
                  <c:v>40</c:v>
                </c:pt>
                <c:pt idx="1838">
                  <c:v>38</c:v>
                </c:pt>
                <c:pt idx="1839">
                  <c:v>6</c:v>
                </c:pt>
                <c:pt idx="1840">
                  <c:v>40</c:v>
                </c:pt>
                <c:pt idx="1841">
                  <c:v>26</c:v>
                </c:pt>
                <c:pt idx="1842">
                  <c:v>35</c:v>
                </c:pt>
                <c:pt idx="1843">
                  <c:v>26</c:v>
                </c:pt>
                <c:pt idx="1844">
                  <c:v>20</c:v>
                </c:pt>
                <c:pt idx="1845">
                  <c:v>139</c:v>
                </c:pt>
                <c:pt idx="1846">
                  <c:v>46</c:v>
                </c:pt>
                <c:pt idx="1847">
                  <c:v>27</c:v>
                </c:pt>
                <c:pt idx="1848">
                  <c:v>131</c:v>
                </c:pt>
                <c:pt idx="1849">
                  <c:v>72</c:v>
                </c:pt>
                <c:pt idx="1850">
                  <c:v>87</c:v>
                </c:pt>
                <c:pt idx="1851">
                  <c:v>32</c:v>
                </c:pt>
                <c:pt idx="1852">
                  <c:v>57</c:v>
                </c:pt>
                <c:pt idx="1853">
                  <c:v>16</c:v>
                </c:pt>
                <c:pt idx="1854">
                  <c:v>90</c:v>
                </c:pt>
                <c:pt idx="1855">
                  <c:v>28</c:v>
                </c:pt>
                <c:pt idx="1856">
                  <c:v>26</c:v>
                </c:pt>
                <c:pt idx="1857">
                  <c:v>75</c:v>
                </c:pt>
                <c:pt idx="1858">
                  <c:v>146</c:v>
                </c:pt>
                <c:pt idx="1859">
                  <c:v>102</c:v>
                </c:pt>
                <c:pt idx="1860">
                  <c:v>286</c:v>
                </c:pt>
                <c:pt idx="1861">
                  <c:v>94</c:v>
                </c:pt>
                <c:pt idx="1862">
                  <c:v>9</c:v>
                </c:pt>
                <c:pt idx="1863">
                  <c:v>134</c:v>
                </c:pt>
                <c:pt idx="1864">
                  <c:v>614</c:v>
                </c:pt>
                <c:pt idx="1865">
                  <c:v>53</c:v>
                </c:pt>
                <c:pt idx="1866">
                  <c:v>55</c:v>
                </c:pt>
                <c:pt idx="1867">
                  <c:v>120</c:v>
                </c:pt>
                <c:pt idx="1868">
                  <c:v>186</c:v>
                </c:pt>
                <c:pt idx="1869">
                  <c:v>52</c:v>
                </c:pt>
                <c:pt idx="1870">
                  <c:v>23</c:v>
                </c:pt>
                <c:pt idx="1871">
                  <c:v>38</c:v>
                </c:pt>
                <c:pt idx="1872">
                  <c:v>7</c:v>
                </c:pt>
                <c:pt idx="1873">
                  <c:v>33</c:v>
                </c:pt>
                <c:pt idx="1874">
                  <c:v>38</c:v>
                </c:pt>
                <c:pt idx="1875">
                  <c:v>32</c:v>
                </c:pt>
                <c:pt idx="1876">
                  <c:v>126</c:v>
                </c:pt>
                <c:pt idx="1877">
                  <c:v>340</c:v>
                </c:pt>
                <c:pt idx="1878">
                  <c:v>16</c:v>
                </c:pt>
                <c:pt idx="1879">
                  <c:v>167</c:v>
                </c:pt>
                <c:pt idx="1880">
                  <c:v>57</c:v>
                </c:pt>
                <c:pt idx="1881">
                  <c:v>19</c:v>
                </c:pt>
                <c:pt idx="1882">
                  <c:v>9</c:v>
                </c:pt>
                <c:pt idx="1883">
                  <c:v>69</c:v>
                </c:pt>
                <c:pt idx="1884">
                  <c:v>179</c:v>
                </c:pt>
                <c:pt idx="1885">
                  <c:v>108</c:v>
                </c:pt>
                <c:pt idx="1886">
                  <c:v>31</c:v>
                </c:pt>
                <c:pt idx="1887">
                  <c:v>24</c:v>
                </c:pt>
                <c:pt idx="1888">
                  <c:v>17</c:v>
                </c:pt>
                <c:pt idx="1889">
                  <c:v>26</c:v>
                </c:pt>
                <c:pt idx="1890">
                  <c:v>37</c:v>
                </c:pt>
                <c:pt idx="1891">
                  <c:v>98</c:v>
                </c:pt>
                <c:pt idx="1892">
                  <c:v>123</c:v>
                </c:pt>
                <c:pt idx="1893">
                  <c:v>69</c:v>
                </c:pt>
                <c:pt idx="1894">
                  <c:v>23</c:v>
                </c:pt>
                <c:pt idx="1895">
                  <c:v>17</c:v>
                </c:pt>
                <c:pt idx="1896">
                  <c:v>6</c:v>
                </c:pt>
                <c:pt idx="1897">
                  <c:v>54</c:v>
                </c:pt>
                <c:pt idx="1898">
                  <c:v>18</c:v>
                </c:pt>
                <c:pt idx="1899">
                  <c:v>241</c:v>
                </c:pt>
                <c:pt idx="1900">
                  <c:v>77</c:v>
                </c:pt>
                <c:pt idx="1901">
                  <c:v>405</c:v>
                </c:pt>
                <c:pt idx="1902">
                  <c:v>121</c:v>
                </c:pt>
                <c:pt idx="1903">
                  <c:v>91</c:v>
                </c:pt>
                <c:pt idx="1904">
                  <c:v>28</c:v>
                </c:pt>
                <c:pt idx="1905">
                  <c:v>39</c:v>
                </c:pt>
                <c:pt idx="1906">
                  <c:v>92</c:v>
                </c:pt>
                <c:pt idx="1907">
                  <c:v>52</c:v>
                </c:pt>
                <c:pt idx="1908">
                  <c:v>31</c:v>
                </c:pt>
                <c:pt idx="1909">
                  <c:v>38</c:v>
                </c:pt>
                <c:pt idx="1910">
                  <c:v>104</c:v>
                </c:pt>
                <c:pt idx="1911">
                  <c:v>41</c:v>
                </c:pt>
                <c:pt idx="1912">
                  <c:v>38</c:v>
                </c:pt>
                <c:pt idx="1913">
                  <c:v>21</c:v>
                </c:pt>
                <c:pt idx="1914">
                  <c:v>36</c:v>
                </c:pt>
                <c:pt idx="1915">
                  <c:v>47</c:v>
                </c:pt>
                <c:pt idx="1916">
                  <c:v>39</c:v>
                </c:pt>
                <c:pt idx="1917">
                  <c:v>56</c:v>
                </c:pt>
                <c:pt idx="1918">
                  <c:v>27</c:v>
                </c:pt>
                <c:pt idx="1919">
                  <c:v>41</c:v>
                </c:pt>
                <c:pt idx="1920">
                  <c:v>46</c:v>
                </c:pt>
                <c:pt idx="1921">
                  <c:v>88</c:v>
                </c:pt>
                <c:pt idx="1922">
                  <c:v>62</c:v>
                </c:pt>
                <c:pt idx="1923">
                  <c:v>92</c:v>
                </c:pt>
                <c:pt idx="1924">
                  <c:v>206</c:v>
                </c:pt>
                <c:pt idx="1925">
                  <c:v>81</c:v>
                </c:pt>
                <c:pt idx="1926">
                  <c:v>39</c:v>
                </c:pt>
                <c:pt idx="1927">
                  <c:v>151</c:v>
                </c:pt>
                <c:pt idx="1928">
                  <c:v>69</c:v>
                </c:pt>
                <c:pt idx="1929">
                  <c:v>62</c:v>
                </c:pt>
                <c:pt idx="1930">
                  <c:v>56</c:v>
                </c:pt>
                <c:pt idx="1931">
                  <c:v>62</c:v>
                </c:pt>
                <c:pt idx="1932">
                  <c:v>40</c:v>
                </c:pt>
                <c:pt idx="1933">
                  <c:v>48</c:v>
                </c:pt>
                <c:pt idx="1934">
                  <c:v>158</c:v>
                </c:pt>
                <c:pt idx="1935">
                  <c:v>150</c:v>
                </c:pt>
                <c:pt idx="1936">
                  <c:v>130</c:v>
                </c:pt>
                <c:pt idx="1937">
                  <c:v>59</c:v>
                </c:pt>
                <c:pt idx="1938">
                  <c:v>100</c:v>
                </c:pt>
                <c:pt idx="1939">
                  <c:v>57</c:v>
                </c:pt>
                <c:pt idx="1940">
                  <c:v>316</c:v>
                </c:pt>
                <c:pt idx="1941">
                  <c:v>71</c:v>
                </c:pt>
                <c:pt idx="1942">
                  <c:v>40</c:v>
                </c:pt>
                <c:pt idx="1943">
                  <c:v>44</c:v>
                </c:pt>
                <c:pt idx="1944">
                  <c:v>200</c:v>
                </c:pt>
                <c:pt idx="1945">
                  <c:v>68</c:v>
                </c:pt>
                <c:pt idx="1946">
                  <c:v>269</c:v>
                </c:pt>
                <c:pt idx="1947">
                  <c:v>20</c:v>
                </c:pt>
                <c:pt idx="1948">
                  <c:v>22</c:v>
                </c:pt>
                <c:pt idx="1949">
                  <c:v>21</c:v>
                </c:pt>
                <c:pt idx="1950">
                  <c:v>13</c:v>
                </c:pt>
                <c:pt idx="1951">
                  <c:v>33</c:v>
                </c:pt>
                <c:pt idx="1952">
                  <c:v>46</c:v>
                </c:pt>
                <c:pt idx="1953">
                  <c:v>7</c:v>
                </c:pt>
                <c:pt idx="1954">
                  <c:v>73</c:v>
                </c:pt>
                <c:pt idx="1955">
                  <c:v>41</c:v>
                </c:pt>
                <c:pt idx="1956">
                  <c:v>21</c:v>
                </c:pt>
                <c:pt idx="1957">
                  <c:v>196</c:v>
                </c:pt>
                <c:pt idx="1958">
                  <c:v>113</c:v>
                </c:pt>
                <c:pt idx="1959">
                  <c:v>35</c:v>
                </c:pt>
                <c:pt idx="1960">
                  <c:v>44</c:v>
                </c:pt>
                <c:pt idx="1961">
                  <c:v>141</c:v>
                </c:pt>
                <c:pt idx="1962">
                  <c:v>77</c:v>
                </c:pt>
                <c:pt idx="1963">
                  <c:v>36</c:v>
                </c:pt>
                <c:pt idx="1964">
                  <c:v>70</c:v>
                </c:pt>
                <c:pt idx="1965">
                  <c:v>42</c:v>
                </c:pt>
                <c:pt idx="1966">
                  <c:v>20</c:v>
                </c:pt>
                <c:pt idx="1967">
                  <c:v>96</c:v>
                </c:pt>
                <c:pt idx="1968">
                  <c:v>69</c:v>
                </c:pt>
                <c:pt idx="1969">
                  <c:v>20</c:v>
                </c:pt>
                <c:pt idx="1970">
                  <c:v>142</c:v>
                </c:pt>
                <c:pt idx="1971">
                  <c:v>104</c:v>
                </c:pt>
                <c:pt idx="1972">
                  <c:v>23</c:v>
                </c:pt>
                <c:pt idx="1973">
                  <c:v>193</c:v>
                </c:pt>
                <c:pt idx="1974">
                  <c:v>154</c:v>
                </c:pt>
                <c:pt idx="1975">
                  <c:v>30</c:v>
                </c:pt>
                <c:pt idx="1976">
                  <c:v>19</c:v>
                </c:pt>
                <c:pt idx="1977">
                  <c:v>110</c:v>
                </c:pt>
                <c:pt idx="1978">
                  <c:v>81</c:v>
                </c:pt>
                <c:pt idx="1979">
                  <c:v>30</c:v>
                </c:pt>
                <c:pt idx="1980">
                  <c:v>21</c:v>
                </c:pt>
                <c:pt idx="1981">
                  <c:v>34</c:v>
                </c:pt>
                <c:pt idx="1982">
                  <c:v>15</c:v>
                </c:pt>
                <c:pt idx="1983">
                  <c:v>105</c:v>
                </c:pt>
                <c:pt idx="1984">
                  <c:v>19</c:v>
                </c:pt>
                <c:pt idx="1985">
                  <c:v>27</c:v>
                </c:pt>
                <c:pt idx="1986">
                  <c:v>32</c:v>
                </c:pt>
                <c:pt idx="1987">
                  <c:v>27</c:v>
                </c:pt>
                <c:pt idx="1988">
                  <c:v>17</c:v>
                </c:pt>
                <c:pt idx="1989">
                  <c:v>11</c:v>
                </c:pt>
                <c:pt idx="1990">
                  <c:v>33</c:v>
                </c:pt>
                <c:pt idx="1991">
                  <c:v>27</c:v>
                </c:pt>
                <c:pt idx="1992">
                  <c:v>41</c:v>
                </c:pt>
                <c:pt idx="1993">
                  <c:v>50</c:v>
                </c:pt>
                <c:pt idx="1994">
                  <c:v>28</c:v>
                </c:pt>
                <c:pt idx="1995">
                  <c:v>108</c:v>
                </c:pt>
                <c:pt idx="1996">
                  <c:v>49</c:v>
                </c:pt>
                <c:pt idx="1997">
                  <c:v>20</c:v>
                </c:pt>
                <c:pt idx="1998">
                  <c:v>61</c:v>
                </c:pt>
                <c:pt idx="1999">
                  <c:v>28</c:v>
                </c:pt>
                <c:pt idx="2000">
                  <c:v>60</c:v>
                </c:pt>
                <c:pt idx="2001">
                  <c:v>73</c:v>
                </c:pt>
                <c:pt idx="2002">
                  <c:v>99</c:v>
                </c:pt>
                <c:pt idx="2003">
                  <c:v>67</c:v>
                </c:pt>
                <c:pt idx="2004">
                  <c:v>85</c:v>
                </c:pt>
                <c:pt idx="2005">
                  <c:v>16</c:v>
                </c:pt>
                <c:pt idx="2006">
                  <c:v>61</c:v>
                </c:pt>
                <c:pt idx="2007">
                  <c:v>34</c:v>
                </c:pt>
                <c:pt idx="2008">
                  <c:v>8</c:v>
                </c:pt>
                <c:pt idx="2009">
                  <c:v>115</c:v>
                </c:pt>
                <c:pt idx="2010">
                  <c:v>73</c:v>
                </c:pt>
                <c:pt idx="2011">
                  <c:v>97</c:v>
                </c:pt>
                <c:pt idx="2012">
                  <c:v>325</c:v>
                </c:pt>
                <c:pt idx="2013">
                  <c:v>218</c:v>
                </c:pt>
                <c:pt idx="2014">
                  <c:v>134</c:v>
                </c:pt>
                <c:pt idx="2015">
                  <c:v>71</c:v>
                </c:pt>
                <c:pt idx="2016">
                  <c:v>140</c:v>
                </c:pt>
                <c:pt idx="2017">
                  <c:v>38</c:v>
                </c:pt>
                <c:pt idx="2018">
                  <c:v>48</c:v>
                </c:pt>
                <c:pt idx="2019">
                  <c:v>8</c:v>
                </c:pt>
                <c:pt idx="2020">
                  <c:v>32</c:v>
                </c:pt>
                <c:pt idx="2021">
                  <c:v>39</c:v>
                </c:pt>
                <c:pt idx="2022">
                  <c:v>80</c:v>
                </c:pt>
                <c:pt idx="2023">
                  <c:v>63</c:v>
                </c:pt>
                <c:pt idx="2024">
                  <c:v>75</c:v>
                </c:pt>
                <c:pt idx="2025">
                  <c:v>91</c:v>
                </c:pt>
                <c:pt idx="2026">
                  <c:v>22</c:v>
                </c:pt>
                <c:pt idx="2027">
                  <c:v>79</c:v>
                </c:pt>
                <c:pt idx="2028">
                  <c:v>10</c:v>
                </c:pt>
                <c:pt idx="2029">
                  <c:v>12</c:v>
                </c:pt>
                <c:pt idx="2030">
                  <c:v>108</c:v>
                </c:pt>
                <c:pt idx="2031">
                  <c:v>92</c:v>
                </c:pt>
                <c:pt idx="2032">
                  <c:v>207</c:v>
                </c:pt>
                <c:pt idx="2033">
                  <c:v>71</c:v>
                </c:pt>
                <c:pt idx="2034">
                  <c:v>44</c:v>
                </c:pt>
                <c:pt idx="2035">
                  <c:v>59</c:v>
                </c:pt>
                <c:pt idx="2036">
                  <c:v>30</c:v>
                </c:pt>
                <c:pt idx="2037">
                  <c:v>14</c:v>
                </c:pt>
                <c:pt idx="2038">
                  <c:v>52</c:v>
                </c:pt>
                <c:pt idx="2039">
                  <c:v>89</c:v>
                </c:pt>
                <c:pt idx="2040">
                  <c:v>25</c:v>
                </c:pt>
                <c:pt idx="2041">
                  <c:v>69</c:v>
                </c:pt>
                <c:pt idx="2042">
                  <c:v>70</c:v>
                </c:pt>
                <c:pt idx="2043">
                  <c:v>25</c:v>
                </c:pt>
                <c:pt idx="2044">
                  <c:v>17</c:v>
                </c:pt>
                <c:pt idx="2045">
                  <c:v>8</c:v>
                </c:pt>
                <c:pt idx="2046">
                  <c:v>13</c:v>
                </c:pt>
                <c:pt idx="2047">
                  <c:v>32</c:v>
                </c:pt>
                <c:pt idx="2048">
                  <c:v>48</c:v>
                </c:pt>
                <c:pt idx="2049">
                  <c:v>43</c:v>
                </c:pt>
                <c:pt idx="2050">
                  <c:v>28</c:v>
                </c:pt>
                <c:pt idx="2051">
                  <c:v>33</c:v>
                </c:pt>
                <c:pt idx="2052">
                  <c:v>113</c:v>
                </c:pt>
                <c:pt idx="2053">
                  <c:v>33</c:v>
                </c:pt>
                <c:pt idx="2054">
                  <c:v>38</c:v>
                </c:pt>
                <c:pt idx="2055">
                  <c:v>57</c:v>
                </c:pt>
                <c:pt idx="2056">
                  <c:v>47</c:v>
                </c:pt>
                <c:pt idx="2057">
                  <c:v>119</c:v>
                </c:pt>
                <c:pt idx="2058">
                  <c:v>25</c:v>
                </c:pt>
                <c:pt idx="2059">
                  <c:v>25</c:v>
                </c:pt>
                <c:pt idx="2060">
                  <c:v>21</c:v>
                </c:pt>
                <c:pt idx="2061">
                  <c:v>21</c:v>
                </c:pt>
                <c:pt idx="2062">
                  <c:v>125</c:v>
                </c:pt>
                <c:pt idx="2063">
                  <c:v>26</c:v>
                </c:pt>
                <c:pt idx="2064">
                  <c:v>31</c:v>
                </c:pt>
                <c:pt idx="2065">
                  <c:v>44</c:v>
                </c:pt>
                <c:pt idx="2066">
                  <c:v>40</c:v>
                </c:pt>
                <c:pt idx="2067">
                  <c:v>14</c:v>
                </c:pt>
                <c:pt idx="2068">
                  <c:v>73</c:v>
                </c:pt>
                <c:pt idx="2069">
                  <c:v>38</c:v>
                </c:pt>
                <c:pt idx="2070">
                  <c:v>35</c:v>
                </c:pt>
                <c:pt idx="2071">
                  <c:v>49</c:v>
                </c:pt>
                <c:pt idx="2072">
                  <c:v>12</c:v>
                </c:pt>
                <c:pt idx="2073">
                  <c:v>55</c:v>
                </c:pt>
                <c:pt idx="2074">
                  <c:v>41</c:v>
                </c:pt>
                <c:pt idx="2075">
                  <c:v>558</c:v>
                </c:pt>
                <c:pt idx="2076">
                  <c:v>30</c:v>
                </c:pt>
                <c:pt idx="2077">
                  <c:v>28</c:v>
                </c:pt>
                <c:pt idx="2078">
                  <c:v>37</c:v>
                </c:pt>
                <c:pt idx="2079">
                  <c:v>100</c:v>
                </c:pt>
                <c:pt idx="2080">
                  <c:v>19</c:v>
                </c:pt>
                <c:pt idx="2081">
                  <c:v>64</c:v>
                </c:pt>
                <c:pt idx="2082">
                  <c:v>122</c:v>
                </c:pt>
                <c:pt idx="2083">
                  <c:v>38</c:v>
                </c:pt>
                <c:pt idx="2084">
                  <c:v>20</c:v>
                </c:pt>
                <c:pt idx="2085">
                  <c:v>45</c:v>
                </c:pt>
                <c:pt idx="2086">
                  <c:v>1</c:v>
                </c:pt>
                <c:pt idx="2087">
                  <c:v>19</c:v>
                </c:pt>
                <c:pt idx="2088">
                  <c:v>15</c:v>
                </c:pt>
                <c:pt idx="2089">
                  <c:v>87</c:v>
                </c:pt>
                <c:pt idx="2090">
                  <c:v>22</c:v>
                </c:pt>
                <c:pt idx="2091">
                  <c:v>18</c:v>
                </c:pt>
                <c:pt idx="2092">
                  <c:v>7</c:v>
                </c:pt>
                <c:pt idx="2093">
                  <c:v>26</c:v>
                </c:pt>
                <c:pt idx="2094">
                  <c:v>35</c:v>
                </c:pt>
                <c:pt idx="2095">
                  <c:v>50</c:v>
                </c:pt>
                <c:pt idx="2096">
                  <c:v>14</c:v>
                </c:pt>
                <c:pt idx="2097">
                  <c:v>12</c:v>
                </c:pt>
                <c:pt idx="2098">
                  <c:v>31</c:v>
                </c:pt>
                <c:pt idx="2099">
                  <c:v>14</c:v>
                </c:pt>
                <c:pt idx="2100">
                  <c:v>18</c:v>
                </c:pt>
                <c:pt idx="2101">
                  <c:v>43</c:v>
                </c:pt>
                <c:pt idx="2102">
                  <c:v>78</c:v>
                </c:pt>
                <c:pt idx="2103">
                  <c:v>1</c:v>
                </c:pt>
                <c:pt idx="2104">
                  <c:v>16</c:v>
                </c:pt>
                <c:pt idx="2105">
                  <c:v>10</c:v>
                </c:pt>
                <c:pt idx="2106">
                  <c:v>24</c:v>
                </c:pt>
                <c:pt idx="2107">
                  <c:v>50</c:v>
                </c:pt>
                <c:pt idx="2108">
                  <c:v>5</c:v>
                </c:pt>
                <c:pt idx="2109">
                  <c:v>58</c:v>
                </c:pt>
                <c:pt idx="2110">
                  <c:v>19</c:v>
                </c:pt>
                <c:pt idx="2111">
                  <c:v>28</c:v>
                </c:pt>
                <c:pt idx="2112">
                  <c:v>11</c:v>
                </c:pt>
                <c:pt idx="2113">
                  <c:v>19</c:v>
                </c:pt>
                <c:pt idx="2114">
                  <c:v>22</c:v>
                </c:pt>
                <c:pt idx="2115">
                  <c:v>22</c:v>
                </c:pt>
                <c:pt idx="2116">
                  <c:v>38</c:v>
                </c:pt>
                <c:pt idx="2117">
                  <c:v>11</c:v>
                </c:pt>
                <c:pt idx="2118">
                  <c:v>7</c:v>
                </c:pt>
                <c:pt idx="2119">
                  <c:v>13</c:v>
                </c:pt>
                <c:pt idx="2120">
                  <c:v>7</c:v>
                </c:pt>
                <c:pt idx="2121">
                  <c:v>52</c:v>
                </c:pt>
                <c:pt idx="2122">
                  <c:v>47</c:v>
                </c:pt>
                <c:pt idx="2123">
                  <c:v>8</c:v>
                </c:pt>
                <c:pt idx="2124">
                  <c:v>10</c:v>
                </c:pt>
                <c:pt idx="2125">
                  <c:v>27</c:v>
                </c:pt>
                <c:pt idx="2126">
                  <c:v>48</c:v>
                </c:pt>
                <c:pt idx="2127">
                  <c:v>84</c:v>
                </c:pt>
                <c:pt idx="2128">
                  <c:v>35</c:v>
                </c:pt>
                <c:pt idx="2129">
                  <c:v>94</c:v>
                </c:pt>
                <c:pt idx="2130">
                  <c:v>11</c:v>
                </c:pt>
                <c:pt idx="2131">
                  <c:v>21</c:v>
                </c:pt>
                <c:pt idx="2132">
                  <c:v>6</c:v>
                </c:pt>
                <c:pt idx="2133">
                  <c:v>10</c:v>
                </c:pt>
                <c:pt idx="2134">
                  <c:v>24</c:v>
                </c:pt>
                <c:pt idx="2135">
                  <c:v>28</c:v>
                </c:pt>
                <c:pt idx="2136">
                  <c:v>27</c:v>
                </c:pt>
                <c:pt idx="2137">
                  <c:v>8</c:v>
                </c:pt>
                <c:pt idx="2138">
                  <c:v>29</c:v>
                </c:pt>
                <c:pt idx="2139">
                  <c:v>24</c:v>
                </c:pt>
                <c:pt idx="2140">
                  <c:v>34</c:v>
                </c:pt>
                <c:pt idx="2141">
                  <c:v>83</c:v>
                </c:pt>
                <c:pt idx="2142">
                  <c:v>9</c:v>
                </c:pt>
                <c:pt idx="2143">
                  <c:v>28</c:v>
                </c:pt>
                <c:pt idx="2144">
                  <c:v>17</c:v>
                </c:pt>
                <c:pt idx="2145">
                  <c:v>15</c:v>
                </c:pt>
                <c:pt idx="2146">
                  <c:v>12</c:v>
                </c:pt>
                <c:pt idx="2147">
                  <c:v>17</c:v>
                </c:pt>
                <c:pt idx="2148">
                  <c:v>26</c:v>
                </c:pt>
                <c:pt idx="2149">
                  <c:v>9</c:v>
                </c:pt>
                <c:pt idx="2150">
                  <c:v>29</c:v>
                </c:pt>
                <c:pt idx="2151">
                  <c:v>21</c:v>
                </c:pt>
                <c:pt idx="2152">
                  <c:v>8</c:v>
                </c:pt>
                <c:pt idx="2153">
                  <c:v>31</c:v>
                </c:pt>
                <c:pt idx="2154">
                  <c:v>33</c:v>
                </c:pt>
                <c:pt idx="2155">
                  <c:v>29</c:v>
                </c:pt>
                <c:pt idx="2156">
                  <c:v>13</c:v>
                </c:pt>
                <c:pt idx="2157">
                  <c:v>8</c:v>
                </c:pt>
                <c:pt idx="2158">
                  <c:v>17</c:v>
                </c:pt>
                <c:pt idx="2159">
                  <c:v>11</c:v>
                </c:pt>
                <c:pt idx="2160">
                  <c:v>13</c:v>
                </c:pt>
                <c:pt idx="2161">
                  <c:v>34</c:v>
                </c:pt>
                <c:pt idx="2162">
                  <c:v>22</c:v>
                </c:pt>
                <c:pt idx="2163">
                  <c:v>24</c:v>
                </c:pt>
                <c:pt idx="2164">
                  <c:v>20</c:v>
                </c:pt>
                <c:pt idx="2165">
                  <c:v>14</c:v>
                </c:pt>
                <c:pt idx="2166">
                  <c:v>9</c:v>
                </c:pt>
                <c:pt idx="2167">
                  <c:v>5</c:v>
                </c:pt>
                <c:pt idx="2168">
                  <c:v>14</c:v>
                </c:pt>
                <c:pt idx="2169">
                  <c:v>45</c:v>
                </c:pt>
                <c:pt idx="2170">
                  <c:v>27</c:v>
                </c:pt>
                <c:pt idx="2171">
                  <c:v>20</c:v>
                </c:pt>
                <c:pt idx="2172">
                  <c:v>29</c:v>
                </c:pt>
                <c:pt idx="2173">
                  <c:v>17</c:v>
                </c:pt>
                <c:pt idx="2174">
                  <c:v>22</c:v>
                </c:pt>
                <c:pt idx="2175">
                  <c:v>38</c:v>
                </c:pt>
                <c:pt idx="2176">
                  <c:v>31</c:v>
                </c:pt>
                <c:pt idx="2177">
                  <c:v>3</c:v>
                </c:pt>
                <c:pt idx="2178">
                  <c:v>77</c:v>
                </c:pt>
                <c:pt idx="2179">
                  <c:v>27</c:v>
                </c:pt>
                <c:pt idx="2180">
                  <c:v>15</c:v>
                </c:pt>
                <c:pt idx="2181">
                  <c:v>20</c:v>
                </c:pt>
                <c:pt idx="2182">
                  <c:v>25</c:v>
                </c:pt>
                <c:pt idx="2183">
                  <c:v>24</c:v>
                </c:pt>
                <c:pt idx="2184">
                  <c:v>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71-3543-B0CC-E00E0DA896EE}"/>
            </c:ext>
          </c:extLst>
        </c:ser>
        <c:ser>
          <c:idx val="1"/>
          <c:order val="1"/>
          <c:tx>
            <c:strRef>
              <c:f>Bonus_StatAnalysis!$C$1</c:f>
              <c:strCache>
                <c:ptCount val="1"/>
                <c:pt idx="0">
                  <c:v>outcome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Bonus_StatAnalysis!$A$2:$A$2186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Bonus_StatAnalysis!$C$2:$C$2186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71-3543-B0CC-E00E0DA896EE}"/>
            </c:ext>
          </c:extLst>
        </c:ser>
        <c:ser>
          <c:idx val="2"/>
          <c:order val="2"/>
          <c:tx>
            <c:strRef>
              <c:f>Bonus_StatAnalysis!$D$1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Bonus_StatAnalysis!$A$2:$A$2186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Bonus_StatAnalysis!$D$2:$D$2186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37</c:v>
                </c:pt>
                <c:pt idx="184">
                  <c:v>10</c:v>
                </c:pt>
                <c:pt idx="185">
                  <c:v>96</c:v>
                </c:pt>
                <c:pt idx="186">
                  <c:v>890</c:v>
                </c:pt>
                <c:pt idx="187">
                  <c:v>12</c:v>
                </c:pt>
                <c:pt idx="188">
                  <c:v>456</c:v>
                </c:pt>
                <c:pt idx="189">
                  <c:v>37</c:v>
                </c:pt>
                <c:pt idx="190">
                  <c:v>21</c:v>
                </c:pt>
                <c:pt idx="191">
                  <c:v>36</c:v>
                </c:pt>
                <c:pt idx="192">
                  <c:v>95</c:v>
                </c:pt>
                <c:pt idx="193">
                  <c:v>33</c:v>
                </c:pt>
                <c:pt idx="194">
                  <c:v>9</c:v>
                </c:pt>
                <c:pt idx="195">
                  <c:v>197</c:v>
                </c:pt>
                <c:pt idx="196">
                  <c:v>7</c:v>
                </c:pt>
                <c:pt idx="197">
                  <c:v>29</c:v>
                </c:pt>
                <c:pt idx="198">
                  <c:v>140</c:v>
                </c:pt>
                <c:pt idx="199">
                  <c:v>16</c:v>
                </c:pt>
                <c:pt idx="200">
                  <c:v>67</c:v>
                </c:pt>
                <c:pt idx="201">
                  <c:v>124</c:v>
                </c:pt>
                <c:pt idx="202">
                  <c:v>11</c:v>
                </c:pt>
                <c:pt idx="203">
                  <c:v>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12</c:v>
                </c:pt>
                <c:pt idx="208">
                  <c:v>0</c:v>
                </c:pt>
                <c:pt idx="209">
                  <c:v>0</c:v>
                </c:pt>
                <c:pt idx="210">
                  <c:v>171</c:v>
                </c:pt>
                <c:pt idx="211">
                  <c:v>975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7</c:v>
                </c:pt>
                <c:pt idx="216">
                  <c:v>139</c:v>
                </c:pt>
                <c:pt idx="217">
                  <c:v>0</c:v>
                </c:pt>
                <c:pt idx="218">
                  <c:v>3</c:v>
                </c:pt>
                <c:pt idx="219">
                  <c:v>0</c:v>
                </c:pt>
                <c:pt idx="220">
                  <c:v>17</c:v>
                </c:pt>
                <c:pt idx="221">
                  <c:v>0</c:v>
                </c:pt>
                <c:pt idx="222">
                  <c:v>1</c:v>
                </c:pt>
                <c:pt idx="223">
                  <c:v>5</c:v>
                </c:pt>
                <c:pt idx="224">
                  <c:v>117</c:v>
                </c:pt>
                <c:pt idx="225">
                  <c:v>24</c:v>
                </c:pt>
                <c:pt idx="226">
                  <c:v>103</c:v>
                </c:pt>
                <c:pt idx="227">
                  <c:v>42</c:v>
                </c:pt>
                <c:pt idx="228">
                  <c:v>39</c:v>
                </c:pt>
                <c:pt idx="229">
                  <c:v>229</c:v>
                </c:pt>
                <c:pt idx="230">
                  <c:v>7</c:v>
                </c:pt>
                <c:pt idx="231">
                  <c:v>336</c:v>
                </c:pt>
                <c:pt idx="232">
                  <c:v>10</c:v>
                </c:pt>
                <c:pt idx="233">
                  <c:v>12</c:v>
                </c:pt>
                <c:pt idx="234">
                  <c:v>92</c:v>
                </c:pt>
                <c:pt idx="235">
                  <c:v>123</c:v>
                </c:pt>
                <c:pt idx="236">
                  <c:v>84</c:v>
                </c:pt>
                <c:pt idx="237">
                  <c:v>25</c:v>
                </c:pt>
                <c:pt idx="238">
                  <c:v>9</c:v>
                </c:pt>
                <c:pt idx="239">
                  <c:v>70</c:v>
                </c:pt>
                <c:pt idx="240">
                  <c:v>100</c:v>
                </c:pt>
                <c:pt idx="241">
                  <c:v>53</c:v>
                </c:pt>
                <c:pt idx="242">
                  <c:v>15</c:v>
                </c:pt>
                <c:pt idx="243">
                  <c:v>57</c:v>
                </c:pt>
                <c:pt idx="244">
                  <c:v>59</c:v>
                </c:pt>
                <c:pt idx="245">
                  <c:v>1293</c:v>
                </c:pt>
                <c:pt idx="246">
                  <c:v>9</c:v>
                </c:pt>
                <c:pt idx="247">
                  <c:v>147</c:v>
                </c:pt>
                <c:pt idx="248">
                  <c:v>5</c:v>
                </c:pt>
                <c:pt idx="249">
                  <c:v>16</c:v>
                </c:pt>
                <c:pt idx="250">
                  <c:v>140</c:v>
                </c:pt>
                <c:pt idx="251">
                  <c:v>31</c:v>
                </c:pt>
                <c:pt idx="252">
                  <c:v>18</c:v>
                </c:pt>
                <c:pt idx="253">
                  <c:v>10</c:v>
                </c:pt>
                <c:pt idx="254">
                  <c:v>29</c:v>
                </c:pt>
                <c:pt idx="255">
                  <c:v>8</c:v>
                </c:pt>
                <c:pt idx="256">
                  <c:v>17</c:v>
                </c:pt>
                <c:pt idx="257">
                  <c:v>11</c:v>
                </c:pt>
                <c:pt idx="258">
                  <c:v>41</c:v>
                </c:pt>
                <c:pt idx="259">
                  <c:v>114</c:v>
                </c:pt>
                <c:pt idx="260">
                  <c:v>36</c:v>
                </c:pt>
                <c:pt idx="261">
                  <c:v>188</c:v>
                </c:pt>
                <c:pt idx="262">
                  <c:v>14</c:v>
                </c:pt>
                <c:pt idx="263">
                  <c:v>13</c:v>
                </c:pt>
                <c:pt idx="264">
                  <c:v>0</c:v>
                </c:pt>
                <c:pt idx="265">
                  <c:v>39</c:v>
                </c:pt>
                <c:pt idx="266">
                  <c:v>12</c:v>
                </c:pt>
                <c:pt idx="267">
                  <c:v>12</c:v>
                </c:pt>
                <c:pt idx="268">
                  <c:v>0</c:v>
                </c:pt>
                <c:pt idx="269">
                  <c:v>23</c:v>
                </c:pt>
                <c:pt idx="270">
                  <c:v>73</c:v>
                </c:pt>
                <c:pt idx="271">
                  <c:v>0</c:v>
                </c:pt>
                <c:pt idx="272">
                  <c:v>105</c:v>
                </c:pt>
                <c:pt idx="273">
                  <c:v>48</c:v>
                </c:pt>
                <c:pt idx="274">
                  <c:v>99</c:v>
                </c:pt>
                <c:pt idx="275">
                  <c:v>41</c:v>
                </c:pt>
                <c:pt idx="276">
                  <c:v>28</c:v>
                </c:pt>
                <c:pt idx="277">
                  <c:v>31</c:v>
                </c:pt>
                <c:pt idx="278">
                  <c:v>110</c:v>
                </c:pt>
                <c:pt idx="279">
                  <c:v>60</c:v>
                </c:pt>
                <c:pt idx="280">
                  <c:v>19</c:v>
                </c:pt>
                <c:pt idx="281">
                  <c:v>14</c:v>
                </c:pt>
                <c:pt idx="282">
                  <c:v>79</c:v>
                </c:pt>
                <c:pt idx="283">
                  <c:v>50</c:v>
                </c:pt>
                <c:pt idx="284">
                  <c:v>96</c:v>
                </c:pt>
                <c:pt idx="285">
                  <c:v>52</c:v>
                </c:pt>
                <c:pt idx="286">
                  <c:v>16</c:v>
                </c:pt>
                <c:pt idx="287">
                  <c:v>7</c:v>
                </c:pt>
                <c:pt idx="288">
                  <c:v>7</c:v>
                </c:pt>
                <c:pt idx="289">
                  <c:v>45</c:v>
                </c:pt>
                <c:pt idx="290">
                  <c:v>17</c:v>
                </c:pt>
                <c:pt idx="291">
                  <c:v>5</c:v>
                </c:pt>
                <c:pt idx="292">
                  <c:v>24</c:v>
                </c:pt>
                <c:pt idx="293">
                  <c:v>7</c:v>
                </c:pt>
                <c:pt idx="294">
                  <c:v>72</c:v>
                </c:pt>
                <c:pt idx="295">
                  <c:v>196</c:v>
                </c:pt>
                <c:pt idx="296">
                  <c:v>33</c:v>
                </c:pt>
                <c:pt idx="297">
                  <c:v>152</c:v>
                </c:pt>
                <c:pt idx="298">
                  <c:v>39</c:v>
                </c:pt>
                <c:pt idx="299">
                  <c:v>15</c:v>
                </c:pt>
                <c:pt idx="300">
                  <c:v>285</c:v>
                </c:pt>
                <c:pt idx="301">
                  <c:v>17</c:v>
                </c:pt>
                <c:pt idx="302">
                  <c:v>53</c:v>
                </c:pt>
                <c:pt idx="303">
                  <c:v>90</c:v>
                </c:pt>
                <c:pt idx="304">
                  <c:v>14</c:v>
                </c:pt>
                <c:pt idx="305">
                  <c:v>171</c:v>
                </c:pt>
                <c:pt idx="306">
                  <c:v>81</c:v>
                </c:pt>
                <c:pt idx="307">
                  <c:v>21</c:v>
                </c:pt>
                <c:pt idx="308">
                  <c:v>121</c:v>
                </c:pt>
                <c:pt idx="309">
                  <c:v>5</c:v>
                </c:pt>
                <c:pt idx="310">
                  <c:v>8</c:v>
                </c:pt>
                <c:pt idx="311">
                  <c:v>14</c:v>
                </c:pt>
                <c:pt idx="312">
                  <c:v>13</c:v>
                </c:pt>
                <c:pt idx="313">
                  <c:v>14</c:v>
                </c:pt>
                <c:pt idx="314">
                  <c:v>13</c:v>
                </c:pt>
                <c:pt idx="315">
                  <c:v>4</c:v>
                </c:pt>
                <c:pt idx="316">
                  <c:v>0</c:v>
                </c:pt>
                <c:pt idx="317">
                  <c:v>36</c:v>
                </c:pt>
                <c:pt idx="318">
                  <c:v>8</c:v>
                </c:pt>
                <c:pt idx="319">
                  <c:v>25</c:v>
                </c:pt>
                <c:pt idx="320">
                  <c:v>22</c:v>
                </c:pt>
                <c:pt idx="321">
                  <c:v>14</c:v>
                </c:pt>
                <c:pt idx="322">
                  <c:v>8</c:v>
                </c:pt>
                <c:pt idx="323">
                  <c:v>10</c:v>
                </c:pt>
                <c:pt idx="324">
                  <c:v>122</c:v>
                </c:pt>
                <c:pt idx="325">
                  <c:v>27</c:v>
                </c:pt>
                <c:pt idx="326">
                  <c:v>38</c:v>
                </c:pt>
                <c:pt idx="327">
                  <c:v>44</c:v>
                </c:pt>
                <c:pt idx="328">
                  <c:v>12</c:v>
                </c:pt>
                <c:pt idx="329">
                  <c:v>13</c:v>
                </c:pt>
                <c:pt idx="330">
                  <c:v>312</c:v>
                </c:pt>
                <c:pt idx="331">
                  <c:v>296</c:v>
                </c:pt>
                <c:pt idx="332">
                  <c:v>31</c:v>
                </c:pt>
                <c:pt idx="333">
                  <c:v>52</c:v>
                </c:pt>
                <c:pt idx="334">
                  <c:v>4</c:v>
                </c:pt>
                <c:pt idx="335">
                  <c:v>46</c:v>
                </c:pt>
                <c:pt idx="336">
                  <c:v>45</c:v>
                </c:pt>
                <c:pt idx="337">
                  <c:v>13</c:v>
                </c:pt>
                <c:pt idx="338">
                  <c:v>24</c:v>
                </c:pt>
                <c:pt idx="339">
                  <c:v>7</c:v>
                </c:pt>
                <c:pt idx="340">
                  <c:v>6</c:v>
                </c:pt>
                <c:pt idx="341">
                  <c:v>338</c:v>
                </c:pt>
                <c:pt idx="342">
                  <c:v>16</c:v>
                </c:pt>
                <c:pt idx="343">
                  <c:v>12</c:v>
                </c:pt>
                <c:pt idx="344">
                  <c:v>4</c:v>
                </c:pt>
                <c:pt idx="345">
                  <c:v>13</c:v>
                </c:pt>
                <c:pt idx="346">
                  <c:v>47</c:v>
                </c:pt>
                <c:pt idx="347">
                  <c:v>55</c:v>
                </c:pt>
                <c:pt idx="348">
                  <c:v>16</c:v>
                </c:pt>
                <c:pt idx="349">
                  <c:v>5</c:v>
                </c:pt>
                <c:pt idx="350">
                  <c:v>7</c:v>
                </c:pt>
                <c:pt idx="351">
                  <c:v>16</c:v>
                </c:pt>
                <c:pt idx="352">
                  <c:v>19</c:v>
                </c:pt>
                <c:pt idx="353">
                  <c:v>3</c:v>
                </c:pt>
                <c:pt idx="354">
                  <c:v>11</c:v>
                </c:pt>
                <c:pt idx="355">
                  <c:v>0</c:v>
                </c:pt>
                <c:pt idx="356">
                  <c:v>0</c:v>
                </c:pt>
                <c:pt idx="357">
                  <c:v>47</c:v>
                </c:pt>
                <c:pt idx="358">
                  <c:v>39</c:v>
                </c:pt>
                <c:pt idx="359">
                  <c:v>2</c:v>
                </c:pt>
                <c:pt idx="360">
                  <c:v>20</c:v>
                </c:pt>
                <c:pt idx="361">
                  <c:v>14</c:v>
                </c:pt>
                <c:pt idx="362">
                  <c:v>19</c:v>
                </c:pt>
                <c:pt idx="363">
                  <c:v>37</c:v>
                </c:pt>
                <c:pt idx="364">
                  <c:v>75</c:v>
                </c:pt>
                <c:pt idx="365">
                  <c:v>30</c:v>
                </c:pt>
                <c:pt idx="366">
                  <c:v>0</c:v>
                </c:pt>
                <c:pt idx="367">
                  <c:v>89</c:v>
                </c:pt>
                <c:pt idx="368">
                  <c:v>30</c:v>
                </c:pt>
                <c:pt idx="369">
                  <c:v>9</c:v>
                </c:pt>
                <c:pt idx="370">
                  <c:v>8</c:v>
                </c:pt>
                <c:pt idx="371">
                  <c:v>5</c:v>
                </c:pt>
                <c:pt idx="372">
                  <c:v>179</c:v>
                </c:pt>
                <c:pt idx="373">
                  <c:v>167</c:v>
                </c:pt>
                <c:pt idx="374">
                  <c:v>310</c:v>
                </c:pt>
                <c:pt idx="375">
                  <c:v>18</c:v>
                </c:pt>
                <c:pt idx="376">
                  <c:v>92</c:v>
                </c:pt>
                <c:pt idx="377">
                  <c:v>11</c:v>
                </c:pt>
                <c:pt idx="378">
                  <c:v>236</c:v>
                </c:pt>
                <c:pt idx="379">
                  <c:v>13</c:v>
                </c:pt>
                <c:pt idx="380">
                  <c:v>6</c:v>
                </c:pt>
                <c:pt idx="381">
                  <c:v>37</c:v>
                </c:pt>
                <c:pt idx="382">
                  <c:v>7</c:v>
                </c:pt>
                <c:pt idx="383">
                  <c:v>534</c:v>
                </c:pt>
                <c:pt idx="384">
                  <c:v>20</c:v>
                </c:pt>
                <c:pt idx="385">
                  <c:v>57</c:v>
                </c:pt>
                <c:pt idx="386">
                  <c:v>11</c:v>
                </c:pt>
                <c:pt idx="387">
                  <c:v>24</c:v>
                </c:pt>
                <c:pt idx="388">
                  <c:v>4</c:v>
                </c:pt>
                <c:pt idx="389">
                  <c:v>10</c:v>
                </c:pt>
                <c:pt idx="390">
                  <c:v>66</c:v>
                </c:pt>
                <c:pt idx="391">
                  <c:v>6</c:v>
                </c:pt>
                <c:pt idx="392">
                  <c:v>34</c:v>
                </c:pt>
                <c:pt idx="393">
                  <c:v>20</c:v>
                </c:pt>
                <c:pt idx="394">
                  <c:v>14</c:v>
                </c:pt>
                <c:pt idx="395">
                  <c:v>8</c:v>
                </c:pt>
                <c:pt idx="396">
                  <c:v>14</c:v>
                </c:pt>
                <c:pt idx="397">
                  <c:v>22</c:v>
                </c:pt>
                <c:pt idx="398">
                  <c:v>13</c:v>
                </c:pt>
                <c:pt idx="399">
                  <c:v>21</c:v>
                </c:pt>
                <c:pt idx="400">
                  <c:v>19</c:v>
                </c:pt>
                <c:pt idx="401">
                  <c:v>76</c:v>
                </c:pt>
                <c:pt idx="402">
                  <c:v>21</c:v>
                </c:pt>
                <c:pt idx="403">
                  <c:v>52</c:v>
                </c:pt>
                <c:pt idx="404">
                  <c:v>3</c:v>
                </c:pt>
                <c:pt idx="405">
                  <c:v>0</c:v>
                </c:pt>
                <c:pt idx="406">
                  <c:v>18</c:v>
                </c:pt>
                <c:pt idx="407">
                  <c:v>10</c:v>
                </c:pt>
                <c:pt idx="408">
                  <c:v>129</c:v>
                </c:pt>
                <c:pt idx="409">
                  <c:v>24</c:v>
                </c:pt>
                <c:pt idx="410">
                  <c:v>0</c:v>
                </c:pt>
                <c:pt idx="411">
                  <c:v>0</c:v>
                </c:pt>
                <c:pt idx="412">
                  <c:v>94</c:v>
                </c:pt>
                <c:pt idx="413">
                  <c:v>96</c:v>
                </c:pt>
                <c:pt idx="414">
                  <c:v>0</c:v>
                </c:pt>
                <c:pt idx="415">
                  <c:v>15</c:v>
                </c:pt>
                <c:pt idx="416">
                  <c:v>34</c:v>
                </c:pt>
                <c:pt idx="417">
                  <c:v>33</c:v>
                </c:pt>
                <c:pt idx="418">
                  <c:v>33</c:v>
                </c:pt>
                <c:pt idx="419">
                  <c:v>0</c:v>
                </c:pt>
                <c:pt idx="420">
                  <c:v>196</c:v>
                </c:pt>
                <c:pt idx="421">
                  <c:v>15</c:v>
                </c:pt>
                <c:pt idx="422">
                  <c:v>114</c:v>
                </c:pt>
                <c:pt idx="423">
                  <c:v>5</c:v>
                </c:pt>
                <c:pt idx="424">
                  <c:v>0</c:v>
                </c:pt>
                <c:pt idx="425">
                  <c:v>6</c:v>
                </c:pt>
                <c:pt idx="426">
                  <c:v>21</c:v>
                </c:pt>
                <c:pt idx="427">
                  <c:v>12</c:v>
                </c:pt>
                <c:pt idx="428">
                  <c:v>8</c:v>
                </c:pt>
                <c:pt idx="429">
                  <c:v>38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11</c:v>
                </c:pt>
                <c:pt idx="434">
                  <c:v>185</c:v>
                </c:pt>
                <c:pt idx="435">
                  <c:v>35</c:v>
                </c:pt>
                <c:pt idx="436">
                  <c:v>27</c:v>
                </c:pt>
                <c:pt idx="437">
                  <c:v>45</c:v>
                </c:pt>
                <c:pt idx="438">
                  <c:v>29</c:v>
                </c:pt>
                <c:pt idx="439">
                  <c:v>0</c:v>
                </c:pt>
                <c:pt idx="440">
                  <c:v>7</c:v>
                </c:pt>
                <c:pt idx="441">
                  <c:v>70</c:v>
                </c:pt>
                <c:pt idx="442">
                  <c:v>17</c:v>
                </c:pt>
                <c:pt idx="443">
                  <c:v>20</c:v>
                </c:pt>
                <c:pt idx="444">
                  <c:v>10</c:v>
                </c:pt>
                <c:pt idx="445">
                  <c:v>5</c:v>
                </c:pt>
                <c:pt idx="446">
                  <c:v>6</c:v>
                </c:pt>
                <c:pt idx="447">
                  <c:v>369</c:v>
                </c:pt>
                <c:pt idx="448">
                  <c:v>86</c:v>
                </c:pt>
                <c:pt idx="449">
                  <c:v>2</c:v>
                </c:pt>
                <c:pt idx="450">
                  <c:v>23</c:v>
                </c:pt>
                <c:pt idx="451">
                  <c:v>125</c:v>
                </c:pt>
                <c:pt idx="452">
                  <c:v>49</c:v>
                </c:pt>
                <c:pt idx="453">
                  <c:v>9</c:v>
                </c:pt>
                <c:pt idx="454">
                  <c:v>6</c:v>
                </c:pt>
                <c:pt idx="455">
                  <c:v>215</c:v>
                </c:pt>
                <c:pt idx="456">
                  <c:v>39</c:v>
                </c:pt>
                <c:pt idx="457">
                  <c:v>84</c:v>
                </c:pt>
                <c:pt idx="458">
                  <c:v>28</c:v>
                </c:pt>
                <c:pt idx="459">
                  <c:v>4</c:v>
                </c:pt>
                <c:pt idx="460">
                  <c:v>14</c:v>
                </c:pt>
                <c:pt idx="461">
                  <c:v>25</c:v>
                </c:pt>
                <c:pt idx="462">
                  <c:v>19</c:v>
                </c:pt>
                <c:pt idx="463">
                  <c:v>15</c:v>
                </c:pt>
                <c:pt idx="464">
                  <c:v>7</c:v>
                </c:pt>
                <c:pt idx="465">
                  <c:v>8</c:v>
                </c:pt>
                <c:pt idx="466">
                  <c:v>4</c:v>
                </c:pt>
                <c:pt idx="467">
                  <c:v>30</c:v>
                </c:pt>
                <c:pt idx="468">
                  <c:v>12</c:v>
                </c:pt>
                <c:pt idx="469">
                  <c:v>25</c:v>
                </c:pt>
                <c:pt idx="470">
                  <c:v>10</c:v>
                </c:pt>
                <c:pt idx="471">
                  <c:v>113</c:v>
                </c:pt>
                <c:pt idx="472">
                  <c:v>202</c:v>
                </c:pt>
                <c:pt idx="473">
                  <c:v>14</c:v>
                </c:pt>
                <c:pt idx="474">
                  <c:v>108</c:v>
                </c:pt>
                <c:pt idx="475">
                  <c:v>10</c:v>
                </c:pt>
                <c:pt idx="476">
                  <c:v>14</c:v>
                </c:pt>
                <c:pt idx="477">
                  <c:v>8</c:v>
                </c:pt>
                <c:pt idx="478">
                  <c:v>24</c:v>
                </c:pt>
                <c:pt idx="479">
                  <c:v>2</c:v>
                </c:pt>
                <c:pt idx="480">
                  <c:v>1</c:v>
                </c:pt>
                <c:pt idx="481">
                  <c:v>5</c:v>
                </c:pt>
                <c:pt idx="482">
                  <c:v>1</c:v>
                </c:pt>
                <c:pt idx="483">
                  <c:v>29</c:v>
                </c:pt>
                <c:pt idx="484">
                  <c:v>15</c:v>
                </c:pt>
                <c:pt idx="485">
                  <c:v>40</c:v>
                </c:pt>
                <c:pt idx="486">
                  <c:v>39</c:v>
                </c:pt>
                <c:pt idx="487">
                  <c:v>23</c:v>
                </c:pt>
                <c:pt idx="488">
                  <c:v>0</c:v>
                </c:pt>
                <c:pt idx="489">
                  <c:v>0</c:v>
                </c:pt>
                <c:pt idx="490">
                  <c:v>140</c:v>
                </c:pt>
                <c:pt idx="491">
                  <c:v>6</c:v>
                </c:pt>
                <c:pt idx="492">
                  <c:v>0</c:v>
                </c:pt>
                <c:pt idx="493">
                  <c:v>0</c:v>
                </c:pt>
                <c:pt idx="494">
                  <c:v>8</c:v>
                </c:pt>
                <c:pt idx="495">
                  <c:v>5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12</c:v>
                </c:pt>
                <c:pt idx="500">
                  <c:v>12</c:v>
                </c:pt>
                <c:pt idx="501">
                  <c:v>27</c:v>
                </c:pt>
                <c:pt idx="502">
                  <c:v>11</c:v>
                </c:pt>
                <c:pt idx="503">
                  <c:v>0</c:v>
                </c:pt>
                <c:pt idx="504">
                  <c:v>9</c:v>
                </c:pt>
                <c:pt idx="505">
                  <c:v>48</c:v>
                </c:pt>
                <c:pt idx="506">
                  <c:v>6</c:v>
                </c:pt>
                <c:pt idx="507">
                  <c:v>7</c:v>
                </c:pt>
                <c:pt idx="508">
                  <c:v>29</c:v>
                </c:pt>
                <c:pt idx="509">
                  <c:v>14</c:v>
                </c:pt>
                <c:pt idx="510">
                  <c:v>0</c:v>
                </c:pt>
                <c:pt idx="511">
                  <c:v>81</c:v>
                </c:pt>
                <c:pt idx="512">
                  <c:v>17</c:v>
                </c:pt>
                <c:pt idx="513">
                  <c:v>13</c:v>
                </c:pt>
                <c:pt idx="514">
                  <c:v>91</c:v>
                </c:pt>
                <c:pt idx="515">
                  <c:v>76</c:v>
                </c:pt>
                <c:pt idx="516">
                  <c:v>0</c:v>
                </c:pt>
                <c:pt idx="517">
                  <c:v>5</c:v>
                </c:pt>
                <c:pt idx="518">
                  <c:v>21</c:v>
                </c:pt>
                <c:pt idx="519">
                  <c:v>10</c:v>
                </c:pt>
                <c:pt idx="520">
                  <c:v>0</c:v>
                </c:pt>
                <c:pt idx="521">
                  <c:v>27</c:v>
                </c:pt>
                <c:pt idx="522">
                  <c:v>14</c:v>
                </c:pt>
                <c:pt idx="523">
                  <c:v>42</c:v>
                </c:pt>
                <c:pt idx="524">
                  <c:v>0</c:v>
                </c:pt>
                <c:pt idx="525">
                  <c:v>5</c:v>
                </c:pt>
                <c:pt idx="526">
                  <c:v>12</c:v>
                </c:pt>
                <c:pt idx="527">
                  <c:v>8</c:v>
                </c:pt>
                <c:pt idx="528">
                  <c:v>32</c:v>
                </c:pt>
                <c:pt idx="529">
                  <c:v>3</c:v>
                </c:pt>
                <c:pt idx="530">
                  <c:v>0</c:v>
                </c:pt>
                <c:pt idx="531">
                  <c:v>17</c:v>
                </c:pt>
                <c:pt idx="532">
                  <c:v>14</c:v>
                </c:pt>
                <c:pt idx="533">
                  <c:v>6</c:v>
                </c:pt>
                <c:pt idx="534">
                  <c:v>12</c:v>
                </c:pt>
                <c:pt idx="535">
                  <c:v>43</c:v>
                </c:pt>
                <c:pt idx="536">
                  <c:v>0</c:v>
                </c:pt>
                <c:pt idx="537">
                  <c:v>20</c:v>
                </c:pt>
                <c:pt idx="538">
                  <c:v>17</c:v>
                </c:pt>
                <c:pt idx="539">
                  <c:v>9</c:v>
                </c:pt>
                <c:pt idx="540">
                  <c:v>0</c:v>
                </c:pt>
                <c:pt idx="541">
                  <c:v>5</c:v>
                </c:pt>
                <c:pt idx="542">
                  <c:v>6</c:v>
                </c:pt>
                <c:pt idx="543">
                  <c:v>9</c:v>
                </c:pt>
                <c:pt idx="544">
                  <c:v>32</c:v>
                </c:pt>
                <c:pt idx="545">
                  <c:v>12</c:v>
                </c:pt>
                <c:pt idx="546">
                  <c:v>12</c:v>
                </c:pt>
                <c:pt idx="547">
                  <c:v>19</c:v>
                </c:pt>
                <c:pt idx="548">
                  <c:v>10</c:v>
                </c:pt>
                <c:pt idx="549">
                  <c:v>76</c:v>
                </c:pt>
                <c:pt idx="550">
                  <c:v>94</c:v>
                </c:pt>
                <c:pt idx="551">
                  <c:v>4</c:v>
                </c:pt>
                <c:pt idx="552">
                  <c:v>29</c:v>
                </c:pt>
                <c:pt idx="553">
                  <c:v>24</c:v>
                </c:pt>
                <c:pt idx="554">
                  <c:v>4</c:v>
                </c:pt>
                <c:pt idx="555">
                  <c:v>40</c:v>
                </c:pt>
                <c:pt idx="556">
                  <c:v>13</c:v>
                </c:pt>
                <c:pt idx="557">
                  <c:v>13</c:v>
                </c:pt>
                <c:pt idx="558">
                  <c:v>50</c:v>
                </c:pt>
                <c:pt idx="559">
                  <c:v>9</c:v>
                </c:pt>
                <c:pt idx="560">
                  <c:v>28</c:v>
                </c:pt>
                <c:pt idx="561">
                  <c:v>31</c:v>
                </c:pt>
                <c:pt idx="562">
                  <c:v>26</c:v>
                </c:pt>
                <c:pt idx="563">
                  <c:v>36</c:v>
                </c:pt>
                <c:pt idx="564">
                  <c:v>30</c:v>
                </c:pt>
                <c:pt idx="565">
                  <c:v>30</c:v>
                </c:pt>
                <c:pt idx="566">
                  <c:v>13</c:v>
                </c:pt>
                <c:pt idx="567">
                  <c:v>34</c:v>
                </c:pt>
                <c:pt idx="568">
                  <c:v>13</c:v>
                </c:pt>
                <c:pt idx="569">
                  <c:v>4</c:v>
                </c:pt>
                <c:pt idx="570">
                  <c:v>147</c:v>
                </c:pt>
                <c:pt idx="571">
                  <c:v>38</c:v>
                </c:pt>
                <c:pt idx="572">
                  <c:v>7</c:v>
                </c:pt>
                <c:pt idx="573">
                  <c:v>4</c:v>
                </c:pt>
                <c:pt idx="574">
                  <c:v>26</c:v>
                </c:pt>
                <c:pt idx="575">
                  <c:v>7</c:v>
                </c:pt>
                <c:pt idx="576">
                  <c:v>0</c:v>
                </c:pt>
                <c:pt idx="577">
                  <c:v>68</c:v>
                </c:pt>
                <c:pt idx="578">
                  <c:v>0</c:v>
                </c:pt>
                <c:pt idx="579">
                  <c:v>5</c:v>
                </c:pt>
                <c:pt idx="580">
                  <c:v>37</c:v>
                </c:pt>
                <c:pt idx="581">
                  <c:v>8</c:v>
                </c:pt>
                <c:pt idx="582">
                  <c:v>0</c:v>
                </c:pt>
                <c:pt idx="583">
                  <c:v>37</c:v>
                </c:pt>
                <c:pt idx="584">
                  <c:v>10</c:v>
                </c:pt>
                <c:pt idx="585">
                  <c:v>7</c:v>
                </c:pt>
                <c:pt idx="586">
                  <c:v>2</c:v>
                </c:pt>
                <c:pt idx="587">
                  <c:v>96</c:v>
                </c:pt>
                <c:pt idx="588">
                  <c:v>23</c:v>
                </c:pt>
                <c:pt idx="589">
                  <c:v>41</c:v>
                </c:pt>
                <c:pt idx="590">
                  <c:v>7</c:v>
                </c:pt>
                <c:pt idx="591">
                  <c:v>2</c:v>
                </c:pt>
                <c:pt idx="592">
                  <c:v>12</c:v>
                </c:pt>
                <c:pt idx="593">
                  <c:v>23</c:v>
                </c:pt>
                <c:pt idx="594">
                  <c:v>8</c:v>
                </c:pt>
                <c:pt idx="595">
                  <c:v>5</c:v>
                </c:pt>
                <c:pt idx="596">
                  <c:v>2</c:v>
                </c:pt>
                <c:pt idx="597">
                  <c:v>25</c:v>
                </c:pt>
                <c:pt idx="598">
                  <c:v>34</c:v>
                </c:pt>
                <c:pt idx="599">
                  <c:v>19</c:v>
                </c:pt>
                <c:pt idx="600">
                  <c:v>5</c:v>
                </c:pt>
                <c:pt idx="601">
                  <c:v>19</c:v>
                </c:pt>
                <c:pt idx="602">
                  <c:v>4</c:v>
                </c:pt>
                <c:pt idx="603">
                  <c:v>17</c:v>
                </c:pt>
                <c:pt idx="604">
                  <c:v>8</c:v>
                </c:pt>
                <c:pt idx="605">
                  <c:v>12</c:v>
                </c:pt>
                <c:pt idx="606">
                  <c:v>15</c:v>
                </c:pt>
                <c:pt idx="607">
                  <c:v>38</c:v>
                </c:pt>
                <c:pt idx="608">
                  <c:v>170</c:v>
                </c:pt>
                <c:pt idx="609">
                  <c:v>3</c:v>
                </c:pt>
                <c:pt idx="610">
                  <c:v>12</c:v>
                </c:pt>
                <c:pt idx="611">
                  <c:v>85</c:v>
                </c:pt>
                <c:pt idx="612">
                  <c:v>24</c:v>
                </c:pt>
                <c:pt idx="613">
                  <c:v>6</c:v>
                </c:pt>
                <c:pt idx="614">
                  <c:v>6</c:v>
                </c:pt>
                <c:pt idx="615">
                  <c:v>7</c:v>
                </c:pt>
                <c:pt idx="616">
                  <c:v>14</c:v>
                </c:pt>
                <c:pt idx="617">
                  <c:v>4</c:v>
                </c:pt>
                <c:pt idx="618">
                  <c:v>2</c:v>
                </c:pt>
                <c:pt idx="619">
                  <c:v>5</c:v>
                </c:pt>
                <c:pt idx="620">
                  <c:v>84</c:v>
                </c:pt>
                <c:pt idx="621">
                  <c:v>17</c:v>
                </c:pt>
                <c:pt idx="622">
                  <c:v>72</c:v>
                </c:pt>
                <c:pt idx="623">
                  <c:v>12</c:v>
                </c:pt>
                <c:pt idx="624">
                  <c:v>5</c:v>
                </c:pt>
                <c:pt idx="625">
                  <c:v>18</c:v>
                </c:pt>
                <c:pt idx="626">
                  <c:v>8</c:v>
                </c:pt>
                <c:pt idx="627">
                  <c:v>2</c:v>
                </c:pt>
                <c:pt idx="628">
                  <c:v>12</c:v>
                </c:pt>
                <c:pt idx="629">
                  <c:v>15</c:v>
                </c:pt>
                <c:pt idx="630">
                  <c:v>28</c:v>
                </c:pt>
                <c:pt idx="631">
                  <c:v>9</c:v>
                </c:pt>
                <c:pt idx="632">
                  <c:v>6</c:v>
                </c:pt>
                <c:pt idx="633">
                  <c:v>3</c:v>
                </c:pt>
                <c:pt idx="634">
                  <c:v>118</c:v>
                </c:pt>
                <c:pt idx="635">
                  <c:v>8</c:v>
                </c:pt>
                <c:pt idx="636">
                  <c:v>4</c:v>
                </c:pt>
                <c:pt idx="637">
                  <c:v>11</c:v>
                </c:pt>
                <c:pt idx="638">
                  <c:v>11</c:v>
                </c:pt>
                <c:pt idx="639">
                  <c:v>2</c:v>
                </c:pt>
                <c:pt idx="640">
                  <c:v>2</c:v>
                </c:pt>
                <c:pt idx="641">
                  <c:v>8</c:v>
                </c:pt>
                <c:pt idx="642">
                  <c:v>33</c:v>
                </c:pt>
                <c:pt idx="643">
                  <c:v>5</c:v>
                </c:pt>
                <c:pt idx="644">
                  <c:v>33</c:v>
                </c:pt>
                <c:pt idx="645">
                  <c:v>11</c:v>
                </c:pt>
                <c:pt idx="646">
                  <c:v>16</c:v>
                </c:pt>
                <c:pt idx="647">
                  <c:v>9</c:v>
                </c:pt>
                <c:pt idx="648">
                  <c:v>6</c:v>
                </c:pt>
                <c:pt idx="649">
                  <c:v>2</c:v>
                </c:pt>
                <c:pt idx="650">
                  <c:v>28</c:v>
                </c:pt>
                <c:pt idx="651">
                  <c:v>5</c:v>
                </c:pt>
                <c:pt idx="652">
                  <c:v>5</c:v>
                </c:pt>
                <c:pt idx="653">
                  <c:v>1</c:v>
                </c:pt>
                <c:pt idx="654">
                  <c:v>1</c:v>
                </c:pt>
                <c:pt idx="655">
                  <c:v>7</c:v>
                </c:pt>
                <c:pt idx="656">
                  <c:v>3</c:v>
                </c:pt>
                <c:pt idx="657">
                  <c:v>6</c:v>
                </c:pt>
                <c:pt idx="658">
                  <c:v>11</c:v>
                </c:pt>
                <c:pt idx="659">
                  <c:v>33</c:v>
                </c:pt>
                <c:pt idx="660">
                  <c:v>13</c:v>
                </c:pt>
                <c:pt idx="661">
                  <c:v>0</c:v>
                </c:pt>
                <c:pt idx="662">
                  <c:v>9</c:v>
                </c:pt>
                <c:pt idx="663">
                  <c:v>0</c:v>
                </c:pt>
                <c:pt idx="664">
                  <c:v>0</c:v>
                </c:pt>
                <c:pt idx="665">
                  <c:v>12</c:v>
                </c:pt>
                <c:pt idx="666">
                  <c:v>22</c:v>
                </c:pt>
                <c:pt idx="667">
                  <c:v>0</c:v>
                </c:pt>
                <c:pt idx="668">
                  <c:v>26</c:v>
                </c:pt>
                <c:pt idx="669">
                  <c:v>8</c:v>
                </c:pt>
                <c:pt idx="670">
                  <c:v>32</c:v>
                </c:pt>
                <c:pt idx="671">
                  <c:v>7</c:v>
                </c:pt>
                <c:pt idx="672">
                  <c:v>11</c:v>
                </c:pt>
                <c:pt idx="673">
                  <c:v>31</c:v>
                </c:pt>
                <c:pt idx="674">
                  <c:v>3</c:v>
                </c:pt>
                <c:pt idx="675">
                  <c:v>98</c:v>
                </c:pt>
                <c:pt idx="676">
                  <c:v>17</c:v>
                </c:pt>
                <c:pt idx="677">
                  <c:v>7</c:v>
                </c:pt>
                <c:pt idx="678">
                  <c:v>2</c:v>
                </c:pt>
                <c:pt idx="679">
                  <c:v>123</c:v>
                </c:pt>
                <c:pt idx="680">
                  <c:v>16</c:v>
                </c:pt>
                <c:pt idx="681">
                  <c:v>11</c:v>
                </c:pt>
                <c:pt idx="682">
                  <c:v>6</c:v>
                </c:pt>
                <c:pt idx="683">
                  <c:v>12</c:v>
                </c:pt>
                <c:pt idx="684">
                  <c:v>34</c:v>
                </c:pt>
                <c:pt idx="685">
                  <c:v>4</c:v>
                </c:pt>
                <c:pt idx="686">
                  <c:v>0</c:v>
                </c:pt>
                <c:pt idx="687">
                  <c:v>4</c:v>
                </c:pt>
                <c:pt idx="688">
                  <c:v>20</c:v>
                </c:pt>
                <c:pt idx="689">
                  <c:v>1</c:v>
                </c:pt>
                <c:pt idx="690">
                  <c:v>9</c:v>
                </c:pt>
                <c:pt idx="691">
                  <c:v>6</c:v>
                </c:pt>
                <c:pt idx="692">
                  <c:v>4</c:v>
                </c:pt>
                <c:pt idx="693">
                  <c:v>1</c:v>
                </c:pt>
                <c:pt idx="694">
                  <c:v>8</c:v>
                </c:pt>
                <c:pt idx="695">
                  <c:v>12</c:v>
                </c:pt>
                <c:pt idx="696">
                  <c:v>49</c:v>
                </c:pt>
                <c:pt idx="697">
                  <c:v>6</c:v>
                </c:pt>
                <c:pt idx="698">
                  <c:v>16</c:v>
                </c:pt>
                <c:pt idx="699">
                  <c:v>5</c:v>
                </c:pt>
                <c:pt idx="700">
                  <c:v>36</c:v>
                </c:pt>
                <c:pt idx="701">
                  <c:v>17</c:v>
                </c:pt>
                <c:pt idx="702">
                  <c:v>7</c:v>
                </c:pt>
                <c:pt idx="703">
                  <c:v>49</c:v>
                </c:pt>
                <c:pt idx="704">
                  <c:v>3</c:v>
                </c:pt>
                <c:pt idx="705">
                  <c:v>40</c:v>
                </c:pt>
                <c:pt idx="706">
                  <c:v>4</c:v>
                </c:pt>
                <c:pt idx="707">
                  <c:v>29</c:v>
                </c:pt>
                <c:pt idx="708">
                  <c:v>29</c:v>
                </c:pt>
                <c:pt idx="709">
                  <c:v>5</c:v>
                </c:pt>
                <c:pt idx="710">
                  <c:v>3</c:v>
                </c:pt>
                <c:pt idx="711">
                  <c:v>135</c:v>
                </c:pt>
                <c:pt idx="712">
                  <c:v>6</c:v>
                </c:pt>
                <c:pt idx="713">
                  <c:v>0</c:v>
                </c:pt>
                <c:pt idx="714">
                  <c:v>9</c:v>
                </c:pt>
                <c:pt idx="715">
                  <c:v>16</c:v>
                </c:pt>
                <c:pt idx="716">
                  <c:v>9</c:v>
                </c:pt>
                <c:pt idx="717">
                  <c:v>5</c:v>
                </c:pt>
                <c:pt idx="718">
                  <c:v>22</c:v>
                </c:pt>
                <c:pt idx="719">
                  <c:v>4</c:v>
                </c:pt>
                <c:pt idx="720">
                  <c:v>6</c:v>
                </c:pt>
                <c:pt idx="721">
                  <c:v>7</c:v>
                </c:pt>
                <c:pt idx="722">
                  <c:v>10</c:v>
                </c:pt>
                <c:pt idx="723">
                  <c:v>28</c:v>
                </c:pt>
                <c:pt idx="724">
                  <c:v>3</c:v>
                </c:pt>
                <c:pt idx="725">
                  <c:v>6</c:v>
                </c:pt>
                <c:pt idx="726">
                  <c:v>30</c:v>
                </c:pt>
                <c:pt idx="727">
                  <c:v>7</c:v>
                </c:pt>
                <c:pt idx="728">
                  <c:v>5</c:v>
                </c:pt>
                <c:pt idx="729">
                  <c:v>10</c:v>
                </c:pt>
                <c:pt idx="730">
                  <c:v>4</c:v>
                </c:pt>
                <c:pt idx="731">
                  <c:v>9</c:v>
                </c:pt>
                <c:pt idx="732">
                  <c:v>24</c:v>
                </c:pt>
                <c:pt idx="733">
                  <c:v>6</c:v>
                </c:pt>
                <c:pt idx="734">
                  <c:v>311</c:v>
                </c:pt>
                <c:pt idx="735">
                  <c:v>8</c:v>
                </c:pt>
                <c:pt idx="736">
                  <c:v>7</c:v>
                </c:pt>
                <c:pt idx="737">
                  <c:v>2</c:v>
                </c:pt>
                <c:pt idx="738">
                  <c:v>201</c:v>
                </c:pt>
                <c:pt idx="739">
                  <c:v>3</c:v>
                </c:pt>
                <c:pt idx="740">
                  <c:v>3</c:v>
                </c:pt>
                <c:pt idx="741">
                  <c:v>26</c:v>
                </c:pt>
                <c:pt idx="742">
                  <c:v>6</c:v>
                </c:pt>
                <c:pt idx="743">
                  <c:v>60</c:v>
                </c:pt>
                <c:pt idx="744">
                  <c:v>10</c:v>
                </c:pt>
                <c:pt idx="745">
                  <c:v>30</c:v>
                </c:pt>
                <c:pt idx="746">
                  <c:v>3</c:v>
                </c:pt>
                <c:pt idx="747">
                  <c:v>23</c:v>
                </c:pt>
                <c:pt idx="748">
                  <c:v>19</c:v>
                </c:pt>
                <c:pt idx="749">
                  <c:v>21</c:v>
                </c:pt>
                <c:pt idx="750">
                  <c:v>2</c:v>
                </c:pt>
                <c:pt idx="751">
                  <c:v>2</c:v>
                </c:pt>
                <c:pt idx="752">
                  <c:v>4</c:v>
                </c:pt>
                <c:pt idx="753">
                  <c:v>19</c:v>
                </c:pt>
                <c:pt idx="754">
                  <c:v>9</c:v>
                </c:pt>
                <c:pt idx="755">
                  <c:v>12</c:v>
                </c:pt>
                <c:pt idx="756">
                  <c:v>15</c:v>
                </c:pt>
                <c:pt idx="757">
                  <c:v>3</c:v>
                </c:pt>
                <c:pt idx="758">
                  <c:v>7</c:v>
                </c:pt>
                <c:pt idx="759">
                  <c:v>93</c:v>
                </c:pt>
                <c:pt idx="760">
                  <c:v>38</c:v>
                </c:pt>
                <c:pt idx="761">
                  <c:v>13</c:v>
                </c:pt>
                <c:pt idx="762">
                  <c:v>8</c:v>
                </c:pt>
                <c:pt idx="763">
                  <c:v>7</c:v>
                </c:pt>
                <c:pt idx="764">
                  <c:v>10</c:v>
                </c:pt>
                <c:pt idx="765">
                  <c:v>3</c:v>
                </c:pt>
                <c:pt idx="766">
                  <c:v>1</c:v>
                </c:pt>
                <c:pt idx="767">
                  <c:v>56</c:v>
                </c:pt>
                <c:pt idx="768">
                  <c:v>3</c:v>
                </c:pt>
                <c:pt idx="769">
                  <c:v>12</c:v>
                </c:pt>
                <c:pt idx="770">
                  <c:v>9</c:v>
                </c:pt>
                <c:pt idx="771">
                  <c:v>5</c:v>
                </c:pt>
                <c:pt idx="772">
                  <c:v>3</c:v>
                </c:pt>
                <c:pt idx="773">
                  <c:v>5</c:v>
                </c:pt>
                <c:pt idx="774">
                  <c:v>24</c:v>
                </c:pt>
                <c:pt idx="775">
                  <c:v>22</c:v>
                </c:pt>
                <c:pt idx="776">
                  <c:v>0</c:v>
                </c:pt>
                <c:pt idx="777">
                  <c:v>4</c:v>
                </c:pt>
                <c:pt idx="778">
                  <c:v>9</c:v>
                </c:pt>
                <c:pt idx="779">
                  <c:v>0</c:v>
                </c:pt>
                <c:pt idx="780">
                  <c:v>12</c:v>
                </c:pt>
                <c:pt idx="781">
                  <c:v>12</c:v>
                </c:pt>
                <c:pt idx="782">
                  <c:v>28</c:v>
                </c:pt>
                <c:pt idx="783">
                  <c:v>94</c:v>
                </c:pt>
                <c:pt idx="784">
                  <c:v>10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1</c:v>
                </c:pt>
                <c:pt idx="792">
                  <c:v>3</c:v>
                </c:pt>
                <c:pt idx="793">
                  <c:v>1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4</c:v>
                </c:pt>
                <c:pt idx="798">
                  <c:v>15</c:v>
                </c:pt>
                <c:pt idx="799">
                  <c:v>37</c:v>
                </c:pt>
                <c:pt idx="800">
                  <c:v>17</c:v>
                </c:pt>
                <c:pt idx="801">
                  <c:v>6</c:v>
                </c:pt>
                <c:pt idx="802">
                  <c:v>4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6</c:v>
                </c:pt>
                <c:pt idx="807">
                  <c:v>5</c:v>
                </c:pt>
                <c:pt idx="808">
                  <c:v>13</c:v>
                </c:pt>
                <c:pt idx="809">
                  <c:v>3</c:v>
                </c:pt>
                <c:pt idx="810">
                  <c:v>4</c:v>
                </c:pt>
                <c:pt idx="811">
                  <c:v>22</c:v>
                </c:pt>
                <c:pt idx="812">
                  <c:v>3</c:v>
                </c:pt>
                <c:pt idx="813">
                  <c:v>13</c:v>
                </c:pt>
                <c:pt idx="814">
                  <c:v>25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9</c:v>
                </c:pt>
                <c:pt idx="819">
                  <c:v>16</c:v>
                </c:pt>
                <c:pt idx="820">
                  <c:v>13</c:v>
                </c:pt>
                <c:pt idx="821">
                  <c:v>18</c:v>
                </c:pt>
                <c:pt idx="822">
                  <c:v>37</c:v>
                </c:pt>
                <c:pt idx="823">
                  <c:v>7</c:v>
                </c:pt>
                <c:pt idx="824">
                  <c:v>12</c:v>
                </c:pt>
                <c:pt idx="825">
                  <c:v>4</c:v>
                </c:pt>
                <c:pt idx="826">
                  <c:v>3</c:v>
                </c:pt>
                <c:pt idx="827">
                  <c:v>4</c:v>
                </c:pt>
                <c:pt idx="828">
                  <c:v>4</c:v>
                </c:pt>
                <c:pt idx="829">
                  <c:v>7</c:v>
                </c:pt>
                <c:pt idx="830">
                  <c:v>3</c:v>
                </c:pt>
                <c:pt idx="831">
                  <c:v>4</c:v>
                </c:pt>
                <c:pt idx="832">
                  <c:v>4</c:v>
                </c:pt>
                <c:pt idx="833">
                  <c:v>16</c:v>
                </c:pt>
                <c:pt idx="834">
                  <c:v>3</c:v>
                </c:pt>
                <c:pt idx="835">
                  <c:v>1</c:v>
                </c:pt>
                <c:pt idx="836">
                  <c:v>1</c:v>
                </c:pt>
                <c:pt idx="837">
                  <c:v>14</c:v>
                </c:pt>
                <c:pt idx="838">
                  <c:v>13</c:v>
                </c:pt>
                <c:pt idx="839">
                  <c:v>3</c:v>
                </c:pt>
                <c:pt idx="840">
                  <c:v>8</c:v>
                </c:pt>
                <c:pt idx="841">
                  <c:v>19</c:v>
                </c:pt>
                <c:pt idx="842">
                  <c:v>17</c:v>
                </c:pt>
                <c:pt idx="843">
                  <c:v>4</c:v>
                </c:pt>
                <c:pt idx="844">
                  <c:v>4</c:v>
                </c:pt>
                <c:pt idx="845">
                  <c:v>15</c:v>
                </c:pt>
                <c:pt idx="846">
                  <c:v>27</c:v>
                </c:pt>
                <c:pt idx="847">
                  <c:v>4</c:v>
                </c:pt>
                <c:pt idx="848">
                  <c:v>6</c:v>
                </c:pt>
                <c:pt idx="849">
                  <c:v>3</c:v>
                </c:pt>
                <c:pt idx="850">
                  <c:v>11</c:v>
                </c:pt>
                <c:pt idx="851">
                  <c:v>9</c:v>
                </c:pt>
                <c:pt idx="852">
                  <c:v>12</c:v>
                </c:pt>
                <c:pt idx="853">
                  <c:v>2</c:v>
                </c:pt>
                <c:pt idx="854">
                  <c:v>148</c:v>
                </c:pt>
                <c:pt idx="855">
                  <c:v>2</c:v>
                </c:pt>
                <c:pt idx="856">
                  <c:v>2</c:v>
                </c:pt>
                <c:pt idx="857">
                  <c:v>16</c:v>
                </c:pt>
                <c:pt idx="858">
                  <c:v>3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10</c:v>
                </c:pt>
                <c:pt idx="866">
                  <c:v>9</c:v>
                </c:pt>
                <c:pt idx="867">
                  <c:v>8</c:v>
                </c:pt>
                <c:pt idx="868">
                  <c:v>5</c:v>
                </c:pt>
                <c:pt idx="869">
                  <c:v>3</c:v>
                </c:pt>
                <c:pt idx="870">
                  <c:v>10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6</c:v>
                </c:pt>
                <c:pt idx="875">
                  <c:v>3</c:v>
                </c:pt>
                <c:pt idx="876">
                  <c:v>13</c:v>
                </c:pt>
                <c:pt idx="877">
                  <c:v>18</c:v>
                </c:pt>
                <c:pt idx="878">
                  <c:v>6</c:v>
                </c:pt>
                <c:pt idx="879">
                  <c:v>11</c:v>
                </c:pt>
                <c:pt idx="880">
                  <c:v>5</c:v>
                </c:pt>
                <c:pt idx="881">
                  <c:v>8</c:v>
                </c:pt>
                <c:pt idx="882">
                  <c:v>2</c:v>
                </c:pt>
                <c:pt idx="883">
                  <c:v>1</c:v>
                </c:pt>
                <c:pt idx="884">
                  <c:v>8</c:v>
                </c:pt>
                <c:pt idx="885">
                  <c:v>8</c:v>
                </c:pt>
                <c:pt idx="886">
                  <c:v>21</c:v>
                </c:pt>
                <c:pt idx="887">
                  <c:v>9</c:v>
                </c:pt>
                <c:pt idx="888">
                  <c:v>14</c:v>
                </c:pt>
                <c:pt idx="889">
                  <c:v>5</c:v>
                </c:pt>
                <c:pt idx="890">
                  <c:v>2</c:v>
                </c:pt>
                <c:pt idx="891">
                  <c:v>7</c:v>
                </c:pt>
                <c:pt idx="892">
                  <c:v>5</c:v>
                </c:pt>
                <c:pt idx="893">
                  <c:v>10</c:v>
                </c:pt>
                <c:pt idx="894">
                  <c:v>3</c:v>
                </c:pt>
                <c:pt idx="895">
                  <c:v>8</c:v>
                </c:pt>
                <c:pt idx="896">
                  <c:v>22</c:v>
                </c:pt>
                <c:pt idx="897">
                  <c:v>5</c:v>
                </c:pt>
                <c:pt idx="898">
                  <c:v>8</c:v>
                </c:pt>
                <c:pt idx="899">
                  <c:v>25</c:v>
                </c:pt>
                <c:pt idx="900">
                  <c:v>31</c:v>
                </c:pt>
                <c:pt idx="901">
                  <c:v>6</c:v>
                </c:pt>
                <c:pt idx="902">
                  <c:v>5</c:v>
                </c:pt>
                <c:pt idx="903">
                  <c:v>1</c:v>
                </c:pt>
                <c:pt idx="904">
                  <c:v>83</c:v>
                </c:pt>
                <c:pt idx="905">
                  <c:v>18</c:v>
                </c:pt>
                <c:pt idx="906">
                  <c:v>24</c:v>
                </c:pt>
                <c:pt idx="907">
                  <c:v>7</c:v>
                </c:pt>
                <c:pt idx="908">
                  <c:v>4</c:v>
                </c:pt>
                <c:pt idx="909">
                  <c:v>1</c:v>
                </c:pt>
                <c:pt idx="910">
                  <c:v>10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7</c:v>
                </c:pt>
                <c:pt idx="915">
                  <c:v>16</c:v>
                </c:pt>
                <c:pt idx="916">
                  <c:v>3</c:v>
                </c:pt>
                <c:pt idx="917">
                  <c:v>9</c:v>
                </c:pt>
                <c:pt idx="918">
                  <c:v>7</c:v>
                </c:pt>
                <c:pt idx="919">
                  <c:v>6</c:v>
                </c:pt>
                <c:pt idx="920">
                  <c:v>3</c:v>
                </c:pt>
                <c:pt idx="921">
                  <c:v>5</c:v>
                </c:pt>
                <c:pt idx="922">
                  <c:v>6</c:v>
                </c:pt>
                <c:pt idx="923">
                  <c:v>4</c:v>
                </c:pt>
                <c:pt idx="924">
                  <c:v>1</c:v>
                </c:pt>
                <c:pt idx="925">
                  <c:v>11</c:v>
                </c:pt>
                <c:pt idx="926">
                  <c:v>31</c:v>
                </c:pt>
                <c:pt idx="927">
                  <c:v>3</c:v>
                </c:pt>
                <c:pt idx="928">
                  <c:v>5</c:v>
                </c:pt>
                <c:pt idx="929">
                  <c:v>11</c:v>
                </c:pt>
                <c:pt idx="930">
                  <c:v>14</c:v>
                </c:pt>
                <c:pt idx="931">
                  <c:v>5</c:v>
                </c:pt>
                <c:pt idx="932">
                  <c:v>2</c:v>
                </c:pt>
                <c:pt idx="933">
                  <c:v>3</c:v>
                </c:pt>
                <c:pt idx="934">
                  <c:v>124</c:v>
                </c:pt>
                <c:pt idx="935">
                  <c:v>6</c:v>
                </c:pt>
                <c:pt idx="936">
                  <c:v>4</c:v>
                </c:pt>
                <c:pt idx="937">
                  <c:v>2</c:v>
                </c:pt>
                <c:pt idx="938">
                  <c:v>4</c:v>
                </c:pt>
                <c:pt idx="939">
                  <c:v>1</c:v>
                </c:pt>
                <c:pt idx="940">
                  <c:v>99</c:v>
                </c:pt>
                <c:pt idx="941">
                  <c:v>12</c:v>
                </c:pt>
                <c:pt idx="942">
                  <c:v>6</c:v>
                </c:pt>
                <c:pt idx="943">
                  <c:v>4</c:v>
                </c:pt>
                <c:pt idx="944">
                  <c:v>4</c:v>
                </c:pt>
                <c:pt idx="945">
                  <c:v>8</c:v>
                </c:pt>
                <c:pt idx="946">
                  <c:v>4</c:v>
                </c:pt>
                <c:pt idx="947">
                  <c:v>2</c:v>
                </c:pt>
                <c:pt idx="948">
                  <c:v>6</c:v>
                </c:pt>
                <c:pt idx="949">
                  <c:v>6</c:v>
                </c:pt>
                <c:pt idx="950">
                  <c:v>1</c:v>
                </c:pt>
                <c:pt idx="951">
                  <c:v>2</c:v>
                </c:pt>
                <c:pt idx="952">
                  <c:v>4</c:v>
                </c:pt>
                <c:pt idx="953">
                  <c:v>4</c:v>
                </c:pt>
                <c:pt idx="954">
                  <c:v>1</c:v>
                </c:pt>
                <c:pt idx="955">
                  <c:v>2</c:v>
                </c:pt>
                <c:pt idx="956">
                  <c:v>15</c:v>
                </c:pt>
                <c:pt idx="957">
                  <c:v>1</c:v>
                </c:pt>
                <c:pt idx="958">
                  <c:v>7</c:v>
                </c:pt>
                <c:pt idx="959">
                  <c:v>18</c:v>
                </c:pt>
                <c:pt idx="960">
                  <c:v>5</c:v>
                </c:pt>
                <c:pt idx="961">
                  <c:v>3</c:v>
                </c:pt>
                <c:pt idx="962">
                  <c:v>6</c:v>
                </c:pt>
                <c:pt idx="963">
                  <c:v>6</c:v>
                </c:pt>
                <c:pt idx="964">
                  <c:v>4</c:v>
                </c:pt>
                <c:pt idx="965">
                  <c:v>6</c:v>
                </c:pt>
                <c:pt idx="966">
                  <c:v>3</c:v>
                </c:pt>
                <c:pt idx="967">
                  <c:v>9</c:v>
                </c:pt>
                <c:pt idx="968">
                  <c:v>4</c:v>
                </c:pt>
                <c:pt idx="969">
                  <c:v>1</c:v>
                </c:pt>
                <c:pt idx="970">
                  <c:v>6</c:v>
                </c:pt>
                <c:pt idx="971">
                  <c:v>3</c:v>
                </c:pt>
                <c:pt idx="972">
                  <c:v>2</c:v>
                </c:pt>
                <c:pt idx="973">
                  <c:v>4</c:v>
                </c:pt>
                <c:pt idx="974">
                  <c:v>17</c:v>
                </c:pt>
                <c:pt idx="975">
                  <c:v>24</c:v>
                </c:pt>
                <c:pt idx="976">
                  <c:v>5</c:v>
                </c:pt>
                <c:pt idx="977">
                  <c:v>2</c:v>
                </c:pt>
                <c:pt idx="978">
                  <c:v>23</c:v>
                </c:pt>
                <c:pt idx="979">
                  <c:v>1</c:v>
                </c:pt>
                <c:pt idx="980">
                  <c:v>2</c:v>
                </c:pt>
                <c:pt idx="981">
                  <c:v>5</c:v>
                </c:pt>
                <c:pt idx="982">
                  <c:v>16</c:v>
                </c:pt>
                <c:pt idx="983">
                  <c:v>5</c:v>
                </c:pt>
                <c:pt idx="984">
                  <c:v>15</c:v>
                </c:pt>
                <c:pt idx="985">
                  <c:v>4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4</c:v>
                </c:pt>
                <c:pt idx="990">
                  <c:v>2</c:v>
                </c:pt>
                <c:pt idx="991">
                  <c:v>9</c:v>
                </c:pt>
                <c:pt idx="992">
                  <c:v>24</c:v>
                </c:pt>
                <c:pt idx="993">
                  <c:v>5</c:v>
                </c:pt>
                <c:pt idx="994">
                  <c:v>5</c:v>
                </c:pt>
                <c:pt idx="995">
                  <c:v>2</c:v>
                </c:pt>
                <c:pt idx="996">
                  <c:v>6</c:v>
                </c:pt>
                <c:pt idx="997">
                  <c:v>4</c:v>
                </c:pt>
                <c:pt idx="998">
                  <c:v>2</c:v>
                </c:pt>
                <c:pt idx="999">
                  <c:v>9</c:v>
                </c:pt>
                <c:pt idx="1000">
                  <c:v>27</c:v>
                </c:pt>
                <c:pt idx="1001">
                  <c:v>4</c:v>
                </c:pt>
                <c:pt idx="1002">
                  <c:v>5</c:v>
                </c:pt>
                <c:pt idx="1003">
                  <c:v>3</c:v>
                </c:pt>
                <c:pt idx="1004">
                  <c:v>7</c:v>
                </c:pt>
                <c:pt idx="1005">
                  <c:v>1</c:v>
                </c:pt>
                <c:pt idx="1006">
                  <c:v>2</c:v>
                </c:pt>
                <c:pt idx="1007">
                  <c:v>2</c:v>
                </c:pt>
                <c:pt idx="1008">
                  <c:v>8</c:v>
                </c:pt>
                <c:pt idx="1009">
                  <c:v>26</c:v>
                </c:pt>
                <c:pt idx="1010">
                  <c:v>4</c:v>
                </c:pt>
                <c:pt idx="1011">
                  <c:v>2</c:v>
                </c:pt>
                <c:pt idx="1012">
                  <c:v>8</c:v>
                </c:pt>
                <c:pt idx="1013">
                  <c:v>2</c:v>
                </c:pt>
                <c:pt idx="1014">
                  <c:v>10</c:v>
                </c:pt>
                <c:pt idx="1015">
                  <c:v>5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9</c:v>
                </c:pt>
                <c:pt idx="1020">
                  <c:v>2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6</c:v>
                </c:pt>
                <c:pt idx="1025">
                  <c:v>21</c:v>
                </c:pt>
                <c:pt idx="1026">
                  <c:v>4</c:v>
                </c:pt>
                <c:pt idx="1027">
                  <c:v>2</c:v>
                </c:pt>
                <c:pt idx="1028">
                  <c:v>4</c:v>
                </c:pt>
                <c:pt idx="1029">
                  <c:v>4</c:v>
                </c:pt>
                <c:pt idx="1030">
                  <c:v>3</c:v>
                </c:pt>
                <c:pt idx="1031">
                  <c:v>6</c:v>
                </c:pt>
                <c:pt idx="1032">
                  <c:v>1</c:v>
                </c:pt>
                <c:pt idx="1033">
                  <c:v>2</c:v>
                </c:pt>
                <c:pt idx="1034">
                  <c:v>9</c:v>
                </c:pt>
                <c:pt idx="1035">
                  <c:v>12</c:v>
                </c:pt>
                <c:pt idx="1036">
                  <c:v>7</c:v>
                </c:pt>
                <c:pt idx="1037">
                  <c:v>3</c:v>
                </c:pt>
                <c:pt idx="1038">
                  <c:v>13</c:v>
                </c:pt>
                <c:pt idx="1039">
                  <c:v>4</c:v>
                </c:pt>
                <c:pt idx="1040">
                  <c:v>2</c:v>
                </c:pt>
                <c:pt idx="1041">
                  <c:v>28</c:v>
                </c:pt>
                <c:pt idx="1042">
                  <c:v>7</c:v>
                </c:pt>
                <c:pt idx="1043">
                  <c:v>3</c:v>
                </c:pt>
                <c:pt idx="1044">
                  <c:v>2</c:v>
                </c:pt>
                <c:pt idx="1045">
                  <c:v>9</c:v>
                </c:pt>
                <c:pt idx="1046">
                  <c:v>2</c:v>
                </c:pt>
                <c:pt idx="1047">
                  <c:v>2</c:v>
                </c:pt>
                <c:pt idx="1048">
                  <c:v>8</c:v>
                </c:pt>
                <c:pt idx="1049">
                  <c:v>5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5</c:v>
                </c:pt>
                <c:pt idx="1062">
                  <c:v>5</c:v>
                </c:pt>
                <c:pt idx="1063">
                  <c:v>6</c:v>
                </c:pt>
                <c:pt idx="1064">
                  <c:v>9</c:v>
                </c:pt>
                <c:pt idx="1065">
                  <c:v>20</c:v>
                </c:pt>
                <c:pt idx="1066">
                  <c:v>2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16</c:v>
                </c:pt>
                <c:pt idx="1077">
                  <c:v>3</c:v>
                </c:pt>
                <c:pt idx="1078">
                  <c:v>27</c:v>
                </c:pt>
                <c:pt idx="1079">
                  <c:v>5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4</c:v>
                </c:pt>
                <c:pt idx="1084">
                  <c:v>5</c:v>
                </c:pt>
                <c:pt idx="1085">
                  <c:v>1</c:v>
                </c:pt>
                <c:pt idx="1086">
                  <c:v>2</c:v>
                </c:pt>
                <c:pt idx="1087">
                  <c:v>4</c:v>
                </c:pt>
                <c:pt idx="1088">
                  <c:v>3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2</c:v>
                </c:pt>
                <c:pt idx="1094">
                  <c:v>29</c:v>
                </c:pt>
                <c:pt idx="1095">
                  <c:v>1</c:v>
                </c:pt>
                <c:pt idx="1096">
                  <c:v>7</c:v>
                </c:pt>
                <c:pt idx="1097">
                  <c:v>4</c:v>
                </c:pt>
                <c:pt idx="1098">
                  <c:v>2</c:v>
                </c:pt>
                <c:pt idx="1099">
                  <c:v>1</c:v>
                </c:pt>
                <c:pt idx="1100">
                  <c:v>13</c:v>
                </c:pt>
                <c:pt idx="1101">
                  <c:v>7</c:v>
                </c:pt>
                <c:pt idx="1102">
                  <c:v>5</c:v>
                </c:pt>
                <c:pt idx="1103">
                  <c:v>8</c:v>
                </c:pt>
                <c:pt idx="1104">
                  <c:v>4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3</c:v>
                </c:pt>
                <c:pt idx="1109">
                  <c:v>4</c:v>
                </c:pt>
                <c:pt idx="1110">
                  <c:v>9</c:v>
                </c:pt>
                <c:pt idx="1111">
                  <c:v>4</c:v>
                </c:pt>
                <c:pt idx="1112">
                  <c:v>2</c:v>
                </c:pt>
                <c:pt idx="1113">
                  <c:v>1</c:v>
                </c:pt>
                <c:pt idx="1114">
                  <c:v>4</c:v>
                </c:pt>
                <c:pt idx="1115">
                  <c:v>4</c:v>
                </c:pt>
                <c:pt idx="1116">
                  <c:v>3</c:v>
                </c:pt>
                <c:pt idx="1117">
                  <c:v>2</c:v>
                </c:pt>
                <c:pt idx="1118">
                  <c:v>2</c:v>
                </c:pt>
                <c:pt idx="1119">
                  <c:v>55</c:v>
                </c:pt>
                <c:pt idx="1120">
                  <c:v>2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3</c:v>
                </c:pt>
                <c:pt idx="1125">
                  <c:v>1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2</c:v>
                </c:pt>
                <c:pt idx="1133">
                  <c:v>1</c:v>
                </c:pt>
                <c:pt idx="1134">
                  <c:v>3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4</c:v>
                </c:pt>
                <c:pt idx="1141">
                  <c:v>10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6</c:v>
                </c:pt>
                <c:pt idx="1146">
                  <c:v>1</c:v>
                </c:pt>
                <c:pt idx="1147">
                  <c:v>2</c:v>
                </c:pt>
                <c:pt idx="1148">
                  <c:v>7</c:v>
                </c:pt>
                <c:pt idx="1149">
                  <c:v>10</c:v>
                </c:pt>
                <c:pt idx="1150">
                  <c:v>11</c:v>
                </c:pt>
                <c:pt idx="1151">
                  <c:v>3</c:v>
                </c:pt>
                <c:pt idx="1152">
                  <c:v>6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5</c:v>
                </c:pt>
                <c:pt idx="1162">
                  <c:v>2</c:v>
                </c:pt>
                <c:pt idx="1163">
                  <c:v>6</c:v>
                </c:pt>
                <c:pt idx="1164">
                  <c:v>4</c:v>
                </c:pt>
                <c:pt idx="1165">
                  <c:v>3</c:v>
                </c:pt>
                <c:pt idx="1166">
                  <c:v>2</c:v>
                </c:pt>
                <c:pt idx="1167">
                  <c:v>3</c:v>
                </c:pt>
                <c:pt idx="1168">
                  <c:v>7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1</c:v>
                </c:pt>
                <c:pt idx="1174">
                  <c:v>3</c:v>
                </c:pt>
                <c:pt idx="1175">
                  <c:v>4</c:v>
                </c:pt>
                <c:pt idx="1176">
                  <c:v>14</c:v>
                </c:pt>
                <c:pt idx="1177">
                  <c:v>1</c:v>
                </c:pt>
                <c:pt idx="1178">
                  <c:v>3</c:v>
                </c:pt>
                <c:pt idx="1179">
                  <c:v>4</c:v>
                </c:pt>
                <c:pt idx="1180">
                  <c:v>8</c:v>
                </c:pt>
                <c:pt idx="1181">
                  <c:v>2</c:v>
                </c:pt>
                <c:pt idx="1182">
                  <c:v>2</c:v>
                </c:pt>
                <c:pt idx="1183">
                  <c:v>17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8</c:v>
                </c:pt>
                <c:pt idx="1189">
                  <c:v>4</c:v>
                </c:pt>
                <c:pt idx="1190">
                  <c:v>2</c:v>
                </c:pt>
                <c:pt idx="1191">
                  <c:v>2</c:v>
                </c:pt>
                <c:pt idx="1192">
                  <c:v>4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2</c:v>
                </c:pt>
                <c:pt idx="1197">
                  <c:v>3</c:v>
                </c:pt>
                <c:pt idx="1198">
                  <c:v>2</c:v>
                </c:pt>
                <c:pt idx="1199">
                  <c:v>7</c:v>
                </c:pt>
                <c:pt idx="1200">
                  <c:v>9</c:v>
                </c:pt>
                <c:pt idx="1201">
                  <c:v>3</c:v>
                </c:pt>
                <c:pt idx="1202">
                  <c:v>2</c:v>
                </c:pt>
                <c:pt idx="1203">
                  <c:v>3</c:v>
                </c:pt>
                <c:pt idx="1204">
                  <c:v>1</c:v>
                </c:pt>
                <c:pt idx="1205">
                  <c:v>4</c:v>
                </c:pt>
                <c:pt idx="1206">
                  <c:v>7</c:v>
                </c:pt>
                <c:pt idx="1207">
                  <c:v>4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3</c:v>
                </c:pt>
                <c:pt idx="1218">
                  <c:v>2</c:v>
                </c:pt>
                <c:pt idx="1219">
                  <c:v>2</c:v>
                </c:pt>
                <c:pt idx="1220">
                  <c:v>5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4</c:v>
                </c:pt>
                <c:pt idx="1226">
                  <c:v>3</c:v>
                </c:pt>
                <c:pt idx="1227">
                  <c:v>3</c:v>
                </c:pt>
                <c:pt idx="1228">
                  <c:v>1</c:v>
                </c:pt>
                <c:pt idx="1229">
                  <c:v>2</c:v>
                </c:pt>
                <c:pt idx="1230">
                  <c:v>3</c:v>
                </c:pt>
                <c:pt idx="1231">
                  <c:v>1</c:v>
                </c:pt>
                <c:pt idx="1232">
                  <c:v>1</c:v>
                </c:pt>
                <c:pt idx="1233">
                  <c:v>4</c:v>
                </c:pt>
                <c:pt idx="1234">
                  <c:v>7</c:v>
                </c:pt>
                <c:pt idx="1235">
                  <c:v>3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6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3</c:v>
                </c:pt>
                <c:pt idx="1248">
                  <c:v>3</c:v>
                </c:pt>
                <c:pt idx="1249">
                  <c:v>1</c:v>
                </c:pt>
                <c:pt idx="1250">
                  <c:v>3</c:v>
                </c:pt>
                <c:pt idx="1251">
                  <c:v>3</c:v>
                </c:pt>
                <c:pt idx="1252">
                  <c:v>1</c:v>
                </c:pt>
                <c:pt idx="1253">
                  <c:v>5</c:v>
                </c:pt>
                <c:pt idx="1254">
                  <c:v>4</c:v>
                </c:pt>
                <c:pt idx="1255">
                  <c:v>3</c:v>
                </c:pt>
                <c:pt idx="1256">
                  <c:v>3</c:v>
                </c:pt>
                <c:pt idx="1257">
                  <c:v>2</c:v>
                </c:pt>
                <c:pt idx="1258">
                  <c:v>2</c:v>
                </c:pt>
                <c:pt idx="1259">
                  <c:v>4</c:v>
                </c:pt>
                <c:pt idx="1260">
                  <c:v>2</c:v>
                </c:pt>
                <c:pt idx="1261">
                  <c:v>5</c:v>
                </c:pt>
                <c:pt idx="1262">
                  <c:v>0</c:v>
                </c:pt>
                <c:pt idx="1263">
                  <c:v>0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3</c:v>
                </c:pt>
                <c:pt idx="1279">
                  <c:v>1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1</c:v>
                </c:pt>
                <c:pt idx="1284">
                  <c:v>11</c:v>
                </c:pt>
                <c:pt idx="1285">
                  <c:v>3</c:v>
                </c:pt>
                <c:pt idx="1286">
                  <c:v>4</c:v>
                </c:pt>
                <c:pt idx="1287">
                  <c:v>1</c:v>
                </c:pt>
                <c:pt idx="1288">
                  <c:v>3</c:v>
                </c:pt>
                <c:pt idx="1289">
                  <c:v>1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20</c:v>
                </c:pt>
                <c:pt idx="1298">
                  <c:v>3</c:v>
                </c:pt>
                <c:pt idx="1299">
                  <c:v>6</c:v>
                </c:pt>
                <c:pt idx="1300">
                  <c:v>4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14</c:v>
                </c:pt>
                <c:pt idx="1305">
                  <c:v>2</c:v>
                </c:pt>
                <c:pt idx="1306">
                  <c:v>2</c:v>
                </c:pt>
                <c:pt idx="1307">
                  <c:v>4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1</c:v>
                </c:pt>
                <c:pt idx="1318">
                  <c:v>11</c:v>
                </c:pt>
                <c:pt idx="1319">
                  <c:v>1</c:v>
                </c:pt>
                <c:pt idx="1320">
                  <c:v>4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0</c:v>
                </c:pt>
                <c:pt idx="1325">
                  <c:v>2</c:v>
                </c:pt>
                <c:pt idx="1326">
                  <c:v>1</c:v>
                </c:pt>
                <c:pt idx="1327">
                  <c:v>2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3</c:v>
                </c:pt>
                <c:pt idx="1346">
                  <c:v>2</c:v>
                </c:pt>
                <c:pt idx="1347">
                  <c:v>0</c:v>
                </c:pt>
                <c:pt idx="1348">
                  <c:v>2</c:v>
                </c:pt>
                <c:pt idx="1349">
                  <c:v>2</c:v>
                </c:pt>
                <c:pt idx="1350">
                  <c:v>1</c:v>
                </c:pt>
                <c:pt idx="1351">
                  <c:v>5</c:v>
                </c:pt>
                <c:pt idx="1352">
                  <c:v>1</c:v>
                </c:pt>
                <c:pt idx="1353">
                  <c:v>26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5</c:v>
                </c:pt>
                <c:pt idx="1358">
                  <c:v>0</c:v>
                </c:pt>
                <c:pt idx="1359">
                  <c:v>4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2</c:v>
                </c:pt>
                <c:pt idx="1367">
                  <c:v>6</c:v>
                </c:pt>
                <c:pt idx="1368">
                  <c:v>4</c:v>
                </c:pt>
                <c:pt idx="1369">
                  <c:v>2</c:v>
                </c:pt>
                <c:pt idx="1370">
                  <c:v>0</c:v>
                </c:pt>
                <c:pt idx="1371">
                  <c:v>0</c:v>
                </c:pt>
                <c:pt idx="1372">
                  <c:v>2</c:v>
                </c:pt>
                <c:pt idx="1373">
                  <c:v>2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2</c:v>
                </c:pt>
                <c:pt idx="1379">
                  <c:v>0</c:v>
                </c:pt>
                <c:pt idx="1380">
                  <c:v>1</c:v>
                </c:pt>
                <c:pt idx="1381">
                  <c:v>7</c:v>
                </c:pt>
                <c:pt idx="1382">
                  <c:v>0</c:v>
                </c:pt>
                <c:pt idx="1383">
                  <c:v>4</c:v>
                </c:pt>
                <c:pt idx="1384">
                  <c:v>6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10</c:v>
                </c:pt>
                <c:pt idx="1400">
                  <c:v>3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7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5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1</c:v>
                </c:pt>
                <c:pt idx="1433">
                  <c:v>7</c:v>
                </c:pt>
                <c:pt idx="1434">
                  <c:v>1</c:v>
                </c:pt>
                <c:pt idx="1435">
                  <c:v>4</c:v>
                </c:pt>
                <c:pt idx="1436">
                  <c:v>3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1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0</c:v>
                </c:pt>
                <c:pt idx="1451">
                  <c:v>2</c:v>
                </c:pt>
                <c:pt idx="1452">
                  <c:v>3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4</c:v>
                </c:pt>
                <c:pt idx="1461">
                  <c:v>2</c:v>
                </c:pt>
                <c:pt idx="1462">
                  <c:v>3</c:v>
                </c:pt>
                <c:pt idx="1463">
                  <c:v>5</c:v>
                </c:pt>
                <c:pt idx="1464">
                  <c:v>7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0</c:v>
                </c:pt>
                <c:pt idx="1470">
                  <c:v>1</c:v>
                </c:pt>
                <c:pt idx="1471">
                  <c:v>10</c:v>
                </c:pt>
                <c:pt idx="1472">
                  <c:v>4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3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9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1</c:v>
                </c:pt>
                <c:pt idx="1509">
                  <c:v>3</c:v>
                </c:pt>
                <c:pt idx="1510">
                  <c:v>1</c:v>
                </c:pt>
                <c:pt idx="1511">
                  <c:v>1</c:v>
                </c:pt>
                <c:pt idx="1512">
                  <c:v>2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71-3543-B0CC-E00E0DA89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096288"/>
        <c:axId val="1743169648"/>
      </c:scatterChart>
      <c:valAx>
        <c:axId val="159809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169648"/>
        <c:crosses val="autoZero"/>
        <c:crossBetween val="midCat"/>
      </c:valAx>
      <c:valAx>
        <c:axId val="17431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9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4</xdr:row>
      <xdr:rowOff>133350</xdr:rowOff>
    </xdr:from>
    <xdr:to>
      <xdr:col>18</xdr:col>
      <xdr:colOff>12700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A74D-2F85-8249-ADFE-774A2F8FD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69850</xdr:rowOff>
    </xdr:from>
    <xdr:to>
      <xdr:col>11</xdr:col>
      <xdr:colOff>762000</xdr:colOff>
      <xdr:row>23</xdr:row>
      <xdr:rowOff>38100</xdr:rowOff>
    </xdr:to>
    <xdr:graphicFrame macro="">
      <xdr:nvGraphicFramePr>
        <xdr:cNvPr id="2" name="State by Category">
          <a:extLst>
            <a:ext uri="{FF2B5EF4-FFF2-40B4-BE49-F238E27FC236}">
              <a16:creationId xmlns:a16="http://schemas.microsoft.com/office/drawing/2014/main" id="{C27E411E-F0C9-8047-8F0B-30892670B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467645</xdr:colOff>
      <xdr:row>1</xdr:row>
      <xdr:rowOff>129847</xdr:rowOff>
    </xdr:from>
    <xdr:to>
      <xdr:col>14</xdr:col>
      <xdr:colOff>154298</xdr:colOff>
      <xdr:row>21</xdr:row>
      <xdr:rowOff>154298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0882AA-F3BE-1A4D-BFCA-540AD9A1E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14</xdr:row>
      <xdr:rowOff>76200</xdr:rowOff>
    </xdr:from>
    <xdr:to>
      <xdr:col>14</xdr:col>
      <xdr:colOff>787400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040A5-096D-4A49-95F7-D8DCE9D0A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2160</xdr:row>
      <xdr:rowOff>171450</xdr:rowOff>
    </xdr:from>
    <xdr:to>
      <xdr:col>12</xdr:col>
      <xdr:colOff>482600</xdr:colOff>
      <xdr:row>2180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C0E62A-64E7-2D46-A218-172EF988C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306982407405" createdVersion="6" refreshedVersion="6" minRefreshableVersion="3" recordCount="4114" xr:uid="{9F360DA7-46E5-2845-BD3E-63F5F5927F3C}">
  <cacheSource type="worksheet">
    <worksheetSource ref="A1:R4115" sheet="Format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7.309334606478" createdVersion="6" refreshedVersion="6" minRefreshableVersion="3" recordCount="4114" xr:uid="{CF0E0FEF-1D86-2D45-A900-93474E3ED31C}">
  <cacheSource type="worksheet">
    <worksheetSource ref="A1:T4115" sheet="Format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6B47B-8CA2-7D47-B7EC-B560D5BDC11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3836-6F50-124F-8EE0-4024732ABA8D}" name="Count of State by Category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by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2"/>
        <item x="0"/>
        <item x="1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4C7DB-B7B3-4B44-841F-140D1268FF6C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95" zoomScaleNormal="95" workbookViewId="0">
      <selection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8219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8219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8219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8219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8219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8219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8219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8219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8219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8219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8219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8219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8219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8219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8219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8219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8219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8219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8219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8219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59CC-0144-6444-8E94-1A125EC918F5}">
  <sheetPr codeName="Sheet2" filterMode="1"/>
  <dimension ref="A1:T4115"/>
  <sheetViews>
    <sheetView topLeftCell="E1" workbookViewId="0">
      <selection activeCell="L162" sqref="L162:L41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5" bestFit="1" customWidth="1"/>
    <col min="17" max="17" width="11" bestFit="1" customWidth="1"/>
    <col min="18" max="18" width="11.33203125" bestFit="1" customWidth="1"/>
    <col min="19" max="19" width="21.6640625" bestFit="1" customWidth="1"/>
    <col min="20" max="20" width="15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8368</v>
      </c>
      <c r="P1" s="1" t="s">
        <v>8306</v>
      </c>
      <c r="Q1" s="1" t="s">
        <v>8307</v>
      </c>
      <c r="R1" s="1" t="s">
        <v>8308</v>
      </c>
      <c r="S1" s="1" t="s">
        <v>8367</v>
      </c>
      <c r="T1" s="1" t="s">
        <v>8366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15">
        <f t="shared" ref="P2:P65" si="1">AVERAGE(E2/L2)</f>
        <v>138.66871165644173</v>
      </c>
      <c r="Q2" s="7" t="s">
        <v>8309</v>
      </c>
      <c r="R2" s="7" t="s">
        <v>8310</v>
      </c>
      <c r="S2" s="13">
        <f t="shared" ref="S2:S65" si="2">(((I2/60)/60)/24)+DATE(1970,1,1)</f>
        <v>42656.915972222225</v>
      </c>
      <c r="T2" s="12">
        <f t="shared" ref="T2:T65" si="3">(((J2/60)/60)/24)+DATE(1970,1,1)</f>
        <v>42626.668888888889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15">
        <f t="shared" si="1"/>
        <v>4.5712530712530715</v>
      </c>
      <c r="Q3" s="7" t="s">
        <v>8338</v>
      </c>
      <c r="R3" s="7" t="s">
        <v>8355</v>
      </c>
      <c r="S3" s="13">
        <f t="shared" si="2"/>
        <v>42807.125</v>
      </c>
      <c r="T3" s="12">
        <f t="shared" si="3"/>
        <v>42800.751041666663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15">
        <f t="shared" si="1"/>
        <v>42.73322081575246</v>
      </c>
      <c r="Q4" s="7" t="s">
        <v>8330</v>
      </c>
      <c r="R4" s="7" t="s">
        <v>8331</v>
      </c>
      <c r="S4" s="13">
        <f t="shared" si="2"/>
        <v>41885.783645833333</v>
      </c>
      <c r="T4" s="12">
        <f t="shared" si="3"/>
        <v>41855.783645833333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15">
        <f t="shared" si="1"/>
        <v>1389.3561935483872</v>
      </c>
      <c r="Q5" s="7" t="s">
        <v>8309</v>
      </c>
      <c r="R5" s="7" t="s">
        <v>8326</v>
      </c>
      <c r="S5" s="13">
        <f t="shared" si="2"/>
        <v>42759.440416666665</v>
      </c>
      <c r="T5" s="12">
        <f t="shared" si="3"/>
        <v>42714.440416666665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15">
        <f t="shared" si="1"/>
        <v>88.601680840609291</v>
      </c>
      <c r="Q6" s="7" t="s">
        <v>8309</v>
      </c>
      <c r="R6" s="7" t="s">
        <v>8310</v>
      </c>
      <c r="S6" s="13">
        <f t="shared" si="2"/>
        <v>41358.172905092593</v>
      </c>
      <c r="T6" s="12">
        <f t="shared" si="3"/>
        <v>41324.214571759258</v>
      </c>
    </row>
    <row r="7" spans="1:20" ht="48" hidden="1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15">
        <f t="shared" si="1"/>
        <v>21.666666666666668</v>
      </c>
      <c r="Q7" s="7" t="s">
        <v>8323</v>
      </c>
      <c r="R7" s="7" t="s">
        <v>8324</v>
      </c>
      <c r="S7" s="13">
        <f t="shared" si="2"/>
        <v>42457.660057870366</v>
      </c>
      <c r="T7" s="12">
        <f t="shared" si="3"/>
        <v>42432.701724537037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15">
        <f t="shared" si="1"/>
        <v>83.802893802893806</v>
      </c>
      <c r="Q8" s="7" t="s">
        <v>8309</v>
      </c>
      <c r="R8" s="7" t="s">
        <v>8359</v>
      </c>
      <c r="S8" s="13">
        <f t="shared" si="2"/>
        <v>42737.957638888889</v>
      </c>
      <c r="T8" s="12">
        <f t="shared" si="3"/>
        <v>42704.335810185185</v>
      </c>
    </row>
    <row r="9" spans="1:20" ht="96" hidden="1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15">
        <f t="shared" si="1"/>
        <v>38.6</v>
      </c>
      <c r="Q9" s="7" t="s">
        <v>8316</v>
      </c>
      <c r="R9" s="7" t="s">
        <v>8318</v>
      </c>
      <c r="S9" s="13">
        <f t="shared" si="2"/>
        <v>42614.730567129634</v>
      </c>
      <c r="T9" s="12">
        <f t="shared" si="3"/>
        <v>42604.730567129634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15">
        <f t="shared" si="1"/>
        <v>53.475252525252522</v>
      </c>
      <c r="Q10" s="7" t="s">
        <v>8338</v>
      </c>
      <c r="R10" s="7" t="s">
        <v>8355</v>
      </c>
      <c r="S10" s="13">
        <f t="shared" si="2"/>
        <v>41691.75</v>
      </c>
      <c r="T10" s="12">
        <f t="shared" si="3"/>
        <v>41660.708530092597</v>
      </c>
    </row>
    <row r="11" spans="1:20" ht="48" hidden="1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15">
        <f t="shared" si="1"/>
        <v>90.635922330097088</v>
      </c>
      <c r="Q11" s="7" t="s">
        <v>8338</v>
      </c>
      <c r="R11" s="7" t="s">
        <v>8355</v>
      </c>
      <c r="S11" s="13">
        <f t="shared" si="2"/>
        <v>42712.804814814815</v>
      </c>
      <c r="T11" s="12">
        <f t="shared" si="3"/>
        <v>42702.804814814815</v>
      </c>
    </row>
    <row r="12" spans="1:20" ht="48" hidden="1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15">
        <f t="shared" si="1"/>
        <v>149.03451043338683</v>
      </c>
      <c r="Q12" s="7" t="s">
        <v>8338</v>
      </c>
      <c r="R12" s="7" t="s">
        <v>8355</v>
      </c>
      <c r="S12" s="13">
        <f t="shared" si="2"/>
        <v>41359.349988425929</v>
      </c>
      <c r="T12" s="12">
        <f t="shared" si="3"/>
        <v>41319.349988425929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15">
        <f t="shared" si="1"/>
        <v>49.934589800443462</v>
      </c>
      <c r="Q13" s="7" t="s">
        <v>8338</v>
      </c>
      <c r="R13" s="7" t="s">
        <v>8355</v>
      </c>
      <c r="S13" s="13">
        <f t="shared" si="2"/>
        <v>42801.208333333328</v>
      </c>
      <c r="T13" s="12">
        <f t="shared" si="3"/>
        <v>42776.704432870371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15">
        <f t="shared" si="1"/>
        <v>68.815577078288939</v>
      </c>
      <c r="Q14" s="7" t="s">
        <v>8309</v>
      </c>
      <c r="R14" s="7" t="s">
        <v>8310</v>
      </c>
      <c r="S14" s="13">
        <f t="shared" si="2"/>
        <v>42593.269861111112</v>
      </c>
      <c r="T14" s="12">
        <f t="shared" si="3"/>
        <v>42548.269861111112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15">
        <f t="shared" si="1"/>
        <v>20.465926829268295</v>
      </c>
      <c r="Q15" s="7" t="s">
        <v>8309</v>
      </c>
      <c r="R15" s="7" t="s">
        <v>8310</v>
      </c>
      <c r="S15" s="13">
        <f t="shared" si="2"/>
        <v>41480.681574074071</v>
      </c>
      <c r="T15" s="12">
        <f t="shared" si="3"/>
        <v>41450.681574074071</v>
      </c>
    </row>
    <row r="16" spans="1:20" ht="48" hidden="1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15">
        <f t="shared" si="1"/>
        <v>40.762081784386616</v>
      </c>
      <c r="Q16" s="7" t="s">
        <v>8309</v>
      </c>
      <c r="R16" s="7" t="s">
        <v>8310</v>
      </c>
      <c r="S16" s="13">
        <f t="shared" si="2"/>
        <v>41523.791666666664</v>
      </c>
      <c r="T16" s="12">
        <f t="shared" si="3"/>
        <v>41493.543958333335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15">
        <f t="shared" si="1"/>
        <v>134.3592456301748</v>
      </c>
      <c r="Q17" s="7" t="s">
        <v>8309</v>
      </c>
      <c r="R17" s="7" t="s">
        <v>8326</v>
      </c>
      <c r="S17" s="13">
        <f t="shared" si="2"/>
        <v>42235.651319444441</v>
      </c>
      <c r="T17" s="12">
        <f t="shared" si="3"/>
        <v>42199.651319444441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15">
        <f t="shared" si="1"/>
        <v>74.107684365781708</v>
      </c>
      <c r="Q18" s="7" t="s">
        <v>8309</v>
      </c>
      <c r="R18" s="7" t="s">
        <v>8310</v>
      </c>
      <c r="S18" s="13">
        <f t="shared" si="2"/>
        <v>41356.94630787037</v>
      </c>
      <c r="T18" s="12">
        <f t="shared" si="3"/>
        <v>41326.987974537034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15">
        <f t="shared" si="1"/>
        <v>31.820544982698959</v>
      </c>
      <c r="Q19" s="7" t="s">
        <v>8309</v>
      </c>
      <c r="R19" s="7" t="s">
        <v>8359</v>
      </c>
      <c r="S19" s="13">
        <f t="shared" si="2"/>
        <v>41165.42155092593</v>
      </c>
      <c r="T19" s="12">
        <f t="shared" si="3"/>
        <v>41144.42155092593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15">
        <f t="shared" si="1"/>
        <v>53.865251485148519</v>
      </c>
      <c r="Q20" s="7" t="s">
        <v>8338</v>
      </c>
      <c r="R20" s="7" t="s">
        <v>8355</v>
      </c>
      <c r="S20" s="13">
        <f t="shared" si="2"/>
        <v>41605.126388888886</v>
      </c>
      <c r="T20" s="12">
        <f t="shared" si="3"/>
        <v>41569.575613425928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15">
        <f t="shared" si="1"/>
        <v>14.370762711864407</v>
      </c>
      <c r="Q21" s="7" t="s">
        <v>8338</v>
      </c>
      <c r="R21" s="7" t="s">
        <v>8355</v>
      </c>
      <c r="S21" s="13">
        <f t="shared" si="2"/>
        <v>42345.699490740735</v>
      </c>
      <c r="T21" s="12">
        <f t="shared" si="3"/>
        <v>42315.699490740735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15">
        <f t="shared" si="1"/>
        <v>27.861111111111111</v>
      </c>
      <c r="Q22" s="7" t="s">
        <v>8330</v>
      </c>
      <c r="R22" s="7" t="s">
        <v>8351</v>
      </c>
      <c r="S22" s="13">
        <f t="shared" si="2"/>
        <v>42490.915972222225</v>
      </c>
      <c r="T22" s="12">
        <f t="shared" si="3"/>
        <v>42459.693865740745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15">
        <f t="shared" si="1"/>
        <v>27.226630727762803</v>
      </c>
      <c r="Q23" s="7" t="s">
        <v>8338</v>
      </c>
      <c r="R23" s="7" t="s">
        <v>8355</v>
      </c>
      <c r="S23" s="13">
        <f t="shared" si="2"/>
        <v>41450.208333333336</v>
      </c>
      <c r="T23" s="12">
        <f t="shared" si="3"/>
        <v>41423.910891203705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15">
        <f t="shared" si="1"/>
        <v>29.187190495010373</v>
      </c>
      <c r="Q24" s="7" t="s">
        <v>8327</v>
      </c>
      <c r="R24" s="7" t="s">
        <v>8347</v>
      </c>
      <c r="S24" s="13">
        <f t="shared" si="2"/>
        <v>41408.871678240743</v>
      </c>
      <c r="T24" s="12">
        <f t="shared" si="3"/>
        <v>41394.871678240743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15">
        <f t="shared" si="1"/>
        <v>81.561805555555551</v>
      </c>
      <c r="Q25" s="7" t="s">
        <v>8338</v>
      </c>
      <c r="R25" s="7" t="s">
        <v>8355</v>
      </c>
      <c r="S25" s="13">
        <f t="shared" si="2"/>
        <v>42232.278194444443</v>
      </c>
      <c r="T25" s="12">
        <f t="shared" si="3"/>
        <v>42202.278194444443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15">
        <f t="shared" si="1"/>
        <v>41.607142857142854</v>
      </c>
      <c r="Q26" s="7" t="s">
        <v>8338</v>
      </c>
      <c r="R26" s="7" t="s">
        <v>8355</v>
      </c>
      <c r="S26" s="13">
        <f t="shared" si="2"/>
        <v>42740.824618055558</v>
      </c>
      <c r="T26" s="12">
        <f t="shared" si="3"/>
        <v>42710.824618055558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15">
        <f t="shared" si="1"/>
        <v>80.727532097004286</v>
      </c>
      <c r="Q27" s="7" t="s">
        <v>8309</v>
      </c>
      <c r="R27" s="7" t="s">
        <v>8310</v>
      </c>
      <c r="S27" s="13">
        <f t="shared" si="2"/>
        <v>41384.151631944449</v>
      </c>
      <c r="T27" s="12">
        <f t="shared" si="3"/>
        <v>41324.193298611113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15">
        <f t="shared" si="1"/>
        <v>67.690214329454989</v>
      </c>
      <c r="Q28" s="7" t="s">
        <v>8309</v>
      </c>
      <c r="R28" s="7" t="s">
        <v>8310</v>
      </c>
      <c r="S28" s="13">
        <f t="shared" si="2"/>
        <v>41188.165972222225</v>
      </c>
      <c r="T28" s="12">
        <f t="shared" si="3"/>
        <v>41148.194641203707</v>
      </c>
    </row>
    <row r="29" spans="1:20" ht="48" hidden="1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15">
        <f t="shared" si="1"/>
        <v>40.070667078443485</v>
      </c>
      <c r="Q29" s="7" t="s">
        <v>8338</v>
      </c>
      <c r="R29" s="7" t="s">
        <v>8355</v>
      </c>
      <c r="S29" s="13">
        <f t="shared" si="2"/>
        <v>42719.958333333328</v>
      </c>
      <c r="T29" s="12">
        <f t="shared" si="3"/>
        <v>42691.8512037037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15">
        <f t="shared" si="1"/>
        <v>1323.2540463917526</v>
      </c>
      <c r="Q30" s="7" t="s">
        <v>8309</v>
      </c>
      <c r="R30" s="7" t="s">
        <v>8310</v>
      </c>
      <c r="S30" s="13">
        <f t="shared" si="2"/>
        <v>41072.291666666664</v>
      </c>
      <c r="T30" s="12">
        <f t="shared" si="3"/>
        <v>41039.225601851853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15">
        <f t="shared" si="1"/>
        <v>56.970381807973048</v>
      </c>
      <c r="Q31" s="7" t="s">
        <v>8338</v>
      </c>
      <c r="R31" s="7" t="s">
        <v>8355</v>
      </c>
      <c r="S31" s="13">
        <f t="shared" si="2"/>
        <v>42097.165972222225</v>
      </c>
      <c r="T31" s="12">
        <f t="shared" si="3"/>
        <v>42068.209097222221</v>
      </c>
    </row>
    <row r="32" spans="1:20" ht="48" hidden="1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15">
        <f t="shared" si="1"/>
        <v>21.640147492625371</v>
      </c>
      <c r="Q32" s="7" t="s">
        <v>8309</v>
      </c>
      <c r="R32" s="7" t="s">
        <v>8310</v>
      </c>
      <c r="S32" s="13">
        <f t="shared" si="2"/>
        <v>41346.833333333336</v>
      </c>
      <c r="T32" s="12">
        <f t="shared" si="3"/>
        <v>41316.120949074073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15">
        <f t="shared" si="1"/>
        <v>426.93169877408059</v>
      </c>
      <c r="Q33" s="7" t="s">
        <v>8338</v>
      </c>
      <c r="R33" s="7" t="s">
        <v>8355</v>
      </c>
      <c r="S33" s="13">
        <f t="shared" si="2"/>
        <v>42707.0471412037</v>
      </c>
      <c r="T33" s="12">
        <f t="shared" si="3"/>
        <v>42677.005474537036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15">
        <f t="shared" si="1"/>
        <v>27.576923076923077</v>
      </c>
      <c r="Q34" s="7" t="s">
        <v>8309</v>
      </c>
      <c r="R34" s="7" t="s">
        <v>8359</v>
      </c>
      <c r="S34" s="13">
        <f t="shared" si="2"/>
        <v>42683.851944444439</v>
      </c>
      <c r="T34" s="12">
        <f t="shared" si="3"/>
        <v>42658.810277777782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15">
        <f t="shared" si="1"/>
        <v>65.891300230946882</v>
      </c>
      <c r="Q35" s="7" t="s">
        <v>8338</v>
      </c>
      <c r="R35" s="7" t="s">
        <v>8355</v>
      </c>
      <c r="S35" s="13">
        <f t="shared" si="2"/>
        <v>42063.584016203706</v>
      </c>
      <c r="T35" s="12">
        <f t="shared" si="3"/>
        <v>42033.584016203706</v>
      </c>
    </row>
    <row r="36" spans="1:20" ht="48" hidden="1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15">
        <f t="shared" si="1"/>
        <v>164.79651993355483</v>
      </c>
      <c r="Q36" s="7" t="s">
        <v>8338</v>
      </c>
      <c r="R36" s="7" t="s">
        <v>8355</v>
      </c>
      <c r="S36" s="13">
        <f t="shared" si="2"/>
        <v>41903.79184027778</v>
      </c>
      <c r="T36" s="12">
        <f t="shared" si="3"/>
        <v>41873.79184027778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15">
        <f t="shared" si="1"/>
        <v>192.38876826722338</v>
      </c>
      <c r="Q37" s="7" t="s">
        <v>8309</v>
      </c>
      <c r="R37" s="7" t="s">
        <v>8310</v>
      </c>
      <c r="S37" s="13">
        <f t="shared" si="2"/>
        <v>41342.88077546296</v>
      </c>
      <c r="T37" s="12">
        <f t="shared" si="3"/>
        <v>41312.88077546296</v>
      </c>
    </row>
    <row r="38" spans="1:20" ht="20" hidden="1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15">
        <f t="shared" si="1"/>
        <v>35.4</v>
      </c>
      <c r="Q38" s="7" t="s">
        <v>8343</v>
      </c>
      <c r="R38" s="7" t="s">
        <v>8344</v>
      </c>
      <c r="S38" s="13">
        <f t="shared" si="2"/>
        <v>42440.982002314813</v>
      </c>
      <c r="T38" s="12">
        <f t="shared" si="3"/>
        <v>42410.982002314813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15">
        <f t="shared" si="1"/>
        <v>27.59748427672956</v>
      </c>
      <c r="Q39" s="7" t="s">
        <v>8309</v>
      </c>
      <c r="R39" s="7" t="s">
        <v>8359</v>
      </c>
      <c r="S39" s="13">
        <f t="shared" si="2"/>
        <v>41932.874432870369</v>
      </c>
      <c r="T39" s="12">
        <f t="shared" si="3"/>
        <v>41902.874432870369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15">
        <f t="shared" si="1"/>
        <v>422.02059732234807</v>
      </c>
      <c r="Q40" s="7" t="s">
        <v>8309</v>
      </c>
      <c r="R40" s="7" t="s">
        <v>8310</v>
      </c>
      <c r="S40" s="13">
        <f t="shared" si="2"/>
        <v>42380.958333333328</v>
      </c>
      <c r="T40" s="12">
        <f t="shared" si="3"/>
        <v>42347.358483796299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15">
        <f t="shared" si="1"/>
        <v>152.62361216730039</v>
      </c>
      <c r="Q41" s="7" t="s">
        <v>8309</v>
      </c>
      <c r="R41" s="7" t="s">
        <v>8310</v>
      </c>
      <c r="S41" s="13">
        <f t="shared" si="2"/>
        <v>41099.088506944441</v>
      </c>
      <c r="T41" s="12">
        <f t="shared" si="3"/>
        <v>41069.088506944441</v>
      </c>
    </row>
    <row r="42" spans="1:20" ht="48" hidden="1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15">
        <f t="shared" si="1"/>
        <v>49.472392638036808</v>
      </c>
      <c r="Q42" s="7" t="s">
        <v>8338</v>
      </c>
      <c r="R42" s="7" t="s">
        <v>8355</v>
      </c>
      <c r="S42" s="13">
        <f t="shared" si="2"/>
        <v>42796.827546296292</v>
      </c>
      <c r="T42" s="12">
        <f t="shared" si="3"/>
        <v>42766.827546296292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15">
        <f t="shared" si="1"/>
        <v>188.50671378091872</v>
      </c>
      <c r="Q43" s="7" t="s">
        <v>8309</v>
      </c>
      <c r="R43" s="7" t="s">
        <v>8310</v>
      </c>
      <c r="S43" s="13">
        <f t="shared" si="2"/>
        <v>42527.709722222222</v>
      </c>
      <c r="T43" s="12">
        <f t="shared" si="3"/>
        <v>42473.604270833333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15">
        <f t="shared" si="1"/>
        <v>176.200223588597</v>
      </c>
      <c r="Q44" s="7" t="s">
        <v>8309</v>
      </c>
      <c r="R44" s="7" t="s">
        <v>8310</v>
      </c>
      <c r="S44" s="13">
        <f t="shared" si="2"/>
        <v>41760.584374999999</v>
      </c>
      <c r="T44" s="12">
        <f t="shared" si="3"/>
        <v>41730.584374999999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15">
        <f t="shared" si="1"/>
        <v>71.592003642987251</v>
      </c>
      <c r="Q45" s="7" t="s">
        <v>8343</v>
      </c>
      <c r="R45" s="7" t="s">
        <v>8344</v>
      </c>
      <c r="S45" s="13">
        <f t="shared" si="2"/>
        <v>41789.923101851848</v>
      </c>
      <c r="T45" s="12">
        <f t="shared" si="3"/>
        <v>41759.923101851848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15">
        <f t="shared" si="1"/>
        <v>37.11904761904762</v>
      </c>
      <c r="Q46" s="7" t="s">
        <v>8338</v>
      </c>
      <c r="R46" s="7" t="s">
        <v>8355</v>
      </c>
      <c r="S46" s="13">
        <f t="shared" si="2"/>
        <v>42780.724768518514</v>
      </c>
      <c r="T46" s="12">
        <f t="shared" si="3"/>
        <v>42759.724768518514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15">
        <f t="shared" si="1"/>
        <v>107.82155688622754</v>
      </c>
      <c r="Q47" s="7" t="s">
        <v>8338</v>
      </c>
      <c r="R47" s="7" t="s">
        <v>8355</v>
      </c>
      <c r="S47" s="13">
        <f t="shared" si="2"/>
        <v>42745.915972222225</v>
      </c>
      <c r="T47" s="12">
        <f t="shared" si="3"/>
        <v>42725.869363425925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15">
        <f t="shared" si="1"/>
        <v>39.066920943134534</v>
      </c>
      <c r="Q48" s="7" t="s">
        <v>8330</v>
      </c>
      <c r="R48" s="7" t="s">
        <v>8335</v>
      </c>
      <c r="S48" s="13">
        <f t="shared" si="2"/>
        <v>41214.849166666667</v>
      </c>
      <c r="T48" s="12">
        <f t="shared" si="3"/>
        <v>41184.849166666667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15">
        <f t="shared" si="1"/>
        <v>842.10602409638557</v>
      </c>
      <c r="Q49" s="7" t="s">
        <v>8309</v>
      </c>
      <c r="R49" s="7" t="s">
        <v>8310</v>
      </c>
      <c r="S49" s="13">
        <f t="shared" si="2"/>
        <v>42441.208333333328</v>
      </c>
      <c r="T49" s="12">
        <f t="shared" si="3"/>
        <v>42394.580740740741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15">
        <f t="shared" si="1"/>
        <v>70.848739495798313</v>
      </c>
      <c r="Q50" s="7" t="s">
        <v>8309</v>
      </c>
      <c r="R50" s="7" t="s">
        <v>8310</v>
      </c>
      <c r="S50" s="13">
        <f t="shared" si="2"/>
        <v>41231.053749999999</v>
      </c>
      <c r="T50" s="12">
        <f t="shared" si="3"/>
        <v>41201.012083333335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15">
        <f t="shared" si="1"/>
        <v>43.333275109170302</v>
      </c>
      <c r="Q51" s="7" t="s">
        <v>8327</v>
      </c>
      <c r="R51" s="7" t="s">
        <v>8347</v>
      </c>
      <c r="S51" s="13">
        <f t="shared" si="2"/>
        <v>40796.041921296295</v>
      </c>
      <c r="T51" s="12">
        <f t="shared" si="3"/>
        <v>40766.041921296295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15">
        <f t="shared" si="1"/>
        <v>21.900662251655628</v>
      </c>
      <c r="Q52" s="7" t="s">
        <v>8309</v>
      </c>
      <c r="R52" s="7" t="s">
        <v>8359</v>
      </c>
      <c r="S52" s="13">
        <f t="shared" si="2"/>
        <v>41165.165972222225</v>
      </c>
      <c r="T52" s="12">
        <f t="shared" si="3"/>
        <v>41150.902187499996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15">
        <f t="shared" si="1"/>
        <v>21.555555555555557</v>
      </c>
      <c r="Q53" s="7" t="s">
        <v>8309</v>
      </c>
      <c r="R53" s="7" t="s">
        <v>8359</v>
      </c>
      <c r="S53" s="13">
        <f t="shared" si="2"/>
        <v>42334.871076388896</v>
      </c>
      <c r="T53" s="12">
        <f t="shared" si="3"/>
        <v>42304.829409722224</v>
      </c>
    </row>
    <row r="54" spans="1:20" ht="48" hidden="1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15">
        <f t="shared" si="1"/>
        <v>94.103550295857985</v>
      </c>
      <c r="Q54" s="7" t="s">
        <v>8338</v>
      </c>
      <c r="R54" s="7" t="s">
        <v>8355</v>
      </c>
      <c r="S54" s="13">
        <f t="shared" si="2"/>
        <v>42540.958333333328</v>
      </c>
      <c r="T54" s="12">
        <f t="shared" si="3"/>
        <v>42505.936678240745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15">
        <f t="shared" si="1"/>
        <v>222.99047619047619</v>
      </c>
      <c r="Q55" s="7" t="s">
        <v>8309</v>
      </c>
      <c r="R55" s="7" t="s">
        <v>8310</v>
      </c>
      <c r="S55" s="13">
        <f t="shared" si="2"/>
        <v>41134.125</v>
      </c>
      <c r="T55" s="12">
        <f t="shared" si="3"/>
        <v>41099.966944444444</v>
      </c>
    </row>
    <row r="56" spans="1:20" ht="48" hidden="1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15">
        <f t="shared" si="1"/>
        <v>61.375728669846318</v>
      </c>
      <c r="Q56" s="7" t="s">
        <v>8309</v>
      </c>
      <c r="R56" s="7" t="s">
        <v>8310</v>
      </c>
      <c r="S56" s="13">
        <f t="shared" si="2"/>
        <v>42587.792453703703</v>
      </c>
      <c r="T56" s="12">
        <f t="shared" si="3"/>
        <v>42557.792453703703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15">
        <f t="shared" si="1"/>
        <v>58.379104477611939</v>
      </c>
      <c r="Q57" s="7" t="s">
        <v>8343</v>
      </c>
      <c r="R57" s="7" t="s">
        <v>8344</v>
      </c>
      <c r="S57" s="13">
        <f t="shared" si="2"/>
        <v>42771.684479166666</v>
      </c>
      <c r="T57" s="12">
        <f t="shared" si="3"/>
        <v>42741.684479166666</v>
      </c>
    </row>
    <row r="58" spans="1:20" ht="32" hidden="1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15">
        <f t="shared" si="1"/>
        <v>116.35303146309367</v>
      </c>
      <c r="Q58" s="7" t="s">
        <v>8309</v>
      </c>
      <c r="R58" s="7" t="s">
        <v>8310</v>
      </c>
      <c r="S58" s="13">
        <f t="shared" si="2"/>
        <v>41843.880659722221</v>
      </c>
      <c r="T58" s="12">
        <f t="shared" si="3"/>
        <v>41803.880659722221</v>
      </c>
    </row>
    <row r="59" spans="1:20" ht="48" hidden="1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15">
        <f t="shared" si="1"/>
        <v>41.228136882129277</v>
      </c>
      <c r="Q59" s="7" t="s">
        <v>8338</v>
      </c>
      <c r="R59" s="7" t="s">
        <v>8355</v>
      </c>
      <c r="S59" s="13">
        <f t="shared" si="2"/>
        <v>42191.125</v>
      </c>
      <c r="T59" s="12">
        <f t="shared" si="3"/>
        <v>42163.625787037032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15">
        <f t="shared" si="1"/>
        <v>61.203872437357631</v>
      </c>
      <c r="Q60" s="7" t="s">
        <v>8338</v>
      </c>
      <c r="R60" s="7" t="s">
        <v>8355</v>
      </c>
      <c r="S60" s="13">
        <f t="shared" si="2"/>
        <v>42455.716319444444</v>
      </c>
      <c r="T60" s="12">
        <f t="shared" si="3"/>
        <v>42425.757986111115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15">
        <f t="shared" si="1"/>
        <v>22.116176470588236</v>
      </c>
      <c r="Q61" s="7" t="s">
        <v>8338</v>
      </c>
      <c r="R61" s="7" t="s">
        <v>8355</v>
      </c>
      <c r="S61" s="13">
        <f t="shared" si="2"/>
        <v>42401.617164351846</v>
      </c>
      <c r="T61" s="12">
        <f t="shared" si="3"/>
        <v>42371.617164351846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15">
        <f t="shared" si="1"/>
        <v>54.883162444113267</v>
      </c>
      <c r="Q62" s="7" t="s">
        <v>8341</v>
      </c>
      <c r="R62" s="7" t="s">
        <v>8356</v>
      </c>
      <c r="S62" s="13">
        <f t="shared" si="2"/>
        <v>41877.917129629634</v>
      </c>
      <c r="T62" s="12">
        <f t="shared" si="3"/>
        <v>41842.917129629634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15">
        <f t="shared" si="1"/>
        <v>44.171348314606739</v>
      </c>
      <c r="Q63" s="7" t="s">
        <v>8338</v>
      </c>
      <c r="R63" s="7" t="s">
        <v>8355</v>
      </c>
      <c r="S63" s="13">
        <f t="shared" si="2"/>
        <v>41914.900752314818</v>
      </c>
      <c r="T63" s="12">
        <f t="shared" si="3"/>
        <v>41879.900752314818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15">
        <f t="shared" si="1"/>
        <v>48.104623556581984</v>
      </c>
      <c r="Q64" s="7" t="s">
        <v>8341</v>
      </c>
      <c r="R64" s="7" t="s">
        <v>8356</v>
      </c>
      <c r="S64" s="13">
        <f t="shared" si="2"/>
        <v>41706.924710648149</v>
      </c>
      <c r="T64" s="12">
        <f t="shared" si="3"/>
        <v>41666.924710648149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15">
        <f t="shared" si="1"/>
        <v>101.56</v>
      </c>
      <c r="Q65" s="7" t="s">
        <v>8309</v>
      </c>
      <c r="R65" s="7" t="s">
        <v>8310</v>
      </c>
      <c r="S65" s="13">
        <f t="shared" si="2"/>
        <v>42319.998842592591</v>
      </c>
      <c r="T65" s="12">
        <f t="shared" si="3"/>
        <v>42289.957175925927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E66/D66</f>
        <v>5.0620938628158845</v>
      </c>
      <c r="P66" s="15">
        <f t="shared" ref="P66:P129" si="5">AVERAGE(E66/L66)</f>
        <v>36.326424870466319</v>
      </c>
      <c r="Q66" s="7" t="s">
        <v>8309</v>
      </c>
      <c r="R66" s="7" t="s">
        <v>8310</v>
      </c>
      <c r="S66" s="13">
        <f t="shared" ref="S66:S129" si="6">(((I66/60)/60)/24)+DATE(1970,1,1)</f>
        <v>42715.207638888889</v>
      </c>
      <c r="T66" s="12">
        <f t="shared" ref="T66:T129" si="7">(((J66/60)/60)/24)+DATE(1970,1,1)</f>
        <v>42661.176817129628</v>
      </c>
    </row>
    <row r="67" spans="1:20" ht="48" hidden="1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15">
        <f t="shared" si="5"/>
        <v>68.625</v>
      </c>
      <c r="Q67" s="7" t="s">
        <v>8338</v>
      </c>
      <c r="R67" s="7" t="s">
        <v>8355</v>
      </c>
      <c r="S67" s="13">
        <f t="shared" si="6"/>
        <v>42481.916666666672</v>
      </c>
      <c r="T67" s="12">
        <f t="shared" si="7"/>
        <v>42467.788194444445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15">
        <f t="shared" si="5"/>
        <v>51.720833333333331</v>
      </c>
      <c r="Q68" s="7" t="s">
        <v>8330</v>
      </c>
      <c r="R68" s="7" t="s">
        <v>8331</v>
      </c>
      <c r="S68" s="13">
        <f t="shared" si="6"/>
        <v>41420.99622685185</v>
      </c>
      <c r="T68" s="12">
        <f t="shared" si="7"/>
        <v>41399.99622685185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15">
        <f t="shared" si="5"/>
        <v>25.091093117408906</v>
      </c>
      <c r="Q69" s="7" t="s">
        <v>8338</v>
      </c>
      <c r="R69" s="7" t="s">
        <v>8355</v>
      </c>
      <c r="S69" s="13">
        <f t="shared" si="6"/>
        <v>41839.125</v>
      </c>
      <c r="T69" s="12">
        <f t="shared" si="7"/>
        <v>41806.794074074074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15">
        <f t="shared" si="5"/>
        <v>173.57781674704077</v>
      </c>
      <c r="Q70" s="7" t="s">
        <v>8309</v>
      </c>
      <c r="R70" s="7" t="s">
        <v>8310</v>
      </c>
      <c r="S70" s="13">
        <f t="shared" si="6"/>
        <v>42559.960810185185</v>
      </c>
      <c r="T70" s="12">
        <f t="shared" si="7"/>
        <v>42499.960810185185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15">
        <f t="shared" si="5"/>
        <v>69.760961810466767</v>
      </c>
      <c r="Q71" s="7" t="s">
        <v>8309</v>
      </c>
      <c r="R71" s="7" t="s">
        <v>8310</v>
      </c>
      <c r="S71" s="13">
        <f t="shared" si="6"/>
        <v>42223.676655092597</v>
      </c>
      <c r="T71" s="12">
        <f t="shared" si="7"/>
        <v>42198.676655092597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15">
        <f t="shared" si="5"/>
        <v>31.566308243727597</v>
      </c>
      <c r="Q72" s="7" t="s">
        <v>8338</v>
      </c>
      <c r="R72" s="7" t="s">
        <v>8355</v>
      </c>
      <c r="S72" s="13">
        <f t="shared" si="6"/>
        <v>42775.208333333328</v>
      </c>
      <c r="T72" s="12">
        <f t="shared" si="7"/>
        <v>42745.365474537044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15">
        <f t="shared" si="5"/>
        <v>108.96848314606741</v>
      </c>
      <c r="Q73" s="7" t="s">
        <v>8309</v>
      </c>
      <c r="R73" s="7" t="s">
        <v>8310</v>
      </c>
      <c r="S73" s="13">
        <f t="shared" si="6"/>
        <v>42635.70857638889</v>
      </c>
      <c r="T73" s="12">
        <f t="shared" si="7"/>
        <v>42605.70857638889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15">
        <f t="shared" si="5"/>
        <v>82.316326530612244</v>
      </c>
      <c r="Q74" s="7" t="s">
        <v>8343</v>
      </c>
      <c r="R74" s="7" t="s">
        <v>8344</v>
      </c>
      <c r="S74" s="13">
        <f t="shared" si="6"/>
        <v>42415.625</v>
      </c>
      <c r="T74" s="12">
        <f t="shared" si="7"/>
        <v>42391.475289351853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15">
        <f t="shared" si="5"/>
        <v>278.39411764705881</v>
      </c>
      <c r="Q75" s="7" t="s">
        <v>8309</v>
      </c>
      <c r="R75" s="7" t="s">
        <v>8310</v>
      </c>
      <c r="S75" s="13">
        <f t="shared" si="6"/>
        <v>42155.071504629625</v>
      </c>
      <c r="T75" s="12">
        <f t="shared" si="7"/>
        <v>42115.071504629625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15">
        <f t="shared" si="5"/>
        <v>11.67005076142132</v>
      </c>
      <c r="Q76" s="7" t="s">
        <v>8338</v>
      </c>
      <c r="R76" s="7" t="s">
        <v>8355</v>
      </c>
      <c r="S76" s="13">
        <f t="shared" si="6"/>
        <v>42759.647777777776</v>
      </c>
      <c r="T76" s="12">
        <f t="shared" si="7"/>
        <v>42752.647777777776</v>
      </c>
    </row>
    <row r="77" spans="1:20" ht="48" hidden="1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15">
        <f t="shared" si="5"/>
        <v>23.275254237288134</v>
      </c>
      <c r="Q77" s="7" t="s">
        <v>8323</v>
      </c>
      <c r="R77" s="7" t="s">
        <v>8361</v>
      </c>
      <c r="S77" s="13">
        <f t="shared" si="6"/>
        <v>41915.478842592594</v>
      </c>
      <c r="T77" s="12">
        <f t="shared" si="7"/>
        <v>41885.478842592594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15">
        <f t="shared" si="5"/>
        <v>52.622732513451197</v>
      </c>
      <c r="Q78" s="7" t="s">
        <v>8327</v>
      </c>
      <c r="R78" s="7" t="s">
        <v>8347</v>
      </c>
      <c r="S78" s="13">
        <f t="shared" si="6"/>
        <v>40990.125</v>
      </c>
      <c r="T78" s="12">
        <f t="shared" si="7"/>
        <v>40959.734398148146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15">
        <f t="shared" si="5"/>
        <v>75.647714604236342</v>
      </c>
      <c r="Q79" s="7" t="s">
        <v>8338</v>
      </c>
      <c r="R79" s="7" t="s">
        <v>8355</v>
      </c>
      <c r="S79" s="13">
        <f t="shared" si="6"/>
        <v>42695.207638888889</v>
      </c>
      <c r="T79" s="12">
        <f t="shared" si="7"/>
        <v>42664.405925925923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15">
        <f t="shared" si="5"/>
        <v>64.816470588235291</v>
      </c>
      <c r="Q80" s="7" t="s">
        <v>8330</v>
      </c>
      <c r="R80" s="7" t="s">
        <v>8334</v>
      </c>
      <c r="S80" s="13">
        <f t="shared" si="6"/>
        <v>41354.752488425926</v>
      </c>
      <c r="T80" s="12">
        <f t="shared" si="7"/>
        <v>41324.79415509259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15">
        <f t="shared" si="5"/>
        <v>31.691394658753708</v>
      </c>
      <c r="Q81" s="7" t="s">
        <v>8341</v>
      </c>
      <c r="R81" s="7" t="s">
        <v>8356</v>
      </c>
      <c r="S81" s="13">
        <f t="shared" si="6"/>
        <v>42686.166666666672</v>
      </c>
      <c r="T81" s="12">
        <f t="shared" si="7"/>
        <v>42654.469826388886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15">
        <f t="shared" si="5"/>
        <v>21.2</v>
      </c>
      <c r="Q82" s="7" t="s">
        <v>8330</v>
      </c>
      <c r="R82" s="7" t="s">
        <v>8331</v>
      </c>
      <c r="S82" s="13">
        <f t="shared" si="6"/>
        <v>42164.083333333328</v>
      </c>
      <c r="T82" s="12">
        <f t="shared" si="7"/>
        <v>42141.762800925921</v>
      </c>
    </row>
    <row r="83" spans="1:20" ht="48" hidden="1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15">
        <f t="shared" si="5"/>
        <v>164.90686274509804</v>
      </c>
      <c r="Q83" s="7" t="s">
        <v>8309</v>
      </c>
      <c r="R83" s="7" t="s">
        <v>8310</v>
      </c>
      <c r="S83" s="13">
        <f t="shared" si="6"/>
        <v>41456.75</v>
      </c>
      <c r="T83" s="12">
        <f t="shared" si="7"/>
        <v>41424.27107638889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15">
        <f t="shared" si="5"/>
        <v>84.905149051490511</v>
      </c>
      <c r="Q84" s="7" t="s">
        <v>8343</v>
      </c>
      <c r="R84" s="7" t="s">
        <v>8344</v>
      </c>
      <c r="S84" s="13">
        <f t="shared" si="6"/>
        <v>42251.67432870371</v>
      </c>
      <c r="T84" s="12">
        <f t="shared" si="7"/>
        <v>42221.67432870371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15">
        <f t="shared" si="5"/>
        <v>44.056420233463037</v>
      </c>
      <c r="Q85" s="7" t="s">
        <v>8338</v>
      </c>
      <c r="R85" s="7" t="s">
        <v>8355</v>
      </c>
      <c r="S85" s="13">
        <f t="shared" si="6"/>
        <v>42668.708333333328</v>
      </c>
      <c r="T85" s="12">
        <f t="shared" si="7"/>
        <v>42633.586122685185</v>
      </c>
    </row>
    <row r="86" spans="1:20" ht="48" hidden="1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15">
        <f t="shared" si="5"/>
        <v>33.550632911392405</v>
      </c>
      <c r="Q86" s="7" t="s">
        <v>8338</v>
      </c>
      <c r="R86" s="7" t="s">
        <v>8355</v>
      </c>
      <c r="S86" s="13">
        <f t="shared" si="6"/>
        <v>41995.616655092599</v>
      </c>
      <c r="T86" s="12">
        <f t="shared" si="7"/>
        <v>41965.616655092599</v>
      </c>
    </row>
    <row r="87" spans="1:20" ht="48" hidden="1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15">
        <f t="shared" si="5"/>
        <v>81.949748743718587</v>
      </c>
      <c r="Q87" s="7" t="s">
        <v>8309</v>
      </c>
      <c r="R87" s="7" t="s">
        <v>8359</v>
      </c>
      <c r="S87" s="13">
        <f t="shared" si="6"/>
        <v>42228.083333333328</v>
      </c>
      <c r="T87" s="12">
        <f t="shared" si="7"/>
        <v>42184.874675925923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15">
        <f t="shared" si="5"/>
        <v>82.396874999999994</v>
      </c>
      <c r="Q88" s="7" t="s">
        <v>8338</v>
      </c>
      <c r="R88" s="7" t="s">
        <v>8355</v>
      </c>
      <c r="S88" s="13">
        <f t="shared" si="6"/>
        <v>42264.624895833331</v>
      </c>
      <c r="T88" s="12">
        <f t="shared" si="7"/>
        <v>42234.624895833331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15">
        <f t="shared" si="5"/>
        <v>245.02436053593178</v>
      </c>
      <c r="Q89" s="7" t="s">
        <v>8309</v>
      </c>
      <c r="R89" s="7" t="s">
        <v>8310</v>
      </c>
      <c r="S89" s="13">
        <f t="shared" si="6"/>
        <v>42357.332638888889</v>
      </c>
      <c r="T89" s="12">
        <f t="shared" si="7"/>
        <v>42311.216898148152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15">
        <f t="shared" si="5"/>
        <v>577.27593103448271</v>
      </c>
      <c r="Q90" s="7" t="s">
        <v>8309</v>
      </c>
      <c r="R90" s="7" t="s">
        <v>8310</v>
      </c>
      <c r="S90" s="13">
        <f t="shared" si="6"/>
        <v>41052.791666666664</v>
      </c>
      <c r="T90" s="12">
        <f t="shared" si="7"/>
        <v>41020.271770833337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15">
        <f t="shared" si="5"/>
        <v>60.384615384615387</v>
      </c>
      <c r="Q91" s="7" t="s">
        <v>8316</v>
      </c>
      <c r="R91" s="7" t="s">
        <v>8318</v>
      </c>
      <c r="S91" s="13">
        <f t="shared" si="6"/>
        <v>41050.124305555553</v>
      </c>
      <c r="T91" s="12">
        <f t="shared" si="7"/>
        <v>40997.144872685189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15">
        <f t="shared" si="5"/>
        <v>593.93620078740162</v>
      </c>
      <c r="Q92" s="7" t="s">
        <v>8309</v>
      </c>
      <c r="R92" s="7" t="s">
        <v>8310</v>
      </c>
      <c r="S92" s="13">
        <f t="shared" si="6"/>
        <v>42131.290277777778</v>
      </c>
      <c r="T92" s="12">
        <f t="shared" si="7"/>
        <v>42076.130011574074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15">
        <f t="shared" si="5"/>
        <v>32.095833333333331</v>
      </c>
      <c r="Q93" s="7" t="s">
        <v>8316</v>
      </c>
      <c r="R93" s="7" t="s">
        <v>8321</v>
      </c>
      <c r="S93" s="13">
        <f t="shared" si="6"/>
        <v>41334.833194444444</v>
      </c>
      <c r="T93" s="12">
        <f t="shared" si="7"/>
        <v>41304.833194444444</v>
      </c>
    </row>
    <row r="94" spans="1:20" ht="48" hidden="1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15">
        <f t="shared" si="5"/>
        <v>22.120418848167539</v>
      </c>
      <c r="Q94" s="7" t="s">
        <v>8309</v>
      </c>
      <c r="R94" s="7" t="s">
        <v>8310</v>
      </c>
      <c r="S94" s="13">
        <f t="shared" si="6"/>
        <v>41764.887928240743</v>
      </c>
      <c r="T94" s="12">
        <f t="shared" si="7"/>
        <v>41719.887928240743</v>
      </c>
    </row>
    <row r="95" spans="1:20" ht="48" hidden="1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15">
        <f t="shared" si="5"/>
        <v>15.035357142857142</v>
      </c>
      <c r="Q95" s="7" t="s">
        <v>8330</v>
      </c>
      <c r="R95" s="7" t="s">
        <v>8335</v>
      </c>
      <c r="S95" s="13">
        <f t="shared" si="6"/>
        <v>41290.846817129634</v>
      </c>
      <c r="T95" s="12">
        <f t="shared" si="7"/>
        <v>41276.846817129634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15">
        <f t="shared" si="5"/>
        <v>128.38790470372632</v>
      </c>
      <c r="Q96" s="7" t="s">
        <v>8309</v>
      </c>
      <c r="R96" s="7" t="s">
        <v>8310</v>
      </c>
      <c r="S96" s="13">
        <f t="shared" si="6"/>
        <v>42167.833333333328</v>
      </c>
      <c r="T96" s="12">
        <f t="shared" si="7"/>
        <v>42136.209675925929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15">
        <f t="shared" si="5"/>
        <v>188.37871287128712</v>
      </c>
      <c r="Q97" s="7" t="s">
        <v>8338</v>
      </c>
      <c r="R97" s="7" t="s">
        <v>8355</v>
      </c>
      <c r="S97" s="13">
        <f t="shared" si="6"/>
        <v>41994.041666666672</v>
      </c>
      <c r="T97" s="12">
        <f t="shared" si="7"/>
        <v>41968.829826388886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15">
        <f t="shared" si="5"/>
        <v>40.762589928057551</v>
      </c>
      <c r="Q98" s="7" t="s">
        <v>8327</v>
      </c>
      <c r="R98" s="7" t="s">
        <v>8328</v>
      </c>
      <c r="S98" s="13">
        <f t="shared" si="6"/>
        <v>42551.789803240739</v>
      </c>
      <c r="T98" s="12">
        <f t="shared" si="7"/>
        <v>42522.789803240739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15">
        <f t="shared" si="5"/>
        <v>65.00344827586207</v>
      </c>
      <c r="Q99" s="7" t="s">
        <v>8338</v>
      </c>
      <c r="R99" s="7" t="s">
        <v>8355</v>
      </c>
      <c r="S99" s="13">
        <f t="shared" si="6"/>
        <v>42659.854166666672</v>
      </c>
      <c r="T99" s="12">
        <f t="shared" si="7"/>
        <v>42647.818819444445</v>
      </c>
    </row>
    <row r="100" spans="1:20" ht="48" hidden="1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15">
        <f t="shared" si="5"/>
        <v>186.81393034825871</v>
      </c>
      <c r="Q100" s="7" t="s">
        <v>8309</v>
      </c>
      <c r="R100" s="7" t="s">
        <v>8310</v>
      </c>
      <c r="S100" s="13">
        <f t="shared" si="6"/>
        <v>41505.334131944444</v>
      </c>
      <c r="T100" s="12">
        <f t="shared" si="7"/>
        <v>41445.334131944444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15">
        <f t="shared" si="5"/>
        <v>182.78024691358024</v>
      </c>
      <c r="Q101" s="7" t="s">
        <v>8309</v>
      </c>
      <c r="R101" s="7" t="s">
        <v>8310</v>
      </c>
      <c r="S101" s="13">
        <f t="shared" si="6"/>
        <v>41760.663530092592</v>
      </c>
      <c r="T101" s="12">
        <f t="shared" si="7"/>
        <v>41730.663530092592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15">
        <f t="shared" si="5"/>
        <v>96.063829787234042</v>
      </c>
      <c r="Q102" s="7" t="s">
        <v>8309</v>
      </c>
      <c r="R102" s="7" t="s">
        <v>8310</v>
      </c>
      <c r="S102" s="13">
        <f t="shared" si="6"/>
        <v>41878.021770833337</v>
      </c>
      <c r="T102" s="12">
        <f t="shared" si="7"/>
        <v>41848.021770833337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15">
        <f t="shared" si="5"/>
        <v>91.214401028277635</v>
      </c>
      <c r="Q103" s="7" t="s">
        <v>8309</v>
      </c>
      <c r="R103" s="7" t="s">
        <v>8310</v>
      </c>
      <c r="S103" s="13">
        <f t="shared" si="6"/>
        <v>42463.500717592593</v>
      </c>
      <c r="T103" s="12">
        <f t="shared" si="7"/>
        <v>42423.542384259257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15">
        <f t="shared" si="5"/>
        <v>89.100502512562812</v>
      </c>
      <c r="Q104" s="7" t="s">
        <v>8309</v>
      </c>
      <c r="R104" s="7" t="s">
        <v>8359</v>
      </c>
      <c r="S104" s="13">
        <f t="shared" si="6"/>
        <v>41697.958333333336</v>
      </c>
      <c r="T104" s="12">
        <f t="shared" si="7"/>
        <v>41667.823287037041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15">
        <f t="shared" si="5"/>
        <v>326.29205175600737</v>
      </c>
      <c r="Q105" s="7" t="s">
        <v>8309</v>
      </c>
      <c r="R105" s="7" t="s">
        <v>8310</v>
      </c>
      <c r="S105" s="13">
        <f t="shared" si="6"/>
        <v>42420.08394675926</v>
      </c>
      <c r="T105" s="12">
        <f t="shared" si="7"/>
        <v>42375.08394675926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15">
        <f t="shared" si="5"/>
        <v>64.625635808748726</v>
      </c>
      <c r="Q106" s="7" t="s">
        <v>8338</v>
      </c>
      <c r="R106" s="7" t="s">
        <v>8355</v>
      </c>
      <c r="S106" s="13">
        <f t="shared" si="6"/>
        <v>41955.332638888889</v>
      </c>
      <c r="T106" s="12">
        <f t="shared" si="7"/>
        <v>41915.003275462965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15">
        <f t="shared" si="5"/>
        <v>22.079728033472804</v>
      </c>
      <c r="Q107" s="7" t="s">
        <v>8330</v>
      </c>
      <c r="R107" s="7" t="s">
        <v>8335</v>
      </c>
      <c r="S107" s="13">
        <f t="shared" si="6"/>
        <v>42294.166666666672</v>
      </c>
      <c r="T107" s="12">
        <f t="shared" si="7"/>
        <v>42271.251979166671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15">
        <f t="shared" si="5"/>
        <v>71.237487309644663</v>
      </c>
      <c r="Q108" s="7" t="s">
        <v>8323</v>
      </c>
      <c r="R108" s="7" t="s">
        <v>8361</v>
      </c>
      <c r="S108" s="13">
        <f t="shared" si="6"/>
        <v>41421.290972222225</v>
      </c>
      <c r="T108" s="12">
        <f t="shared" si="7"/>
        <v>41391.782905092594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15">
        <f t="shared" si="5"/>
        <v>75.035714285714292</v>
      </c>
      <c r="Q109" s="7" t="s">
        <v>8330</v>
      </c>
      <c r="R109" s="7" t="s">
        <v>8331</v>
      </c>
      <c r="S109" s="13">
        <f t="shared" si="6"/>
        <v>40580.032511574071</v>
      </c>
      <c r="T109" s="12">
        <f t="shared" si="7"/>
        <v>40565.032511574071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15">
        <f t="shared" si="5"/>
        <v>511.79117647058825</v>
      </c>
      <c r="Q110" s="7" t="s">
        <v>8309</v>
      </c>
      <c r="R110" s="7" t="s">
        <v>8310</v>
      </c>
      <c r="S110" s="13">
        <f t="shared" si="6"/>
        <v>42197.251828703709</v>
      </c>
      <c r="T110" s="12">
        <f t="shared" si="7"/>
        <v>42157.251828703709</v>
      </c>
    </row>
    <row r="111" spans="1:20" ht="32" hidden="1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15">
        <f t="shared" si="5"/>
        <v>29.310782241014799</v>
      </c>
      <c r="Q111" s="7" t="s">
        <v>8309</v>
      </c>
      <c r="R111" s="7" t="s">
        <v>8310</v>
      </c>
      <c r="S111" s="13">
        <f t="shared" si="6"/>
        <v>41468.899594907409</v>
      </c>
      <c r="T111" s="12">
        <f t="shared" si="7"/>
        <v>41438.899594907409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15">
        <f t="shared" si="5"/>
        <v>43.031446540880502</v>
      </c>
      <c r="Q112" s="7" t="s">
        <v>8330</v>
      </c>
      <c r="R112" s="7" t="s">
        <v>8335</v>
      </c>
      <c r="S112" s="13">
        <f t="shared" si="6"/>
        <v>42625.483206018514</v>
      </c>
      <c r="T112" s="12">
        <f t="shared" si="7"/>
        <v>42611.483206018514</v>
      </c>
    </row>
    <row r="113" spans="1:20" ht="48" hidden="1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15">
        <f t="shared" si="5"/>
        <v>62.586956521739133</v>
      </c>
      <c r="Q113" s="7" t="s">
        <v>8323</v>
      </c>
      <c r="R113" s="7" t="s">
        <v>8324</v>
      </c>
      <c r="S113" s="13">
        <f t="shared" si="6"/>
        <v>42489.875</v>
      </c>
      <c r="T113" s="12">
        <f t="shared" si="7"/>
        <v>42462.140868055561</v>
      </c>
    </row>
    <row r="114" spans="1:20" ht="48" hidden="1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15">
        <f t="shared" si="5"/>
        <v>41.773858921161825</v>
      </c>
      <c r="Q114" s="7" t="s">
        <v>8323</v>
      </c>
      <c r="R114" s="7" t="s">
        <v>8324</v>
      </c>
      <c r="S114" s="13">
        <f t="shared" si="6"/>
        <v>40664.207638888889</v>
      </c>
      <c r="T114" s="12">
        <f t="shared" si="7"/>
        <v>40633.154363425929</v>
      </c>
    </row>
    <row r="115" spans="1:20" ht="48" hidden="1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15">
        <f t="shared" si="5"/>
        <v>21.230179028132991</v>
      </c>
      <c r="Q115" s="7" t="s">
        <v>8338</v>
      </c>
      <c r="R115" s="7" t="s">
        <v>8355</v>
      </c>
      <c r="S115" s="13">
        <f t="shared" si="6"/>
        <v>42352</v>
      </c>
      <c r="T115" s="12">
        <f t="shared" si="7"/>
        <v>42331.378923611104</v>
      </c>
    </row>
    <row r="116" spans="1:20" ht="48" hidden="1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15">
        <f t="shared" si="5"/>
        <v>43.421052631578945</v>
      </c>
      <c r="Q116" s="7" t="s">
        <v>8323</v>
      </c>
      <c r="R116" s="7" t="s">
        <v>8324</v>
      </c>
      <c r="S116" s="13">
        <f t="shared" si="6"/>
        <v>42521.458333333328</v>
      </c>
      <c r="T116" s="12">
        <f t="shared" si="7"/>
        <v>42487.62700231481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15">
        <f t="shared" si="5"/>
        <v>97.297619047619051</v>
      </c>
      <c r="Q117" s="7" t="s">
        <v>8338</v>
      </c>
      <c r="R117" s="7" t="s">
        <v>8355</v>
      </c>
      <c r="S117" s="13">
        <f t="shared" si="6"/>
        <v>41724.975115740745</v>
      </c>
      <c r="T117" s="12">
        <f t="shared" si="7"/>
        <v>41695.016782407409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15">
        <f t="shared" si="5"/>
        <v>80.022494887525568</v>
      </c>
      <c r="Q118" s="7" t="s">
        <v>8309</v>
      </c>
      <c r="R118" s="7" t="s">
        <v>8359</v>
      </c>
      <c r="S118" s="13">
        <f t="shared" si="6"/>
        <v>41955.888888888891</v>
      </c>
      <c r="T118" s="12">
        <f t="shared" si="7"/>
        <v>41915.747314814813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15">
        <f t="shared" si="5"/>
        <v>56.414565826330531</v>
      </c>
      <c r="Q119" s="7" t="s">
        <v>8343</v>
      </c>
      <c r="R119" s="7" t="s">
        <v>8344</v>
      </c>
      <c r="S119" s="13">
        <f t="shared" si="6"/>
        <v>42102.488182870366</v>
      </c>
      <c r="T119" s="12">
        <f t="shared" si="7"/>
        <v>42072.488182870366</v>
      </c>
    </row>
    <row r="120" spans="1:20" ht="48" hidden="1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15">
        <f t="shared" si="5"/>
        <v>24.762886597938145</v>
      </c>
      <c r="Q120" s="7" t="s">
        <v>8338</v>
      </c>
      <c r="R120" s="7" t="s">
        <v>8355</v>
      </c>
      <c r="S120" s="13">
        <f t="shared" si="6"/>
        <v>42487.083333333328</v>
      </c>
      <c r="T120" s="12">
        <f t="shared" si="7"/>
        <v>42469.874907407408</v>
      </c>
    </row>
    <row r="121" spans="1:20" ht="32" hidden="1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15">
        <f t="shared" si="5"/>
        <v>55.276856649395505</v>
      </c>
      <c r="Q121" s="7" t="s">
        <v>8309</v>
      </c>
      <c r="R121" s="7" t="s">
        <v>8310</v>
      </c>
      <c r="S121" s="13">
        <f t="shared" si="6"/>
        <v>42600.996423611112</v>
      </c>
      <c r="T121" s="12">
        <f t="shared" si="7"/>
        <v>42570.996423611112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15">
        <f t="shared" si="5"/>
        <v>131.37719999999999</v>
      </c>
      <c r="Q122" s="7" t="s">
        <v>8323</v>
      </c>
      <c r="R122" s="7" t="s">
        <v>8361</v>
      </c>
      <c r="S122" s="13">
        <f t="shared" si="6"/>
        <v>42564.895625000005</v>
      </c>
      <c r="T122" s="12">
        <f t="shared" si="7"/>
        <v>42534.895625000005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15">
        <f t="shared" si="5"/>
        <v>259.25424836601309</v>
      </c>
      <c r="Q123" s="7" t="s">
        <v>8309</v>
      </c>
      <c r="R123" s="7" t="s">
        <v>8310</v>
      </c>
      <c r="S123" s="13">
        <f t="shared" si="6"/>
        <v>42549.6565162037</v>
      </c>
      <c r="T123" s="12">
        <f t="shared" si="7"/>
        <v>42519.6565162037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8316</v>
      </c>
      <c r="R124" s="7" t="s">
        <v>8319</v>
      </c>
      <c r="S124" s="13">
        <f t="shared" si="6"/>
        <v>42653.431793981479</v>
      </c>
      <c r="T124" s="12">
        <f t="shared" si="7"/>
        <v>42593.431793981479</v>
      </c>
    </row>
    <row r="125" spans="1:20" ht="48" hidden="1" x14ac:dyDescent="0.2">
      <c r="A125">
        <v>736</v>
      </c>
      <c r="B125" s="3" t="s">
        <v>737</v>
      </c>
      <c r="C125" s="3" t="s">
        <v>4846</v>
      </c>
      <c r="D125">
        <v>3600</v>
      </c>
      <c r="E125">
        <v>11345</v>
      </c>
      <c r="F125" t="s">
        <v>8219</v>
      </c>
      <c r="G125" t="s">
        <v>8224</v>
      </c>
      <c r="H125" t="s">
        <v>8246</v>
      </c>
      <c r="I125">
        <v>1385009940</v>
      </c>
      <c r="J125">
        <v>1383327440</v>
      </c>
      <c r="K125" t="b">
        <v>0</v>
      </c>
      <c r="L125">
        <v>108</v>
      </c>
      <c r="M125" t="b">
        <v>1</v>
      </c>
      <c r="N125" t="s">
        <v>8274</v>
      </c>
      <c r="O125" s="5">
        <f t="shared" si="4"/>
        <v>3.151388888888889</v>
      </c>
      <c r="P125" s="15">
        <f t="shared" si="5"/>
        <v>105.04629629629629</v>
      </c>
      <c r="Q125" s="7" t="s">
        <v>8327</v>
      </c>
      <c r="R125" s="7" t="s">
        <v>8328</v>
      </c>
      <c r="S125" s="13">
        <f t="shared" si="6"/>
        <v>41599.207638888889</v>
      </c>
      <c r="T125" s="12">
        <f t="shared" si="7"/>
        <v>41579.734259259261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8316</v>
      </c>
      <c r="R126" s="7" t="s">
        <v>8319</v>
      </c>
      <c r="S126" s="13">
        <f t="shared" si="6"/>
        <v>42139.928726851853</v>
      </c>
      <c r="T126" s="12">
        <f t="shared" si="7"/>
        <v>42114.928726851853</v>
      </c>
    </row>
    <row r="127" spans="1:20" ht="48" hidden="1" x14ac:dyDescent="0.2">
      <c r="A127">
        <v>3353</v>
      </c>
      <c r="B127" s="3" t="s">
        <v>3352</v>
      </c>
      <c r="C127" s="3" t="s">
        <v>7463</v>
      </c>
      <c r="D127">
        <v>500</v>
      </c>
      <c r="E127">
        <v>1575</v>
      </c>
      <c r="F127" t="s">
        <v>8219</v>
      </c>
      <c r="G127" t="s">
        <v>8225</v>
      </c>
      <c r="H127" t="s">
        <v>8247</v>
      </c>
      <c r="I127">
        <v>1462230000</v>
      </c>
      <c r="J127">
        <v>1461061350</v>
      </c>
      <c r="K127" t="b">
        <v>0</v>
      </c>
      <c r="L127">
        <v>44</v>
      </c>
      <c r="M127" t="b">
        <v>1</v>
      </c>
      <c r="N127" t="s">
        <v>8271</v>
      </c>
      <c r="O127" s="5">
        <f t="shared" si="4"/>
        <v>3.15</v>
      </c>
      <c r="P127" s="15">
        <f t="shared" si="5"/>
        <v>35.795454545454547</v>
      </c>
      <c r="Q127" s="7" t="s">
        <v>8323</v>
      </c>
      <c r="R127" s="7" t="s">
        <v>8324</v>
      </c>
      <c r="S127" s="13">
        <f t="shared" si="6"/>
        <v>42492.958333333328</v>
      </c>
      <c r="T127" s="12">
        <f t="shared" si="7"/>
        <v>42479.432291666672</v>
      </c>
    </row>
    <row r="128" spans="1:20" ht="64" hidden="1" x14ac:dyDescent="0.2">
      <c r="A128">
        <v>2003</v>
      </c>
      <c r="B128" s="3" t="s">
        <v>2004</v>
      </c>
      <c r="C128" s="3" t="s">
        <v>6113</v>
      </c>
      <c r="D128">
        <v>500</v>
      </c>
      <c r="E128">
        <v>1560</v>
      </c>
      <c r="F128" t="s">
        <v>8219</v>
      </c>
      <c r="G128" t="s">
        <v>8224</v>
      </c>
      <c r="H128" t="s">
        <v>8246</v>
      </c>
      <c r="I128">
        <v>1278111600</v>
      </c>
      <c r="J128">
        <v>1276830052</v>
      </c>
      <c r="K128" t="b">
        <v>1</v>
      </c>
      <c r="L128">
        <v>17</v>
      </c>
      <c r="M128" t="b">
        <v>1</v>
      </c>
      <c r="N128" t="s">
        <v>8295</v>
      </c>
      <c r="O128" s="5">
        <f t="shared" si="4"/>
        <v>3.12</v>
      </c>
      <c r="P128" s="15">
        <f t="shared" si="5"/>
        <v>91.764705882352942</v>
      </c>
      <c r="Q128" s="7" t="s">
        <v>8309</v>
      </c>
      <c r="R128" s="7" t="s">
        <v>8310</v>
      </c>
      <c r="S128" s="13">
        <f t="shared" si="6"/>
        <v>40361.958333333336</v>
      </c>
      <c r="T128" s="12">
        <f t="shared" si="7"/>
        <v>40347.125601851854</v>
      </c>
    </row>
    <row r="129" spans="1:20" ht="48" hidden="1" x14ac:dyDescent="0.2">
      <c r="A129">
        <v>43</v>
      </c>
      <c r="B129" s="3" t="s">
        <v>45</v>
      </c>
      <c r="C129" s="3" t="s">
        <v>4154</v>
      </c>
      <c r="D129">
        <v>10000</v>
      </c>
      <c r="E129">
        <v>30866</v>
      </c>
      <c r="F129" t="s">
        <v>8219</v>
      </c>
      <c r="G129" t="s">
        <v>8224</v>
      </c>
      <c r="H129" t="s">
        <v>8246</v>
      </c>
      <c r="I129">
        <v>1405209600</v>
      </c>
      <c r="J129">
        <v>1402599486</v>
      </c>
      <c r="K129" t="b">
        <v>0</v>
      </c>
      <c r="L129">
        <v>263</v>
      </c>
      <c r="M129" t="b">
        <v>1</v>
      </c>
      <c r="N129" t="s">
        <v>8265</v>
      </c>
      <c r="O129" s="5">
        <f t="shared" si="4"/>
        <v>3.0865999999999998</v>
      </c>
      <c r="P129" s="15">
        <f t="shared" si="5"/>
        <v>117.36121673003802</v>
      </c>
      <c r="Q129" s="7" t="s">
        <v>8316</v>
      </c>
      <c r="R129" s="7" t="s">
        <v>8317</v>
      </c>
      <c r="S129" s="13">
        <f t="shared" si="6"/>
        <v>41833</v>
      </c>
      <c r="T129" s="12">
        <f t="shared" si="7"/>
        <v>41802.790347222224</v>
      </c>
    </row>
    <row r="130" spans="1:20" ht="48" hidden="1" x14ac:dyDescent="0.2">
      <c r="A130">
        <v>1837</v>
      </c>
      <c r="B130" s="3" t="s">
        <v>1838</v>
      </c>
      <c r="C130" s="3" t="s">
        <v>5947</v>
      </c>
      <c r="D130">
        <v>600</v>
      </c>
      <c r="E130">
        <v>1841</v>
      </c>
      <c r="F130" t="s">
        <v>8219</v>
      </c>
      <c r="G130" t="s">
        <v>8224</v>
      </c>
      <c r="H130" t="s">
        <v>8246</v>
      </c>
      <c r="I130">
        <v>1332029335</v>
      </c>
      <c r="J130">
        <v>1326848935</v>
      </c>
      <c r="K130" t="b">
        <v>0</v>
      </c>
      <c r="L130">
        <v>30</v>
      </c>
      <c r="M130" t="b">
        <v>1</v>
      </c>
      <c r="N130" t="s">
        <v>8276</v>
      </c>
      <c r="O130" s="5">
        <f t="shared" ref="O130:O193" si="8">E130/D130</f>
        <v>3.0683333333333334</v>
      </c>
      <c r="P130" s="15">
        <f t="shared" ref="P130:P193" si="9">AVERAGE(E130/L130)</f>
        <v>61.366666666666667</v>
      </c>
      <c r="Q130" s="7" t="s">
        <v>8330</v>
      </c>
      <c r="R130" s="7" t="s">
        <v>8331</v>
      </c>
      <c r="S130" s="13">
        <f t="shared" ref="S130:S193" si="10">(((I130/60)/60)/24)+DATE(1970,1,1)</f>
        <v>40986.006192129629</v>
      </c>
      <c r="T130" s="12">
        <f t="shared" ref="T130:T193" si="11">(((J130/60)/60)/24)+DATE(1970,1,1)</f>
        <v>40926.047858796301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s="7" t="s">
        <v>8316</v>
      </c>
      <c r="R131" s="7" t="s">
        <v>8319</v>
      </c>
      <c r="S131" s="13">
        <f t="shared" si="10"/>
        <v>41942.937303240738</v>
      </c>
      <c r="T131" s="12">
        <f t="shared" si="11"/>
        <v>41882.937303240738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8316</v>
      </c>
      <c r="R132" s="7" t="s">
        <v>8319</v>
      </c>
      <c r="S132" s="13">
        <f t="shared" si="10"/>
        <v>41806.844444444447</v>
      </c>
      <c r="T132" s="12">
        <f t="shared" si="11"/>
        <v>41778.915416666663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8316</v>
      </c>
      <c r="R133" s="7" t="s">
        <v>8319</v>
      </c>
      <c r="S133" s="13">
        <f t="shared" si="10"/>
        <v>42557</v>
      </c>
      <c r="T133" s="12">
        <f t="shared" si="11"/>
        <v>42541.837511574078</v>
      </c>
    </row>
    <row r="134" spans="1:20" ht="48" hidden="1" x14ac:dyDescent="0.2">
      <c r="A134">
        <v>246</v>
      </c>
      <c r="B134" s="3" t="s">
        <v>247</v>
      </c>
      <c r="C134" s="3" t="s">
        <v>4356</v>
      </c>
      <c r="D134">
        <v>5000</v>
      </c>
      <c r="E134">
        <v>15273</v>
      </c>
      <c r="F134" t="s">
        <v>8219</v>
      </c>
      <c r="G134" t="s">
        <v>8224</v>
      </c>
      <c r="H134" t="s">
        <v>8246</v>
      </c>
      <c r="I134">
        <v>1292665405</v>
      </c>
      <c r="J134">
        <v>1288341805</v>
      </c>
      <c r="K134" t="b">
        <v>1</v>
      </c>
      <c r="L134">
        <v>223</v>
      </c>
      <c r="M134" t="b">
        <v>1</v>
      </c>
      <c r="N134" t="s">
        <v>8269</v>
      </c>
      <c r="O134" s="5">
        <f t="shared" si="8"/>
        <v>3.0546000000000002</v>
      </c>
      <c r="P134" s="15">
        <f t="shared" si="9"/>
        <v>68.488789237668158</v>
      </c>
      <c r="Q134" s="7" t="s">
        <v>8316</v>
      </c>
      <c r="R134" s="7" t="s">
        <v>8321</v>
      </c>
      <c r="S134" s="13">
        <f t="shared" si="10"/>
        <v>40530.405150462961</v>
      </c>
      <c r="T134" s="12">
        <f t="shared" si="11"/>
        <v>40480.363483796296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8316</v>
      </c>
      <c r="R135" s="7" t="s">
        <v>8319</v>
      </c>
      <c r="S135" s="13">
        <f t="shared" si="10"/>
        <v>42521.729861111111</v>
      </c>
      <c r="T135" s="12">
        <f t="shared" si="11"/>
        <v>42491.80768518518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8316</v>
      </c>
      <c r="R136" s="7" t="s">
        <v>8319</v>
      </c>
      <c r="S136" s="13">
        <f t="shared" si="10"/>
        <v>42251.708333333328</v>
      </c>
      <c r="T136" s="12">
        <f t="shared" si="11"/>
        <v>42221.909930555557</v>
      </c>
    </row>
    <row r="137" spans="1:20" ht="48" hidden="1" x14ac:dyDescent="0.2">
      <c r="A137">
        <v>2009</v>
      </c>
      <c r="B137" s="3" t="s">
        <v>2010</v>
      </c>
      <c r="C137" s="3" t="s">
        <v>6119</v>
      </c>
      <c r="D137">
        <v>50000</v>
      </c>
      <c r="E137">
        <v>152579</v>
      </c>
      <c r="F137" t="s">
        <v>8219</v>
      </c>
      <c r="G137" t="s">
        <v>8236</v>
      </c>
      <c r="H137" t="s">
        <v>8249</v>
      </c>
      <c r="I137">
        <v>1479890743</v>
      </c>
      <c r="J137">
        <v>1476776743</v>
      </c>
      <c r="K137" t="b">
        <v>1</v>
      </c>
      <c r="L137">
        <v>398</v>
      </c>
      <c r="M137" t="b">
        <v>1</v>
      </c>
      <c r="N137" t="s">
        <v>8295</v>
      </c>
      <c r="O137" s="5">
        <f t="shared" si="8"/>
        <v>3.05158</v>
      </c>
      <c r="P137" s="15">
        <f t="shared" si="9"/>
        <v>383.3643216080402</v>
      </c>
      <c r="Q137" s="7" t="s">
        <v>8309</v>
      </c>
      <c r="R137" s="7" t="s">
        <v>8310</v>
      </c>
      <c r="S137" s="13">
        <f t="shared" si="10"/>
        <v>42697.365081018521</v>
      </c>
      <c r="T137" s="12">
        <f t="shared" si="11"/>
        <v>42661.323414351849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8316</v>
      </c>
      <c r="R138" s="7" t="s">
        <v>8319</v>
      </c>
      <c r="S138" s="13">
        <f t="shared" si="10"/>
        <v>42140.427777777775</v>
      </c>
      <c r="T138" s="12">
        <f t="shared" si="11"/>
        <v>42096.410115740742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8316</v>
      </c>
      <c r="R139" s="7" t="s">
        <v>8319</v>
      </c>
      <c r="S139" s="13">
        <f t="shared" si="10"/>
        <v>42289.573993055557</v>
      </c>
      <c r="T139" s="12">
        <f t="shared" si="11"/>
        <v>42239.573993055557</v>
      </c>
    </row>
    <row r="140" spans="1:20" ht="48" hidden="1" x14ac:dyDescent="0.2">
      <c r="A140">
        <v>2032</v>
      </c>
      <c r="B140" s="3" t="s">
        <v>2033</v>
      </c>
      <c r="C140" s="3" t="s">
        <v>6142</v>
      </c>
      <c r="D140">
        <v>25000</v>
      </c>
      <c r="E140">
        <v>76047</v>
      </c>
      <c r="F140" t="s">
        <v>8219</v>
      </c>
      <c r="G140" t="s">
        <v>8224</v>
      </c>
      <c r="H140" t="s">
        <v>8246</v>
      </c>
      <c r="I140">
        <v>1481778000</v>
      </c>
      <c r="J140">
        <v>1479216874</v>
      </c>
      <c r="K140" t="b">
        <v>1</v>
      </c>
      <c r="L140">
        <v>531</v>
      </c>
      <c r="M140" t="b">
        <v>1</v>
      </c>
      <c r="N140" t="s">
        <v>8295</v>
      </c>
      <c r="O140" s="5">
        <f t="shared" si="8"/>
        <v>3.0418799999999999</v>
      </c>
      <c r="P140" s="15">
        <f t="shared" si="9"/>
        <v>143.21468926553672</v>
      </c>
      <c r="Q140" s="7" t="s">
        <v>8309</v>
      </c>
      <c r="R140" s="7" t="s">
        <v>8310</v>
      </c>
      <c r="S140" s="13">
        <f t="shared" si="10"/>
        <v>42719.208333333328</v>
      </c>
      <c r="T140" s="12">
        <f t="shared" si="11"/>
        <v>42689.565671296295</v>
      </c>
    </row>
    <row r="141" spans="1:20" ht="48" hidden="1" x14ac:dyDescent="0.2">
      <c r="A141">
        <v>2609</v>
      </c>
      <c r="B141" s="3" t="s">
        <v>2609</v>
      </c>
      <c r="C141" s="3" t="s">
        <v>6719</v>
      </c>
      <c r="D141">
        <v>35000</v>
      </c>
      <c r="E141">
        <v>106330.39</v>
      </c>
      <c r="F141" t="s">
        <v>8219</v>
      </c>
      <c r="G141" t="s">
        <v>8224</v>
      </c>
      <c r="H141" t="s">
        <v>8246</v>
      </c>
      <c r="I141">
        <v>1342330951</v>
      </c>
      <c r="J141">
        <v>1339738951</v>
      </c>
      <c r="K141" t="b">
        <v>1</v>
      </c>
      <c r="L141">
        <v>676</v>
      </c>
      <c r="M141" t="b">
        <v>1</v>
      </c>
      <c r="N141" t="s">
        <v>8301</v>
      </c>
      <c r="O141" s="5">
        <f t="shared" si="8"/>
        <v>3.038011142857143</v>
      </c>
      <c r="P141" s="15">
        <f t="shared" si="9"/>
        <v>157.29347633136095</v>
      </c>
      <c r="Q141" s="7" t="s">
        <v>8309</v>
      </c>
      <c r="R141" s="7" t="s">
        <v>8359</v>
      </c>
      <c r="S141" s="13">
        <f t="shared" si="10"/>
        <v>41105.237858796296</v>
      </c>
      <c r="T141" s="12">
        <f t="shared" si="11"/>
        <v>41075.237858796296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8316</v>
      </c>
      <c r="R142" s="7" t="s">
        <v>8319</v>
      </c>
      <c r="S142" s="13">
        <f t="shared" si="10"/>
        <v>42083.15662037037</v>
      </c>
      <c r="T142" s="12">
        <f t="shared" si="11"/>
        <v>42053.198287037041</v>
      </c>
    </row>
    <row r="143" spans="1:20" ht="48" hidden="1" x14ac:dyDescent="0.2">
      <c r="A143">
        <v>538</v>
      </c>
      <c r="B143" s="3" t="s">
        <v>539</v>
      </c>
      <c r="C143" s="3" t="s">
        <v>4648</v>
      </c>
      <c r="D143">
        <v>5000</v>
      </c>
      <c r="E143">
        <v>15121</v>
      </c>
      <c r="F143" t="s">
        <v>8219</v>
      </c>
      <c r="G143" t="s">
        <v>8224</v>
      </c>
      <c r="H143" t="s">
        <v>8246</v>
      </c>
      <c r="I143">
        <v>1463166263</v>
      </c>
      <c r="J143">
        <v>1460574263</v>
      </c>
      <c r="K143" t="b">
        <v>0</v>
      </c>
      <c r="L143">
        <v>60</v>
      </c>
      <c r="M143" t="b">
        <v>1</v>
      </c>
      <c r="N143" t="s">
        <v>8271</v>
      </c>
      <c r="O143" s="5">
        <f t="shared" si="8"/>
        <v>3.0242</v>
      </c>
      <c r="P143" s="15">
        <f t="shared" si="9"/>
        <v>252.01666666666668</v>
      </c>
      <c r="Q143" s="7" t="s">
        <v>8323</v>
      </c>
      <c r="R143" s="7" t="s">
        <v>8324</v>
      </c>
      <c r="S143" s="13">
        <f t="shared" si="10"/>
        <v>42503.794710648144</v>
      </c>
      <c r="T143" s="12">
        <f t="shared" si="11"/>
        <v>42473.794710648144</v>
      </c>
    </row>
    <row r="144" spans="1:20" ht="48" hidden="1" x14ac:dyDescent="0.2">
      <c r="A144">
        <v>3025</v>
      </c>
      <c r="B144" s="3" t="s">
        <v>3025</v>
      </c>
      <c r="C144" s="3" t="s">
        <v>7135</v>
      </c>
      <c r="D144">
        <v>2500</v>
      </c>
      <c r="E144">
        <v>7555</v>
      </c>
      <c r="F144" t="s">
        <v>8219</v>
      </c>
      <c r="G144" t="s">
        <v>8225</v>
      </c>
      <c r="H144" t="s">
        <v>8247</v>
      </c>
      <c r="I144">
        <v>1401465600</v>
      </c>
      <c r="J144">
        <v>1399032813</v>
      </c>
      <c r="K144" t="b">
        <v>0</v>
      </c>
      <c r="L144">
        <v>145</v>
      </c>
      <c r="M144" t="b">
        <v>1</v>
      </c>
      <c r="N144" t="s">
        <v>8303</v>
      </c>
      <c r="O144" s="5">
        <f t="shared" si="8"/>
        <v>3.0219999999999998</v>
      </c>
      <c r="P144" s="15">
        <f t="shared" si="9"/>
        <v>52.103448275862071</v>
      </c>
      <c r="Q144" s="7" t="s">
        <v>8323</v>
      </c>
      <c r="R144" s="7" t="s">
        <v>8361</v>
      </c>
      <c r="S144" s="13">
        <f t="shared" si="10"/>
        <v>41789.666666666664</v>
      </c>
      <c r="T144" s="12">
        <f t="shared" si="11"/>
        <v>41761.509409722225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8316</v>
      </c>
      <c r="R145" s="7" t="s">
        <v>8319</v>
      </c>
      <c r="S145" s="13">
        <f t="shared" si="10"/>
        <v>42616.246527777781</v>
      </c>
      <c r="T145" s="12">
        <f t="shared" si="11"/>
        <v>42559.064143518524</v>
      </c>
    </row>
    <row r="146" spans="1:20" ht="48" hidden="1" x14ac:dyDescent="0.2">
      <c r="A146">
        <v>2037</v>
      </c>
      <c r="B146" s="3" t="s">
        <v>2038</v>
      </c>
      <c r="C146" s="3" t="s">
        <v>6147</v>
      </c>
      <c r="D146">
        <v>10000</v>
      </c>
      <c r="E146">
        <v>30047.64</v>
      </c>
      <c r="F146" t="s">
        <v>8219</v>
      </c>
      <c r="G146" t="s">
        <v>8224</v>
      </c>
      <c r="H146" t="s">
        <v>8246</v>
      </c>
      <c r="I146">
        <v>1388383353</v>
      </c>
      <c r="J146">
        <v>1383195753</v>
      </c>
      <c r="K146" t="b">
        <v>1</v>
      </c>
      <c r="L146">
        <v>429</v>
      </c>
      <c r="M146" t="b">
        <v>1</v>
      </c>
      <c r="N146" t="s">
        <v>8295</v>
      </c>
      <c r="O146" s="5">
        <f t="shared" si="8"/>
        <v>3.0047639999999998</v>
      </c>
      <c r="P146" s="15">
        <f t="shared" si="9"/>
        <v>70.041118881118877</v>
      </c>
      <c r="Q146" s="7" t="s">
        <v>8309</v>
      </c>
      <c r="R146" s="7" t="s">
        <v>8310</v>
      </c>
      <c r="S146" s="13">
        <f t="shared" si="10"/>
        <v>41638.251770833333</v>
      </c>
      <c r="T146" s="12">
        <f t="shared" si="11"/>
        <v>41578.210104166668</v>
      </c>
    </row>
    <row r="147" spans="1:20" ht="48" hidden="1" x14ac:dyDescent="0.2">
      <c r="A147">
        <v>644</v>
      </c>
      <c r="B147" s="3" t="s">
        <v>645</v>
      </c>
      <c r="C147" s="3" t="s">
        <v>4754</v>
      </c>
      <c r="D147">
        <v>25000</v>
      </c>
      <c r="E147">
        <v>75029.48</v>
      </c>
      <c r="F147" t="s">
        <v>8219</v>
      </c>
      <c r="G147" t="s">
        <v>8224</v>
      </c>
      <c r="H147" t="s">
        <v>8246</v>
      </c>
      <c r="I147">
        <v>1414544400</v>
      </c>
      <c r="J147">
        <v>1410883139</v>
      </c>
      <c r="K147" t="b">
        <v>0</v>
      </c>
      <c r="L147">
        <v>1021</v>
      </c>
      <c r="M147" t="b">
        <v>1</v>
      </c>
      <c r="N147" t="s">
        <v>8273</v>
      </c>
      <c r="O147" s="5">
        <f t="shared" si="8"/>
        <v>3.0011791999999997</v>
      </c>
      <c r="P147" s="15">
        <f t="shared" si="9"/>
        <v>73.486268364348675</v>
      </c>
      <c r="Q147" s="7" t="s">
        <v>8309</v>
      </c>
      <c r="R147" s="7" t="s">
        <v>8326</v>
      </c>
      <c r="S147" s="13">
        <f t="shared" si="10"/>
        <v>41941.041666666664</v>
      </c>
      <c r="T147" s="12">
        <f t="shared" si="11"/>
        <v>41898.665960648148</v>
      </c>
    </row>
    <row r="148" spans="1:20" ht="48" hidden="1" x14ac:dyDescent="0.2">
      <c r="A148">
        <v>3708</v>
      </c>
      <c r="B148" s="3" t="s">
        <v>3705</v>
      </c>
      <c r="C148" s="3" t="s">
        <v>7818</v>
      </c>
      <c r="D148">
        <v>700</v>
      </c>
      <c r="E148">
        <v>2100</v>
      </c>
      <c r="F148" t="s">
        <v>8219</v>
      </c>
      <c r="G148" t="s">
        <v>8224</v>
      </c>
      <c r="H148" t="s">
        <v>8246</v>
      </c>
      <c r="I148">
        <v>1404444286</v>
      </c>
      <c r="J148">
        <v>1403234686</v>
      </c>
      <c r="K148" t="b">
        <v>0</v>
      </c>
      <c r="L148">
        <v>39</v>
      </c>
      <c r="M148" t="b">
        <v>1</v>
      </c>
      <c r="N148" t="s">
        <v>8271</v>
      </c>
      <c r="O148" s="5">
        <f t="shared" si="8"/>
        <v>3</v>
      </c>
      <c r="P148" s="15">
        <f t="shared" si="9"/>
        <v>53.846153846153847</v>
      </c>
      <c r="Q148" s="7" t="s">
        <v>8323</v>
      </c>
      <c r="R148" s="7" t="s">
        <v>8324</v>
      </c>
      <c r="S148" s="13">
        <f t="shared" si="10"/>
        <v>41824.142199074071</v>
      </c>
      <c r="T148" s="12">
        <f t="shared" si="11"/>
        <v>41810.142199074071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8316</v>
      </c>
      <c r="R149" s="7" t="s">
        <v>8319</v>
      </c>
      <c r="S149" s="13">
        <f t="shared" si="10"/>
        <v>42012.762499999997</v>
      </c>
      <c r="T149" s="12">
        <f t="shared" si="11"/>
        <v>41969.767824074079</v>
      </c>
    </row>
    <row r="150" spans="1:20" ht="48" hidden="1" x14ac:dyDescent="0.2">
      <c r="A150">
        <v>2265</v>
      </c>
      <c r="B150" s="3" t="s">
        <v>2266</v>
      </c>
      <c r="C150" s="3" t="s">
        <v>6375</v>
      </c>
      <c r="D150">
        <v>200</v>
      </c>
      <c r="E150">
        <v>597</v>
      </c>
      <c r="F150" t="s">
        <v>8219</v>
      </c>
      <c r="G150" t="s">
        <v>8225</v>
      </c>
      <c r="H150" t="s">
        <v>8247</v>
      </c>
      <c r="I150">
        <v>1479846507</v>
      </c>
      <c r="J150">
        <v>1479241707</v>
      </c>
      <c r="K150" t="b">
        <v>0</v>
      </c>
      <c r="L150">
        <v>17</v>
      </c>
      <c r="M150" t="b">
        <v>1</v>
      </c>
      <c r="N150" t="s">
        <v>8297</v>
      </c>
      <c r="O150" s="5">
        <f t="shared" si="8"/>
        <v>2.9849999999999999</v>
      </c>
      <c r="P150" s="15">
        <f t="shared" si="9"/>
        <v>35.117647058823529</v>
      </c>
      <c r="Q150" s="7" t="s">
        <v>8338</v>
      </c>
      <c r="R150" s="7" t="s">
        <v>8355</v>
      </c>
      <c r="S150" s="13">
        <f t="shared" si="10"/>
        <v>42696.853090277778</v>
      </c>
      <c r="T150" s="12">
        <f t="shared" si="11"/>
        <v>42689.853090277778</v>
      </c>
    </row>
    <row r="151" spans="1:20" ht="48" hidden="1" x14ac:dyDescent="0.2">
      <c r="A151">
        <v>2724</v>
      </c>
      <c r="B151" s="3" t="s">
        <v>2724</v>
      </c>
      <c r="C151" s="3" t="s">
        <v>6834</v>
      </c>
      <c r="D151">
        <v>2468</v>
      </c>
      <c r="E151">
        <v>7326.88</v>
      </c>
      <c r="F151" t="s">
        <v>8219</v>
      </c>
      <c r="G151" t="s">
        <v>8225</v>
      </c>
      <c r="H151" t="s">
        <v>8247</v>
      </c>
      <c r="I151">
        <v>1439625059</v>
      </c>
      <c r="J151">
        <v>1436860259</v>
      </c>
      <c r="K151" t="b">
        <v>0</v>
      </c>
      <c r="L151">
        <v>1019</v>
      </c>
      <c r="M151" t="b">
        <v>1</v>
      </c>
      <c r="N151" t="s">
        <v>8295</v>
      </c>
      <c r="O151" s="5">
        <f t="shared" si="8"/>
        <v>2.9687520259319289</v>
      </c>
      <c r="P151" s="15">
        <f t="shared" si="9"/>
        <v>7.1902649656526005</v>
      </c>
      <c r="Q151" s="7" t="s">
        <v>8309</v>
      </c>
      <c r="R151" s="7" t="s">
        <v>8310</v>
      </c>
      <c r="S151" s="13">
        <f t="shared" si="10"/>
        <v>42231.32707175926</v>
      </c>
      <c r="T151" s="12">
        <f t="shared" si="11"/>
        <v>42199.32707175926</v>
      </c>
    </row>
    <row r="152" spans="1:20" ht="48" hidden="1" x14ac:dyDescent="0.2">
      <c r="A152">
        <v>1257</v>
      </c>
      <c r="B152" s="3" t="s">
        <v>1258</v>
      </c>
      <c r="C152" s="3" t="s">
        <v>5367</v>
      </c>
      <c r="D152">
        <v>5500</v>
      </c>
      <c r="E152">
        <v>16210</v>
      </c>
      <c r="F152" t="s">
        <v>8219</v>
      </c>
      <c r="G152" t="s">
        <v>8224</v>
      </c>
      <c r="H152" t="s">
        <v>8246</v>
      </c>
      <c r="I152">
        <v>1301792590</v>
      </c>
      <c r="J152">
        <v>1297562590</v>
      </c>
      <c r="K152" t="b">
        <v>1</v>
      </c>
      <c r="L152">
        <v>176</v>
      </c>
      <c r="M152" t="b">
        <v>1</v>
      </c>
      <c r="N152" t="s">
        <v>8276</v>
      </c>
      <c r="O152" s="5">
        <f t="shared" si="8"/>
        <v>2.9472727272727273</v>
      </c>
      <c r="P152" s="15">
        <f t="shared" si="9"/>
        <v>92.102272727272734</v>
      </c>
      <c r="Q152" s="7" t="s">
        <v>8330</v>
      </c>
      <c r="R152" s="7" t="s">
        <v>8331</v>
      </c>
      <c r="S152" s="13">
        <f t="shared" si="10"/>
        <v>40636.043865740743</v>
      </c>
      <c r="T152" s="12">
        <f t="shared" si="11"/>
        <v>40587.085532407407</v>
      </c>
    </row>
    <row r="153" spans="1:20" ht="48" hidden="1" x14ac:dyDescent="0.2">
      <c r="A153">
        <v>2339</v>
      </c>
      <c r="B153" s="3" t="s">
        <v>2340</v>
      </c>
      <c r="C153" s="3" t="s">
        <v>6449</v>
      </c>
      <c r="D153">
        <v>25000</v>
      </c>
      <c r="E153">
        <v>73552</v>
      </c>
      <c r="F153" t="s">
        <v>8219</v>
      </c>
      <c r="G153" t="s">
        <v>8224</v>
      </c>
      <c r="H153" t="s">
        <v>8246</v>
      </c>
      <c r="I153">
        <v>1482134340</v>
      </c>
      <c r="J153">
        <v>1479496309</v>
      </c>
      <c r="K153" t="b">
        <v>1</v>
      </c>
      <c r="L153">
        <v>1104</v>
      </c>
      <c r="M153" t="b">
        <v>1</v>
      </c>
      <c r="N153" t="s">
        <v>8298</v>
      </c>
      <c r="O153" s="5">
        <f t="shared" si="8"/>
        <v>2.9420799999999998</v>
      </c>
      <c r="P153" s="15">
        <f t="shared" si="9"/>
        <v>66.623188405797094</v>
      </c>
      <c r="Q153" s="7" t="s">
        <v>8341</v>
      </c>
      <c r="R153" s="7" t="s">
        <v>8356</v>
      </c>
      <c r="S153" s="13">
        <f t="shared" si="10"/>
        <v>42723.332638888889</v>
      </c>
      <c r="T153" s="12">
        <f t="shared" si="11"/>
        <v>42692.79987268518</v>
      </c>
    </row>
    <row r="154" spans="1:20" ht="48" hidden="1" x14ac:dyDescent="0.2">
      <c r="A154">
        <v>1956</v>
      </c>
      <c r="B154" s="3" t="s">
        <v>1957</v>
      </c>
      <c r="C154" s="3" t="s">
        <v>6066</v>
      </c>
      <c r="D154">
        <v>60000</v>
      </c>
      <c r="E154">
        <v>176420</v>
      </c>
      <c r="F154" t="s">
        <v>8219</v>
      </c>
      <c r="G154" t="s">
        <v>8224</v>
      </c>
      <c r="H154" t="s">
        <v>8246</v>
      </c>
      <c r="I154">
        <v>1429391405</v>
      </c>
      <c r="J154">
        <v>1425507005</v>
      </c>
      <c r="K154" t="b">
        <v>1</v>
      </c>
      <c r="L154">
        <v>365</v>
      </c>
      <c r="M154" t="b">
        <v>1</v>
      </c>
      <c r="N154" t="s">
        <v>8295</v>
      </c>
      <c r="O154" s="5">
        <f t="shared" si="8"/>
        <v>2.9403333333333332</v>
      </c>
      <c r="P154" s="15">
        <f t="shared" si="9"/>
        <v>483.34246575342468</v>
      </c>
      <c r="Q154" s="7" t="s">
        <v>8309</v>
      </c>
      <c r="R154" s="7" t="s">
        <v>8310</v>
      </c>
      <c r="S154" s="13">
        <f t="shared" si="10"/>
        <v>42112.882002314815</v>
      </c>
      <c r="T154" s="12">
        <f t="shared" si="11"/>
        <v>42067.923668981486</v>
      </c>
    </row>
    <row r="155" spans="1:20" ht="32" hidden="1" x14ac:dyDescent="0.2">
      <c r="A155">
        <v>306</v>
      </c>
      <c r="B155" s="3" t="s">
        <v>307</v>
      </c>
      <c r="C155" s="3" t="s">
        <v>4416</v>
      </c>
      <c r="D155">
        <v>1000</v>
      </c>
      <c r="E155">
        <v>2929</v>
      </c>
      <c r="F155" t="s">
        <v>8219</v>
      </c>
      <c r="G155" t="s">
        <v>8224</v>
      </c>
      <c r="H155" t="s">
        <v>8246</v>
      </c>
      <c r="I155">
        <v>1363806333</v>
      </c>
      <c r="J155">
        <v>1362081933</v>
      </c>
      <c r="K155" t="b">
        <v>1</v>
      </c>
      <c r="L155">
        <v>80</v>
      </c>
      <c r="M155" t="b">
        <v>1</v>
      </c>
      <c r="N155" t="s">
        <v>8269</v>
      </c>
      <c r="O155" s="5">
        <f t="shared" si="8"/>
        <v>2.9289999999999998</v>
      </c>
      <c r="P155" s="15">
        <f t="shared" si="9"/>
        <v>36.612499999999997</v>
      </c>
      <c r="Q155" s="7" t="s">
        <v>8316</v>
      </c>
      <c r="R155" s="7" t="s">
        <v>8321</v>
      </c>
      <c r="S155" s="13">
        <f t="shared" si="10"/>
        <v>41353.795520833337</v>
      </c>
      <c r="T155" s="12">
        <f t="shared" si="11"/>
        <v>41333.837187500001</v>
      </c>
    </row>
    <row r="156" spans="1:20" ht="48" hidden="1" x14ac:dyDescent="0.2">
      <c r="A156">
        <v>2214</v>
      </c>
      <c r="B156" s="3" t="s">
        <v>2215</v>
      </c>
      <c r="C156" s="3" t="s">
        <v>6324</v>
      </c>
      <c r="D156">
        <v>600</v>
      </c>
      <c r="E156">
        <v>1755.01</v>
      </c>
      <c r="F156" t="s">
        <v>8219</v>
      </c>
      <c r="G156" t="s">
        <v>8224</v>
      </c>
      <c r="H156" t="s">
        <v>8246</v>
      </c>
      <c r="I156">
        <v>1391713248</v>
      </c>
      <c r="J156">
        <v>1389121248</v>
      </c>
      <c r="K156" t="b">
        <v>0</v>
      </c>
      <c r="L156">
        <v>24</v>
      </c>
      <c r="M156" t="b">
        <v>1</v>
      </c>
      <c r="N156" t="s">
        <v>8280</v>
      </c>
      <c r="O156" s="5">
        <f t="shared" si="8"/>
        <v>2.9250166666666666</v>
      </c>
      <c r="P156" s="15">
        <f t="shared" si="9"/>
        <v>73.125416666666666</v>
      </c>
      <c r="Q156" s="7" t="s">
        <v>8330</v>
      </c>
      <c r="R156" s="7" t="s">
        <v>8335</v>
      </c>
      <c r="S156" s="13">
        <f t="shared" si="10"/>
        <v>41676.792222222226</v>
      </c>
      <c r="T156" s="12">
        <f t="shared" si="11"/>
        <v>41646.792222222226</v>
      </c>
    </row>
    <row r="157" spans="1:20" ht="32" hidden="1" x14ac:dyDescent="0.2">
      <c r="A157">
        <v>1192</v>
      </c>
      <c r="B157" s="3" t="s">
        <v>1193</v>
      </c>
      <c r="C157" s="3" t="s">
        <v>5302</v>
      </c>
      <c r="D157">
        <v>100</v>
      </c>
      <c r="E157">
        <v>290</v>
      </c>
      <c r="F157" t="s">
        <v>8219</v>
      </c>
      <c r="G157" t="s">
        <v>8225</v>
      </c>
      <c r="H157" t="s">
        <v>8247</v>
      </c>
      <c r="I157">
        <v>1486814978</v>
      </c>
      <c r="J157">
        <v>1484222978</v>
      </c>
      <c r="K157" t="b">
        <v>0</v>
      </c>
      <c r="L157">
        <v>15</v>
      </c>
      <c r="M157" t="b">
        <v>1</v>
      </c>
      <c r="N157" t="s">
        <v>8285</v>
      </c>
      <c r="O157" s="5">
        <f t="shared" si="8"/>
        <v>2.9</v>
      </c>
      <c r="P157" s="15">
        <f t="shared" si="9"/>
        <v>19.333333333333332</v>
      </c>
      <c r="Q157" s="7" t="s">
        <v>8343</v>
      </c>
      <c r="R157" s="7" t="s">
        <v>8344</v>
      </c>
      <c r="S157" s="13">
        <f t="shared" si="10"/>
        <v>42777.506689814814</v>
      </c>
      <c r="T157" s="12">
        <f t="shared" si="11"/>
        <v>42747.506689814814</v>
      </c>
    </row>
    <row r="158" spans="1:20" ht="48" hidden="1" x14ac:dyDescent="0.2">
      <c r="A158">
        <v>3444</v>
      </c>
      <c r="B158" s="3" t="s">
        <v>3443</v>
      </c>
      <c r="C158" s="3" t="s">
        <v>7554</v>
      </c>
      <c r="D158">
        <v>300</v>
      </c>
      <c r="E158">
        <v>867</v>
      </c>
      <c r="F158" t="s">
        <v>8219</v>
      </c>
      <c r="G158" t="s">
        <v>8226</v>
      </c>
      <c r="H158" t="s">
        <v>8248</v>
      </c>
      <c r="I158">
        <v>1465394340</v>
      </c>
      <c r="J158">
        <v>1464677986</v>
      </c>
      <c r="K158" t="b">
        <v>0</v>
      </c>
      <c r="L158">
        <v>20</v>
      </c>
      <c r="M158" t="b">
        <v>1</v>
      </c>
      <c r="N158" t="s">
        <v>8271</v>
      </c>
      <c r="O158" s="5">
        <f t="shared" si="8"/>
        <v>2.89</v>
      </c>
      <c r="P158" s="15">
        <f t="shared" si="9"/>
        <v>43.35</v>
      </c>
      <c r="Q158" s="7" t="s">
        <v>8323</v>
      </c>
      <c r="R158" s="7" t="s">
        <v>8324</v>
      </c>
      <c r="S158" s="13">
        <f t="shared" si="10"/>
        <v>42529.582638888889</v>
      </c>
      <c r="T158" s="12">
        <f t="shared" si="11"/>
        <v>42521.291504629626</v>
      </c>
    </row>
    <row r="159" spans="1:20" ht="48" hidden="1" x14ac:dyDescent="0.2">
      <c r="A159">
        <v>2079</v>
      </c>
      <c r="B159" s="3" t="s">
        <v>2080</v>
      </c>
      <c r="C159" s="3" t="s">
        <v>6189</v>
      </c>
      <c r="D159">
        <v>10000</v>
      </c>
      <c r="E159">
        <v>28817</v>
      </c>
      <c r="F159" t="s">
        <v>8219</v>
      </c>
      <c r="G159" t="s">
        <v>8225</v>
      </c>
      <c r="H159" t="s">
        <v>8247</v>
      </c>
      <c r="I159">
        <v>1435258800</v>
      </c>
      <c r="J159">
        <v>1432659793</v>
      </c>
      <c r="K159" t="b">
        <v>0</v>
      </c>
      <c r="L159">
        <v>607</v>
      </c>
      <c r="M159" t="b">
        <v>1</v>
      </c>
      <c r="N159" t="s">
        <v>8295</v>
      </c>
      <c r="O159" s="5">
        <f t="shared" si="8"/>
        <v>2.8816999999999999</v>
      </c>
      <c r="P159" s="15">
        <f t="shared" si="9"/>
        <v>47.474464579901152</v>
      </c>
      <c r="Q159" s="7" t="s">
        <v>8309</v>
      </c>
      <c r="R159" s="7" t="s">
        <v>8310</v>
      </c>
      <c r="S159" s="13">
        <f t="shared" si="10"/>
        <v>42180.791666666672</v>
      </c>
      <c r="T159" s="12">
        <f t="shared" si="11"/>
        <v>42150.71056712963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8316</v>
      </c>
      <c r="R160" s="7" t="s">
        <v>8319</v>
      </c>
      <c r="S160" s="13">
        <f t="shared" si="10"/>
        <v>41934.07671296296</v>
      </c>
      <c r="T160" s="12">
        <f t="shared" si="11"/>
        <v>41904.07671296296</v>
      </c>
    </row>
    <row r="161" spans="1:20" ht="48" hidden="1" x14ac:dyDescent="0.2">
      <c r="A161">
        <v>3582</v>
      </c>
      <c r="B161" s="3" t="s">
        <v>3581</v>
      </c>
      <c r="C161" s="3" t="s">
        <v>7692</v>
      </c>
      <c r="D161">
        <v>1000</v>
      </c>
      <c r="E161">
        <v>2870</v>
      </c>
      <c r="F161" t="s">
        <v>8219</v>
      </c>
      <c r="G161" t="s">
        <v>8224</v>
      </c>
      <c r="H161" t="s">
        <v>8246</v>
      </c>
      <c r="I161">
        <v>1459822682</v>
      </c>
      <c r="J161">
        <v>1458613082</v>
      </c>
      <c r="K161" t="b">
        <v>0</v>
      </c>
      <c r="L161">
        <v>49</v>
      </c>
      <c r="M161" t="b">
        <v>1</v>
      </c>
      <c r="N161" t="s">
        <v>8271</v>
      </c>
      <c r="O161" s="5">
        <f t="shared" si="8"/>
        <v>2.87</v>
      </c>
      <c r="P161" s="15">
        <f t="shared" si="9"/>
        <v>58.571428571428569</v>
      </c>
      <c r="Q161" s="7" t="s">
        <v>8323</v>
      </c>
      <c r="R161" s="7" t="s">
        <v>8324</v>
      </c>
      <c r="S161" s="13">
        <f t="shared" si="10"/>
        <v>42465.095856481479</v>
      </c>
      <c r="T161" s="12">
        <f t="shared" si="11"/>
        <v>42451.095856481479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8316</v>
      </c>
      <c r="R162" s="7" t="s">
        <v>8320</v>
      </c>
      <c r="S162" s="13">
        <f t="shared" si="10"/>
        <v>42231.913090277783</v>
      </c>
      <c r="T162" s="12">
        <f t="shared" si="11"/>
        <v>42171.913090277783</v>
      </c>
    </row>
    <row r="163" spans="1:20" ht="32" hidden="1" x14ac:dyDescent="0.2">
      <c r="A163">
        <v>2255</v>
      </c>
      <c r="B163" s="3" t="s">
        <v>2256</v>
      </c>
      <c r="C163" s="3" t="s">
        <v>6365</v>
      </c>
      <c r="D163">
        <v>3950</v>
      </c>
      <c r="E163">
        <v>11323</v>
      </c>
      <c r="F163" t="s">
        <v>8219</v>
      </c>
      <c r="G163" t="s">
        <v>8224</v>
      </c>
      <c r="H163" t="s">
        <v>8246</v>
      </c>
      <c r="I163">
        <v>1462661451</v>
      </c>
      <c r="J163">
        <v>1460069451</v>
      </c>
      <c r="K163" t="b">
        <v>0</v>
      </c>
      <c r="L163">
        <v>271</v>
      </c>
      <c r="M163" t="b">
        <v>1</v>
      </c>
      <c r="N163" t="s">
        <v>8297</v>
      </c>
      <c r="O163" s="5">
        <f t="shared" si="8"/>
        <v>2.8665822784810127</v>
      </c>
      <c r="P163" s="15">
        <f t="shared" si="9"/>
        <v>41.782287822878232</v>
      </c>
      <c r="Q163" s="7" t="s">
        <v>8338</v>
      </c>
      <c r="R163" s="7" t="s">
        <v>8355</v>
      </c>
      <c r="S163" s="13">
        <f t="shared" si="10"/>
        <v>42497.951979166668</v>
      </c>
      <c r="T163" s="12">
        <f t="shared" si="11"/>
        <v>42467.951979166668</v>
      </c>
    </row>
    <row r="164" spans="1:20" ht="48" hidden="1" x14ac:dyDescent="0.2">
      <c r="A164">
        <v>3292</v>
      </c>
      <c r="B164" s="3" t="s">
        <v>3292</v>
      </c>
      <c r="C164" s="3" t="s">
        <v>7402</v>
      </c>
      <c r="D164">
        <v>101</v>
      </c>
      <c r="E164">
        <v>289</v>
      </c>
      <c r="F164" t="s">
        <v>8219</v>
      </c>
      <c r="G164" t="s">
        <v>8225</v>
      </c>
      <c r="H164" t="s">
        <v>8247</v>
      </c>
      <c r="I164">
        <v>1449257348</v>
      </c>
      <c r="J164">
        <v>1444069748</v>
      </c>
      <c r="K164" t="b">
        <v>0</v>
      </c>
      <c r="L164">
        <v>15</v>
      </c>
      <c r="M164" t="b">
        <v>1</v>
      </c>
      <c r="N164" t="s">
        <v>8271</v>
      </c>
      <c r="O164" s="5">
        <f t="shared" si="8"/>
        <v>2.8613861386138613</v>
      </c>
      <c r="P164" s="15">
        <f t="shared" si="9"/>
        <v>19.266666666666666</v>
      </c>
      <c r="Q164" s="7" t="s">
        <v>8323</v>
      </c>
      <c r="R164" s="7" t="s">
        <v>8324</v>
      </c>
      <c r="S164" s="13">
        <f t="shared" si="10"/>
        <v>42342.811898148153</v>
      </c>
      <c r="T164" s="12">
        <f t="shared" si="11"/>
        <v>42282.770231481481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8316</v>
      </c>
      <c r="R165" s="7" t="s">
        <v>8320</v>
      </c>
      <c r="S165" s="13">
        <f t="shared" si="10"/>
        <v>42278</v>
      </c>
      <c r="T165" s="12">
        <f t="shared" si="11"/>
        <v>42243.961273148147</v>
      </c>
    </row>
    <row r="166" spans="1:20" ht="32" hidden="1" x14ac:dyDescent="0.2">
      <c r="A166">
        <v>1968</v>
      </c>
      <c r="B166" s="3" t="s">
        <v>1969</v>
      </c>
      <c r="C166" s="3" t="s">
        <v>6078</v>
      </c>
      <c r="D166">
        <v>50000</v>
      </c>
      <c r="E166">
        <v>142483</v>
      </c>
      <c r="F166" t="s">
        <v>8219</v>
      </c>
      <c r="G166" t="s">
        <v>8224</v>
      </c>
      <c r="H166" t="s">
        <v>8246</v>
      </c>
      <c r="I166">
        <v>1480777515</v>
      </c>
      <c r="J166">
        <v>1478095515</v>
      </c>
      <c r="K166" t="b">
        <v>1</v>
      </c>
      <c r="L166">
        <v>510</v>
      </c>
      <c r="M166" t="b">
        <v>1</v>
      </c>
      <c r="N166" t="s">
        <v>8295</v>
      </c>
      <c r="O166" s="5">
        <f t="shared" si="8"/>
        <v>2.8496600000000001</v>
      </c>
      <c r="P166" s="15">
        <f t="shared" si="9"/>
        <v>279.37843137254902</v>
      </c>
      <c r="Q166" s="7" t="s">
        <v>8309</v>
      </c>
      <c r="R166" s="7" t="s">
        <v>8310</v>
      </c>
      <c r="S166" s="13">
        <f t="shared" si="10"/>
        <v>42707.628645833334</v>
      </c>
      <c r="T166" s="12">
        <f t="shared" si="11"/>
        <v>42676.586979166663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8316</v>
      </c>
      <c r="R167" s="7" t="s">
        <v>8320</v>
      </c>
      <c r="S167" s="13">
        <f t="shared" si="10"/>
        <v>42381.658842592587</v>
      </c>
      <c r="T167" s="12">
        <f t="shared" si="11"/>
        <v>42351.658842592587</v>
      </c>
    </row>
    <row r="168" spans="1:20" ht="48" hidden="1" x14ac:dyDescent="0.2">
      <c r="A168">
        <v>2184</v>
      </c>
      <c r="B168" s="3" t="s">
        <v>2185</v>
      </c>
      <c r="C168" s="3" t="s">
        <v>6294</v>
      </c>
      <c r="D168">
        <v>10000</v>
      </c>
      <c r="E168">
        <v>28474</v>
      </c>
      <c r="F168" t="s">
        <v>8219</v>
      </c>
      <c r="G168" t="s">
        <v>8224</v>
      </c>
      <c r="H168" t="s">
        <v>8246</v>
      </c>
      <c r="I168">
        <v>1453737600</v>
      </c>
      <c r="J168">
        <v>1452530041</v>
      </c>
      <c r="K168" t="b">
        <v>1</v>
      </c>
      <c r="L168">
        <v>266</v>
      </c>
      <c r="M168" t="b">
        <v>1</v>
      </c>
      <c r="N168" t="s">
        <v>8297</v>
      </c>
      <c r="O168" s="5">
        <f t="shared" si="8"/>
        <v>2.8473999999999999</v>
      </c>
      <c r="P168" s="15">
        <f t="shared" si="9"/>
        <v>107.04511278195488</v>
      </c>
      <c r="Q168" s="7" t="s">
        <v>8338</v>
      </c>
      <c r="R168" s="7" t="s">
        <v>8355</v>
      </c>
      <c r="S168" s="13">
        <f t="shared" si="10"/>
        <v>42394.666666666672</v>
      </c>
      <c r="T168" s="12">
        <f t="shared" si="11"/>
        <v>42380.690289351856</v>
      </c>
    </row>
    <row r="169" spans="1:20" ht="48" hidden="1" x14ac:dyDescent="0.2">
      <c r="A169">
        <v>318</v>
      </c>
      <c r="B169" s="3" t="s">
        <v>319</v>
      </c>
      <c r="C169" s="3" t="s">
        <v>4428</v>
      </c>
      <c r="D169">
        <v>5000</v>
      </c>
      <c r="E169">
        <v>14166</v>
      </c>
      <c r="F169" t="s">
        <v>8219</v>
      </c>
      <c r="G169" t="s">
        <v>8224</v>
      </c>
      <c r="H169" t="s">
        <v>8246</v>
      </c>
      <c r="I169">
        <v>1364342151</v>
      </c>
      <c r="J169">
        <v>1361753751</v>
      </c>
      <c r="K169" t="b">
        <v>1</v>
      </c>
      <c r="L169">
        <v>284</v>
      </c>
      <c r="M169" t="b">
        <v>1</v>
      </c>
      <c r="N169" t="s">
        <v>8269</v>
      </c>
      <c r="O169" s="5">
        <f t="shared" si="8"/>
        <v>2.8332000000000002</v>
      </c>
      <c r="P169" s="15">
        <f t="shared" si="9"/>
        <v>49.880281690140848</v>
      </c>
      <c r="Q169" s="7" t="s">
        <v>8316</v>
      </c>
      <c r="R169" s="7" t="s">
        <v>8321</v>
      </c>
      <c r="S169" s="13">
        <f t="shared" si="10"/>
        <v>41359.997118055559</v>
      </c>
      <c r="T169" s="12">
        <f t="shared" si="11"/>
        <v>41330.038784722223</v>
      </c>
    </row>
    <row r="170" spans="1:20" ht="48" hidden="1" x14ac:dyDescent="0.2">
      <c r="A170">
        <v>2271</v>
      </c>
      <c r="B170" s="3" t="s">
        <v>2272</v>
      </c>
      <c r="C170" s="3" t="s">
        <v>6381</v>
      </c>
      <c r="D170">
        <v>20000</v>
      </c>
      <c r="E170">
        <v>56618</v>
      </c>
      <c r="F170" t="s">
        <v>8219</v>
      </c>
      <c r="G170" t="s">
        <v>8224</v>
      </c>
      <c r="H170" t="s">
        <v>8246</v>
      </c>
      <c r="I170">
        <v>1481328004</v>
      </c>
      <c r="J170">
        <v>1478736004</v>
      </c>
      <c r="K170" t="b">
        <v>0</v>
      </c>
      <c r="L170">
        <v>1328</v>
      </c>
      <c r="M170" t="b">
        <v>1</v>
      </c>
      <c r="N170" t="s">
        <v>8297</v>
      </c>
      <c r="O170" s="5">
        <f t="shared" si="8"/>
        <v>2.8309000000000002</v>
      </c>
      <c r="P170" s="15">
        <f t="shared" si="9"/>
        <v>42.63403614457831</v>
      </c>
      <c r="Q170" s="7" t="s">
        <v>8338</v>
      </c>
      <c r="R170" s="7" t="s">
        <v>8355</v>
      </c>
      <c r="S170" s="13">
        <f t="shared" si="10"/>
        <v>42714.000046296293</v>
      </c>
      <c r="T170" s="12">
        <f t="shared" si="11"/>
        <v>42684.000046296293</v>
      </c>
    </row>
    <row r="171" spans="1:20" ht="32" hidden="1" x14ac:dyDescent="0.2">
      <c r="A171">
        <v>1528</v>
      </c>
      <c r="B171" s="3" t="s">
        <v>1529</v>
      </c>
      <c r="C171" s="3" t="s">
        <v>5638</v>
      </c>
      <c r="D171">
        <v>3000</v>
      </c>
      <c r="E171">
        <v>8447</v>
      </c>
      <c r="F171" t="s">
        <v>8219</v>
      </c>
      <c r="G171" t="s">
        <v>8224</v>
      </c>
      <c r="H171" t="s">
        <v>8246</v>
      </c>
      <c r="I171">
        <v>1485907200</v>
      </c>
      <c r="J171">
        <v>1483292122</v>
      </c>
      <c r="K171" t="b">
        <v>1</v>
      </c>
      <c r="L171">
        <v>160</v>
      </c>
      <c r="M171" t="b">
        <v>1</v>
      </c>
      <c r="N171" t="s">
        <v>8285</v>
      </c>
      <c r="O171" s="5">
        <f t="shared" si="8"/>
        <v>2.8156666666666665</v>
      </c>
      <c r="P171" s="15">
        <f t="shared" si="9"/>
        <v>52.793750000000003</v>
      </c>
      <c r="Q171" s="7" t="s">
        <v>8343</v>
      </c>
      <c r="R171" s="7" t="s">
        <v>8344</v>
      </c>
      <c r="S171" s="13">
        <f t="shared" si="10"/>
        <v>42767</v>
      </c>
      <c r="T171" s="12">
        <f t="shared" si="11"/>
        <v>42736.732893518521</v>
      </c>
    </row>
    <row r="172" spans="1:20" ht="48" hidden="1" x14ac:dyDescent="0.2">
      <c r="A172">
        <v>2021</v>
      </c>
      <c r="B172" s="3" t="s">
        <v>2022</v>
      </c>
      <c r="C172" s="3" t="s">
        <v>6131</v>
      </c>
      <c r="D172">
        <v>5000</v>
      </c>
      <c r="E172">
        <v>14055</v>
      </c>
      <c r="F172" t="s">
        <v>8219</v>
      </c>
      <c r="G172" t="s">
        <v>8224</v>
      </c>
      <c r="H172" t="s">
        <v>8246</v>
      </c>
      <c r="I172">
        <v>1411522897</v>
      </c>
      <c r="J172">
        <v>1407634897</v>
      </c>
      <c r="K172" t="b">
        <v>1</v>
      </c>
      <c r="L172">
        <v>95</v>
      </c>
      <c r="M172" t="b">
        <v>1</v>
      </c>
      <c r="N172" t="s">
        <v>8295</v>
      </c>
      <c r="O172" s="5">
        <f t="shared" si="8"/>
        <v>2.8109999999999999</v>
      </c>
      <c r="P172" s="15">
        <f t="shared" si="9"/>
        <v>147.94736842105263</v>
      </c>
      <c r="Q172" s="7" t="s">
        <v>8309</v>
      </c>
      <c r="R172" s="7" t="s">
        <v>8310</v>
      </c>
      <c r="S172" s="13">
        <f t="shared" si="10"/>
        <v>41906.070567129631</v>
      </c>
      <c r="T172" s="12">
        <f t="shared" si="11"/>
        <v>41861.070567129631</v>
      </c>
    </row>
    <row r="173" spans="1:20" ht="48" hidden="1" x14ac:dyDescent="0.2">
      <c r="A173">
        <v>2071</v>
      </c>
      <c r="B173" s="3" t="s">
        <v>2072</v>
      </c>
      <c r="C173" s="3" t="s">
        <v>6181</v>
      </c>
      <c r="D173">
        <v>20000</v>
      </c>
      <c r="E173">
        <v>56146</v>
      </c>
      <c r="F173" t="s">
        <v>8219</v>
      </c>
      <c r="G173" t="s">
        <v>8224</v>
      </c>
      <c r="H173" t="s">
        <v>8246</v>
      </c>
      <c r="I173">
        <v>1475390484</v>
      </c>
      <c r="J173">
        <v>1471502484</v>
      </c>
      <c r="K173" t="b">
        <v>0</v>
      </c>
      <c r="L173">
        <v>278</v>
      </c>
      <c r="M173" t="b">
        <v>1</v>
      </c>
      <c r="N173" t="s">
        <v>8295</v>
      </c>
      <c r="O173" s="5">
        <f t="shared" si="8"/>
        <v>2.8073000000000001</v>
      </c>
      <c r="P173" s="15">
        <f t="shared" si="9"/>
        <v>201.96402877697841</v>
      </c>
      <c r="Q173" s="7" t="s">
        <v>8309</v>
      </c>
      <c r="R173" s="7" t="s">
        <v>8310</v>
      </c>
      <c r="S173" s="13">
        <f t="shared" si="10"/>
        <v>42645.278749999998</v>
      </c>
      <c r="T173" s="12">
        <f t="shared" si="11"/>
        <v>42600.278749999998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8316</v>
      </c>
      <c r="R174" s="7" t="s">
        <v>8320</v>
      </c>
      <c r="S174" s="13">
        <f t="shared" si="10"/>
        <v>42082.353275462956</v>
      </c>
      <c r="T174" s="12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8316</v>
      </c>
      <c r="R175" s="7" t="s">
        <v>8320</v>
      </c>
      <c r="S175" s="13">
        <f t="shared" si="10"/>
        <v>42063.573009259257</v>
      </c>
      <c r="T175" s="12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8316</v>
      </c>
      <c r="R176" s="7" t="s">
        <v>8320</v>
      </c>
      <c r="S176" s="13">
        <f t="shared" si="10"/>
        <v>42132.758981481486</v>
      </c>
      <c r="T176" s="12">
        <f t="shared" si="11"/>
        <v>42072.758981481486</v>
      </c>
    </row>
    <row r="177" spans="1:20" ht="32" hidden="1" x14ac:dyDescent="0.2">
      <c r="A177">
        <v>1222</v>
      </c>
      <c r="B177" s="3" t="s">
        <v>1223</v>
      </c>
      <c r="C177" s="3" t="s">
        <v>5332</v>
      </c>
      <c r="D177">
        <v>4000</v>
      </c>
      <c r="E177">
        <v>11215</v>
      </c>
      <c r="F177" t="s">
        <v>8219</v>
      </c>
      <c r="G177" t="s">
        <v>8229</v>
      </c>
      <c r="H177" t="s">
        <v>8251</v>
      </c>
      <c r="I177">
        <v>1459483200</v>
      </c>
      <c r="J177">
        <v>1456852647</v>
      </c>
      <c r="K177" t="b">
        <v>0</v>
      </c>
      <c r="L177">
        <v>138</v>
      </c>
      <c r="M177" t="b">
        <v>1</v>
      </c>
      <c r="N177" t="s">
        <v>8285</v>
      </c>
      <c r="O177" s="5">
        <f t="shared" si="8"/>
        <v>2.80375</v>
      </c>
      <c r="P177" s="15">
        <f t="shared" si="9"/>
        <v>81.268115942028984</v>
      </c>
      <c r="Q177" s="7" t="s">
        <v>8343</v>
      </c>
      <c r="R177" s="7" t="s">
        <v>8344</v>
      </c>
      <c r="S177" s="13">
        <f t="shared" si="10"/>
        <v>42461.166666666672</v>
      </c>
      <c r="T177" s="12">
        <f t="shared" si="11"/>
        <v>42430.720451388886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8316</v>
      </c>
      <c r="R178" s="7" t="s">
        <v>8320</v>
      </c>
      <c r="S178" s="13">
        <f t="shared" si="10"/>
        <v>42221.824062500003</v>
      </c>
      <c r="T178" s="12">
        <f t="shared" si="11"/>
        <v>42191.824062500003</v>
      </c>
    </row>
    <row r="179" spans="1:20" ht="32" hidden="1" x14ac:dyDescent="0.2">
      <c r="A179">
        <v>645</v>
      </c>
      <c r="B179" s="3" t="s">
        <v>646</v>
      </c>
      <c r="C179" s="3" t="s">
        <v>4755</v>
      </c>
      <c r="D179">
        <v>2000</v>
      </c>
      <c r="E179">
        <v>5574</v>
      </c>
      <c r="F179" t="s">
        <v>8219</v>
      </c>
      <c r="G179" t="s">
        <v>8224</v>
      </c>
      <c r="H179" t="s">
        <v>8246</v>
      </c>
      <c r="I179">
        <v>1470962274</v>
      </c>
      <c r="J179">
        <v>1468370274</v>
      </c>
      <c r="K179" t="b">
        <v>0</v>
      </c>
      <c r="L179">
        <v>237</v>
      </c>
      <c r="M179" t="b">
        <v>1</v>
      </c>
      <c r="N179" t="s">
        <v>8273</v>
      </c>
      <c r="O179" s="5">
        <f t="shared" si="8"/>
        <v>2.7869999999999999</v>
      </c>
      <c r="P179" s="15">
        <f t="shared" si="9"/>
        <v>23.518987341772153</v>
      </c>
      <c r="Q179" s="7" t="s">
        <v>8309</v>
      </c>
      <c r="R179" s="7" t="s">
        <v>8326</v>
      </c>
      <c r="S179" s="13">
        <f t="shared" si="10"/>
        <v>42594.026319444441</v>
      </c>
      <c r="T179" s="12">
        <f t="shared" si="11"/>
        <v>42564.026319444441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8316</v>
      </c>
      <c r="R180" s="7" t="s">
        <v>8320</v>
      </c>
      <c r="S180" s="13">
        <f t="shared" si="10"/>
        <v>42334.997048611112</v>
      </c>
      <c r="T180" s="12">
        <f t="shared" si="11"/>
        <v>42304.955381944441</v>
      </c>
    </row>
    <row r="181" spans="1:20" ht="32" hidden="1" x14ac:dyDescent="0.2">
      <c r="A181">
        <v>1504</v>
      </c>
      <c r="B181" s="3" t="s">
        <v>1505</v>
      </c>
      <c r="C181" s="3" t="s">
        <v>5614</v>
      </c>
      <c r="D181">
        <v>6500</v>
      </c>
      <c r="E181">
        <v>18066</v>
      </c>
      <c r="F181" t="s">
        <v>8219</v>
      </c>
      <c r="G181" t="s">
        <v>8225</v>
      </c>
      <c r="H181" t="s">
        <v>8247</v>
      </c>
      <c r="I181">
        <v>1402389180</v>
      </c>
      <c r="J181">
        <v>1399996024</v>
      </c>
      <c r="K181" t="b">
        <v>1</v>
      </c>
      <c r="L181">
        <v>269</v>
      </c>
      <c r="M181" t="b">
        <v>1</v>
      </c>
      <c r="N181" t="s">
        <v>8285</v>
      </c>
      <c r="O181" s="5">
        <f t="shared" si="8"/>
        <v>2.7793846153846156</v>
      </c>
      <c r="P181" s="15">
        <f t="shared" si="9"/>
        <v>67.159851301115239</v>
      </c>
      <c r="Q181" s="7" t="s">
        <v>8343</v>
      </c>
      <c r="R181" s="7" t="s">
        <v>8344</v>
      </c>
      <c r="S181" s="13">
        <f t="shared" si="10"/>
        <v>41800.356249999997</v>
      </c>
      <c r="T181" s="12">
        <f t="shared" si="11"/>
        <v>41772.657685185186</v>
      </c>
    </row>
    <row r="182" spans="1:20" ht="48" hidden="1" x14ac:dyDescent="0.2">
      <c r="A182">
        <v>2252</v>
      </c>
      <c r="B182" s="3" t="s">
        <v>2253</v>
      </c>
      <c r="C182" s="3" t="s">
        <v>6362</v>
      </c>
      <c r="D182">
        <v>9000</v>
      </c>
      <c r="E182">
        <v>24505</v>
      </c>
      <c r="F182" t="s">
        <v>8219</v>
      </c>
      <c r="G182" t="s">
        <v>8227</v>
      </c>
      <c r="H182" t="s">
        <v>8249</v>
      </c>
      <c r="I182">
        <v>1470469938</v>
      </c>
      <c r="J182">
        <v>1469173938</v>
      </c>
      <c r="K182" t="b">
        <v>0</v>
      </c>
      <c r="L182">
        <v>249</v>
      </c>
      <c r="M182" t="b">
        <v>1</v>
      </c>
      <c r="N182" t="s">
        <v>8297</v>
      </c>
      <c r="O182" s="5">
        <f t="shared" si="8"/>
        <v>2.722777777777778</v>
      </c>
      <c r="P182" s="15">
        <f t="shared" si="9"/>
        <v>98.413654618473899</v>
      </c>
      <c r="Q182" s="7" t="s">
        <v>8338</v>
      </c>
      <c r="R182" s="7" t="s">
        <v>8355</v>
      </c>
      <c r="S182" s="13">
        <f t="shared" si="10"/>
        <v>42588.327986111108</v>
      </c>
      <c r="T182" s="12">
        <f t="shared" si="11"/>
        <v>42573.327986111108</v>
      </c>
    </row>
    <row r="183" spans="1:20" ht="32" hidden="1" x14ac:dyDescent="0.2">
      <c r="A183">
        <v>1610</v>
      </c>
      <c r="B183" s="3" t="s">
        <v>1611</v>
      </c>
      <c r="C183" s="3" t="s">
        <v>5720</v>
      </c>
      <c r="D183">
        <v>2000</v>
      </c>
      <c r="E183">
        <v>5437</v>
      </c>
      <c r="F183" t="s">
        <v>8219</v>
      </c>
      <c r="G183" t="s">
        <v>8224</v>
      </c>
      <c r="H183" t="s">
        <v>8246</v>
      </c>
      <c r="I183">
        <v>1355609510</v>
      </c>
      <c r="J183">
        <v>1353017510</v>
      </c>
      <c r="K183" t="b">
        <v>0</v>
      </c>
      <c r="L183">
        <v>112</v>
      </c>
      <c r="M183" t="b">
        <v>1</v>
      </c>
      <c r="N183" t="s">
        <v>8276</v>
      </c>
      <c r="O183" s="5">
        <f t="shared" si="8"/>
        <v>2.7185000000000001</v>
      </c>
      <c r="P183" s="15">
        <f t="shared" si="9"/>
        <v>48.544642857142854</v>
      </c>
      <c r="Q183" s="7" t="s">
        <v>8330</v>
      </c>
      <c r="R183" s="7" t="s">
        <v>8331</v>
      </c>
      <c r="S183" s="13">
        <f t="shared" si="10"/>
        <v>41258.924884259257</v>
      </c>
      <c r="T183" s="12">
        <f t="shared" si="11"/>
        <v>41228.924884259257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8316</v>
      </c>
      <c r="R184" s="7" t="s">
        <v>8320</v>
      </c>
      <c r="S184" s="13">
        <f t="shared" si="10"/>
        <v>42742.011944444443</v>
      </c>
      <c r="T184" s="12">
        <f t="shared" si="11"/>
        <v>42712.011944444443</v>
      </c>
    </row>
    <row r="185" spans="1:20" ht="32" hidden="1" x14ac:dyDescent="0.2">
      <c r="A185">
        <v>2278</v>
      </c>
      <c r="B185" s="3" t="s">
        <v>2279</v>
      </c>
      <c r="C185" s="3" t="s">
        <v>6388</v>
      </c>
      <c r="D185">
        <v>2000</v>
      </c>
      <c r="E185">
        <v>5414</v>
      </c>
      <c r="F185" t="s">
        <v>8219</v>
      </c>
      <c r="G185" t="s">
        <v>8237</v>
      </c>
      <c r="H185" t="s">
        <v>8249</v>
      </c>
      <c r="I185">
        <v>1451861940</v>
      </c>
      <c r="J185">
        <v>1448902867</v>
      </c>
      <c r="K185" t="b">
        <v>0</v>
      </c>
      <c r="L185">
        <v>102</v>
      </c>
      <c r="M185" t="b">
        <v>1</v>
      </c>
      <c r="N185" t="s">
        <v>8297</v>
      </c>
      <c r="O185" s="5">
        <f t="shared" si="8"/>
        <v>2.7069999999999999</v>
      </c>
      <c r="P185" s="15">
        <f t="shared" si="9"/>
        <v>53.078431372549019</v>
      </c>
      <c r="Q185" s="7" t="s">
        <v>8338</v>
      </c>
      <c r="R185" s="7" t="s">
        <v>8355</v>
      </c>
      <c r="S185" s="13">
        <f t="shared" si="10"/>
        <v>42372.957638888889</v>
      </c>
      <c r="T185" s="12">
        <f t="shared" si="11"/>
        <v>42338.709108796291</v>
      </c>
    </row>
    <row r="186" spans="1:20" ht="48" hidden="1" x14ac:dyDescent="0.2">
      <c r="A186">
        <v>2240</v>
      </c>
      <c r="B186" s="3" t="s">
        <v>2241</v>
      </c>
      <c r="C186" s="3" t="s">
        <v>6350</v>
      </c>
      <c r="D186">
        <v>5000</v>
      </c>
      <c r="E186">
        <v>13534</v>
      </c>
      <c r="F186" t="s">
        <v>8219</v>
      </c>
      <c r="G186" t="s">
        <v>8224</v>
      </c>
      <c r="H186" t="s">
        <v>8246</v>
      </c>
      <c r="I186">
        <v>1461354544</v>
      </c>
      <c r="J186">
        <v>1458762544</v>
      </c>
      <c r="K186" t="b">
        <v>0</v>
      </c>
      <c r="L186">
        <v>96</v>
      </c>
      <c r="M186" t="b">
        <v>1</v>
      </c>
      <c r="N186" t="s">
        <v>8297</v>
      </c>
      <c r="O186" s="5">
        <f t="shared" si="8"/>
        <v>2.7067999999999999</v>
      </c>
      <c r="P186" s="15">
        <f t="shared" si="9"/>
        <v>140.97916666666666</v>
      </c>
      <c r="Q186" s="7" t="s">
        <v>8338</v>
      </c>
      <c r="R186" s="7" t="s">
        <v>8355</v>
      </c>
      <c r="S186" s="13">
        <f t="shared" si="10"/>
        <v>42482.825740740736</v>
      </c>
      <c r="T186" s="12">
        <f t="shared" si="11"/>
        <v>42452.825740740736</v>
      </c>
    </row>
    <row r="187" spans="1:20" ht="32" hidden="1" x14ac:dyDescent="0.2">
      <c r="A187">
        <v>1196</v>
      </c>
      <c r="B187" s="3" t="s">
        <v>1197</v>
      </c>
      <c r="C187" s="3" t="s">
        <v>5306</v>
      </c>
      <c r="D187">
        <v>14500</v>
      </c>
      <c r="E187">
        <v>39137</v>
      </c>
      <c r="F187" t="s">
        <v>8219</v>
      </c>
      <c r="G187" t="s">
        <v>8225</v>
      </c>
      <c r="H187" t="s">
        <v>8247</v>
      </c>
      <c r="I187">
        <v>1450467539</v>
      </c>
      <c r="J187">
        <v>1447875539</v>
      </c>
      <c r="K187" t="b">
        <v>0</v>
      </c>
      <c r="L187">
        <v>512</v>
      </c>
      <c r="M187" t="b">
        <v>1</v>
      </c>
      <c r="N187" t="s">
        <v>8285</v>
      </c>
      <c r="O187" s="5">
        <f t="shared" si="8"/>
        <v>2.6991034482758622</v>
      </c>
      <c r="P187" s="15">
        <f t="shared" si="9"/>
        <v>76.439453125</v>
      </c>
      <c r="Q187" s="7" t="s">
        <v>8343</v>
      </c>
      <c r="R187" s="7" t="s">
        <v>8344</v>
      </c>
      <c r="S187" s="13">
        <f t="shared" si="10"/>
        <v>42356.818738425922</v>
      </c>
      <c r="T187" s="12">
        <f t="shared" si="11"/>
        <v>42326.818738425922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8316</v>
      </c>
      <c r="R188" s="7" t="s">
        <v>8320</v>
      </c>
      <c r="S188" s="13">
        <f t="shared" si="10"/>
        <v>42797.833333333328</v>
      </c>
      <c r="T188" s="12">
        <f t="shared" si="11"/>
        <v>42767.812893518523</v>
      </c>
    </row>
    <row r="189" spans="1:20" ht="48" hidden="1" x14ac:dyDescent="0.2">
      <c r="A189">
        <v>654</v>
      </c>
      <c r="B189" s="3" t="s">
        <v>655</v>
      </c>
      <c r="C189" s="3" t="s">
        <v>4764</v>
      </c>
      <c r="D189">
        <v>12000</v>
      </c>
      <c r="E189">
        <v>32075</v>
      </c>
      <c r="F189" t="s">
        <v>8219</v>
      </c>
      <c r="G189" t="s">
        <v>8224</v>
      </c>
      <c r="H189" t="s">
        <v>8246</v>
      </c>
      <c r="I189">
        <v>1436396313</v>
      </c>
      <c r="J189">
        <v>1433804313</v>
      </c>
      <c r="K189" t="b">
        <v>0</v>
      </c>
      <c r="L189">
        <v>1013</v>
      </c>
      <c r="M189" t="b">
        <v>1</v>
      </c>
      <c r="N189" t="s">
        <v>8273</v>
      </c>
      <c r="O189" s="5">
        <f t="shared" si="8"/>
        <v>2.6729166666666666</v>
      </c>
      <c r="P189" s="15">
        <f t="shared" si="9"/>
        <v>31.663376110562684</v>
      </c>
      <c r="Q189" s="7" t="s">
        <v>8309</v>
      </c>
      <c r="R189" s="7" t="s">
        <v>8326</v>
      </c>
      <c r="S189" s="13">
        <f t="shared" si="10"/>
        <v>42193.957326388889</v>
      </c>
      <c r="T189" s="12">
        <f t="shared" si="11"/>
        <v>42163.957326388889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8316</v>
      </c>
      <c r="R190" s="7" t="s">
        <v>8320</v>
      </c>
      <c r="S190" s="13">
        <f t="shared" si="10"/>
        <v>41887.18304398148</v>
      </c>
      <c r="T190" s="12">
        <f t="shared" si="11"/>
        <v>41857.18304398148</v>
      </c>
    </row>
    <row r="191" spans="1:20" ht="48" hidden="1" x14ac:dyDescent="0.2">
      <c r="A191">
        <v>843</v>
      </c>
      <c r="B191" s="3" t="s">
        <v>844</v>
      </c>
      <c r="C191" s="3" t="s">
        <v>4953</v>
      </c>
      <c r="D191">
        <v>3000</v>
      </c>
      <c r="E191">
        <v>8014</v>
      </c>
      <c r="F191" t="s">
        <v>8219</v>
      </c>
      <c r="G191" t="s">
        <v>8224</v>
      </c>
      <c r="H191" t="s">
        <v>8246</v>
      </c>
      <c r="I191">
        <v>1481184000</v>
      </c>
      <c r="J191">
        <v>1479708680</v>
      </c>
      <c r="K191" t="b">
        <v>0</v>
      </c>
      <c r="L191">
        <v>127</v>
      </c>
      <c r="M191" t="b">
        <v>1</v>
      </c>
      <c r="N191" t="s">
        <v>8277</v>
      </c>
      <c r="O191" s="5">
        <f t="shared" si="8"/>
        <v>2.6713333333333331</v>
      </c>
      <c r="P191" s="15">
        <f t="shared" si="9"/>
        <v>63.102362204724407</v>
      </c>
      <c r="Q191" s="7" t="s">
        <v>8330</v>
      </c>
      <c r="R191" s="7" t="s">
        <v>8332</v>
      </c>
      <c r="S191" s="13">
        <f t="shared" si="10"/>
        <v>42712.333333333328</v>
      </c>
      <c r="T191" s="12">
        <f t="shared" si="11"/>
        <v>42695.257870370369</v>
      </c>
    </row>
    <row r="192" spans="1:20" ht="48" hidden="1" x14ac:dyDescent="0.2">
      <c r="A192">
        <v>2486</v>
      </c>
      <c r="B192" s="3" t="s">
        <v>2486</v>
      </c>
      <c r="C192" s="3" t="s">
        <v>6596</v>
      </c>
      <c r="D192">
        <v>300</v>
      </c>
      <c r="E192">
        <v>797</v>
      </c>
      <c r="F192" t="s">
        <v>8219</v>
      </c>
      <c r="G192" t="s">
        <v>8224</v>
      </c>
      <c r="H192" t="s">
        <v>8246</v>
      </c>
      <c r="I192">
        <v>1335113976</v>
      </c>
      <c r="J192">
        <v>1332521976</v>
      </c>
      <c r="K192" t="b">
        <v>0</v>
      </c>
      <c r="L192">
        <v>30</v>
      </c>
      <c r="M192" t="b">
        <v>1</v>
      </c>
      <c r="N192" t="s">
        <v>8279</v>
      </c>
      <c r="O192" s="5">
        <f t="shared" si="8"/>
        <v>2.6566666666666667</v>
      </c>
      <c r="P192" s="15">
        <f t="shared" si="9"/>
        <v>26.566666666666666</v>
      </c>
      <c r="Q192" s="7" t="s">
        <v>8330</v>
      </c>
      <c r="R192" s="7" t="s">
        <v>8334</v>
      </c>
      <c r="S192" s="13">
        <f t="shared" si="10"/>
        <v>41021.708055555559</v>
      </c>
      <c r="T192" s="12">
        <f t="shared" si="11"/>
        <v>40991.708055555559</v>
      </c>
    </row>
    <row r="193" spans="1:20" ht="48" hidden="1" x14ac:dyDescent="0.2">
      <c r="A193">
        <v>1630</v>
      </c>
      <c r="B193" s="3" t="s">
        <v>1631</v>
      </c>
      <c r="C193" s="3" t="s">
        <v>5740</v>
      </c>
      <c r="D193">
        <v>4000</v>
      </c>
      <c r="E193">
        <v>10610</v>
      </c>
      <c r="F193" t="s">
        <v>8219</v>
      </c>
      <c r="G193" t="s">
        <v>8224</v>
      </c>
      <c r="H193" t="s">
        <v>8246</v>
      </c>
      <c r="I193">
        <v>1330671540</v>
      </c>
      <c r="J193">
        <v>1328040375</v>
      </c>
      <c r="K193" t="b">
        <v>0</v>
      </c>
      <c r="L193">
        <v>126</v>
      </c>
      <c r="M193" t="b">
        <v>1</v>
      </c>
      <c r="N193" t="s">
        <v>8276</v>
      </c>
      <c r="O193" s="5">
        <f t="shared" si="8"/>
        <v>2.6524999999999999</v>
      </c>
      <c r="P193" s="15">
        <f t="shared" si="9"/>
        <v>84.206349206349202</v>
      </c>
      <c r="Q193" s="7" t="s">
        <v>8330</v>
      </c>
      <c r="R193" s="7" t="s">
        <v>8331</v>
      </c>
      <c r="S193" s="13">
        <f t="shared" si="10"/>
        <v>40970.290972222225</v>
      </c>
      <c r="T193" s="12">
        <f t="shared" si="11"/>
        <v>40939.837673611109</v>
      </c>
    </row>
    <row r="194" spans="1:20" ht="48" hidden="1" x14ac:dyDescent="0.2">
      <c r="A194">
        <v>2715</v>
      </c>
      <c r="B194" s="3" t="s">
        <v>2715</v>
      </c>
      <c r="C194" s="3" t="s">
        <v>6825</v>
      </c>
      <c r="D194">
        <v>12000</v>
      </c>
      <c r="E194">
        <v>31754.69</v>
      </c>
      <c r="F194" t="s">
        <v>8219</v>
      </c>
      <c r="G194" t="s">
        <v>8224</v>
      </c>
      <c r="H194" t="s">
        <v>8246</v>
      </c>
      <c r="I194">
        <v>1456047228</v>
      </c>
      <c r="J194">
        <v>1453109628</v>
      </c>
      <c r="K194" t="b">
        <v>1</v>
      </c>
      <c r="L194">
        <v>551</v>
      </c>
      <c r="M194" t="b">
        <v>1</v>
      </c>
      <c r="N194" t="s">
        <v>8303</v>
      </c>
      <c r="O194" s="5">
        <f t="shared" ref="O194:O257" si="12">E194/D194</f>
        <v>2.6462241666666664</v>
      </c>
      <c r="P194" s="15">
        <f t="shared" ref="P194:P257" si="13">AVERAGE(E194/L194)</f>
        <v>57.631016333938291</v>
      </c>
      <c r="Q194" s="7" t="s">
        <v>8323</v>
      </c>
      <c r="R194" s="7" t="s">
        <v>8361</v>
      </c>
      <c r="S194" s="13">
        <f t="shared" ref="S194:S257" si="14">(((I194/60)/60)/24)+DATE(1970,1,1)</f>
        <v>42421.398472222223</v>
      </c>
      <c r="T194" s="12">
        <f t="shared" ref="T194:T257" si="15">(((J194/60)/60)/24)+DATE(1970,1,1)</f>
        <v>42387.398472222223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s="7" t="s">
        <v>8316</v>
      </c>
      <c r="R195" s="7" t="s">
        <v>8320</v>
      </c>
      <c r="S195" s="13">
        <f t="shared" si="14"/>
        <v>41971.976458333331</v>
      </c>
      <c r="T195" s="12">
        <f t="shared" si="15"/>
        <v>41911.934791666667</v>
      </c>
    </row>
    <row r="196" spans="1:20" ht="48" hidden="1" x14ac:dyDescent="0.2">
      <c r="A196">
        <v>1971</v>
      </c>
      <c r="B196" s="3" t="s">
        <v>1972</v>
      </c>
      <c r="C196" s="3" t="s">
        <v>6081</v>
      </c>
      <c r="D196">
        <v>400000</v>
      </c>
      <c r="E196">
        <v>1052110.8700000001</v>
      </c>
      <c r="F196" t="s">
        <v>8219</v>
      </c>
      <c r="G196" t="s">
        <v>8224</v>
      </c>
      <c r="H196" t="s">
        <v>8246</v>
      </c>
      <c r="I196">
        <v>1384488000</v>
      </c>
      <c r="J196">
        <v>1381752061</v>
      </c>
      <c r="K196" t="b">
        <v>1</v>
      </c>
      <c r="L196">
        <v>3863</v>
      </c>
      <c r="M196" t="b">
        <v>1</v>
      </c>
      <c r="N196" t="s">
        <v>8295</v>
      </c>
      <c r="O196" s="5">
        <f t="shared" si="12"/>
        <v>2.6302771750000002</v>
      </c>
      <c r="P196" s="15">
        <f t="shared" si="13"/>
        <v>272.35590732591254</v>
      </c>
      <c r="Q196" s="7" t="s">
        <v>8309</v>
      </c>
      <c r="R196" s="7" t="s">
        <v>8310</v>
      </c>
      <c r="S196" s="13">
        <f t="shared" si="14"/>
        <v>41593.166666666664</v>
      </c>
      <c r="T196" s="12">
        <f t="shared" si="15"/>
        <v>41561.500706018516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8316</v>
      </c>
      <c r="R197" s="7" t="s">
        <v>8320</v>
      </c>
      <c r="S197" s="13">
        <f t="shared" si="14"/>
        <v>42195.67050925926</v>
      </c>
      <c r="T197" s="12">
        <f t="shared" si="15"/>
        <v>42135.67050925926</v>
      </c>
    </row>
    <row r="198" spans="1:20" ht="48" hidden="1" x14ac:dyDescent="0.2">
      <c r="A198">
        <v>1833</v>
      </c>
      <c r="B198" s="3" t="s">
        <v>1834</v>
      </c>
      <c r="C198" s="3" t="s">
        <v>5943</v>
      </c>
      <c r="D198">
        <v>400</v>
      </c>
      <c r="E198">
        <v>1050</v>
      </c>
      <c r="F198" t="s">
        <v>8219</v>
      </c>
      <c r="G198" t="s">
        <v>8224</v>
      </c>
      <c r="H198" t="s">
        <v>8246</v>
      </c>
      <c r="I198">
        <v>1362211140</v>
      </c>
      <c r="J198">
        <v>1359421403</v>
      </c>
      <c r="K198" t="b">
        <v>0</v>
      </c>
      <c r="L198">
        <v>25</v>
      </c>
      <c r="M198" t="b">
        <v>1</v>
      </c>
      <c r="N198" t="s">
        <v>8276</v>
      </c>
      <c r="O198" s="5">
        <f t="shared" si="12"/>
        <v>2.625</v>
      </c>
      <c r="P198" s="15">
        <f t="shared" si="13"/>
        <v>42</v>
      </c>
      <c r="Q198" s="7" t="s">
        <v>8330</v>
      </c>
      <c r="R198" s="7" t="s">
        <v>8331</v>
      </c>
      <c r="S198" s="13">
        <f t="shared" si="14"/>
        <v>41335.332638888889</v>
      </c>
      <c r="T198" s="12">
        <f t="shared" si="15"/>
        <v>41303.044016203705</v>
      </c>
    </row>
    <row r="199" spans="1:20" ht="48" hidden="1" x14ac:dyDescent="0.2">
      <c r="A199">
        <v>1965</v>
      </c>
      <c r="B199" s="3" t="s">
        <v>1966</v>
      </c>
      <c r="C199" s="3" t="s">
        <v>6075</v>
      </c>
      <c r="D199">
        <v>5000</v>
      </c>
      <c r="E199">
        <v>13114</v>
      </c>
      <c r="F199" t="s">
        <v>8219</v>
      </c>
      <c r="G199" t="s">
        <v>8224</v>
      </c>
      <c r="H199" t="s">
        <v>8246</v>
      </c>
      <c r="I199">
        <v>1326330000</v>
      </c>
      <c r="J199">
        <v>1324433310</v>
      </c>
      <c r="K199" t="b">
        <v>1</v>
      </c>
      <c r="L199">
        <v>103</v>
      </c>
      <c r="M199" t="b">
        <v>1</v>
      </c>
      <c r="N199" t="s">
        <v>8295</v>
      </c>
      <c r="O199" s="5">
        <f t="shared" si="12"/>
        <v>2.6227999999999998</v>
      </c>
      <c r="P199" s="15">
        <f t="shared" si="13"/>
        <v>127.32038834951456</v>
      </c>
      <c r="Q199" s="7" t="s">
        <v>8309</v>
      </c>
      <c r="R199" s="7" t="s">
        <v>8310</v>
      </c>
      <c r="S199" s="13">
        <f t="shared" si="14"/>
        <v>40920.041666666664</v>
      </c>
      <c r="T199" s="12">
        <f t="shared" si="15"/>
        <v>40898.089236111111</v>
      </c>
    </row>
    <row r="200" spans="1:20" ht="48" hidden="1" x14ac:dyDescent="0.2">
      <c r="A200">
        <v>1198</v>
      </c>
      <c r="B200" s="3" t="s">
        <v>1199</v>
      </c>
      <c r="C200" s="3" t="s">
        <v>5308</v>
      </c>
      <c r="D200">
        <v>3500</v>
      </c>
      <c r="E200">
        <v>9121</v>
      </c>
      <c r="F200" t="s">
        <v>8219</v>
      </c>
      <c r="G200" t="s">
        <v>8224</v>
      </c>
      <c r="H200" t="s">
        <v>8246</v>
      </c>
      <c r="I200">
        <v>1451530800</v>
      </c>
      <c r="J200">
        <v>1448463086</v>
      </c>
      <c r="K200" t="b">
        <v>0</v>
      </c>
      <c r="L200">
        <v>167</v>
      </c>
      <c r="M200" t="b">
        <v>1</v>
      </c>
      <c r="N200" t="s">
        <v>8285</v>
      </c>
      <c r="O200" s="5">
        <f t="shared" si="12"/>
        <v>2.6059999999999999</v>
      </c>
      <c r="P200" s="15">
        <f t="shared" si="13"/>
        <v>54.616766467065865</v>
      </c>
      <c r="Q200" s="7" t="s">
        <v>8343</v>
      </c>
      <c r="R200" s="7" t="s">
        <v>8344</v>
      </c>
      <c r="S200" s="13">
        <f t="shared" si="14"/>
        <v>42369.125</v>
      </c>
      <c r="T200" s="12">
        <f t="shared" si="15"/>
        <v>42333.619050925925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8316</v>
      </c>
      <c r="R201" s="7" t="s">
        <v>8320</v>
      </c>
      <c r="S201" s="13">
        <f t="shared" si="14"/>
        <v>42614.123865740738</v>
      </c>
      <c r="T201" s="12">
        <f t="shared" si="15"/>
        <v>42584.123865740738</v>
      </c>
    </row>
    <row r="202" spans="1:20" ht="32" hidden="1" x14ac:dyDescent="0.2">
      <c r="A202">
        <v>1752</v>
      </c>
      <c r="B202" s="3" t="s">
        <v>1753</v>
      </c>
      <c r="C202" s="3" t="s">
        <v>5862</v>
      </c>
      <c r="D202">
        <v>1200</v>
      </c>
      <c r="E202">
        <v>3122</v>
      </c>
      <c r="F202" t="s">
        <v>8219</v>
      </c>
      <c r="G202" t="s">
        <v>8225</v>
      </c>
      <c r="H202" t="s">
        <v>8247</v>
      </c>
      <c r="I202">
        <v>1476425082</v>
      </c>
      <c r="J202">
        <v>1473833082</v>
      </c>
      <c r="K202" t="b">
        <v>0</v>
      </c>
      <c r="L202">
        <v>90</v>
      </c>
      <c r="M202" t="b">
        <v>1</v>
      </c>
      <c r="N202" t="s">
        <v>8285</v>
      </c>
      <c r="O202" s="5">
        <f t="shared" si="12"/>
        <v>2.6016666666666666</v>
      </c>
      <c r="P202" s="15">
        <f t="shared" si="13"/>
        <v>34.68888888888889</v>
      </c>
      <c r="Q202" s="7" t="s">
        <v>8343</v>
      </c>
      <c r="R202" s="7" t="s">
        <v>8344</v>
      </c>
      <c r="S202" s="13">
        <f t="shared" si="14"/>
        <v>42657.253263888888</v>
      </c>
      <c r="T202" s="12">
        <f t="shared" si="15"/>
        <v>42627.253263888888</v>
      </c>
    </row>
    <row r="203" spans="1:20" ht="48" hidden="1" x14ac:dyDescent="0.2">
      <c r="A203">
        <v>1964</v>
      </c>
      <c r="B203" s="3" t="s">
        <v>1965</v>
      </c>
      <c r="C203" s="3" t="s">
        <v>6074</v>
      </c>
      <c r="D203">
        <v>89200</v>
      </c>
      <c r="E203">
        <v>231543.12</v>
      </c>
      <c r="F203" t="s">
        <v>8219</v>
      </c>
      <c r="G203" t="s">
        <v>8237</v>
      </c>
      <c r="H203" t="s">
        <v>8249</v>
      </c>
      <c r="I203">
        <v>1461306772</v>
      </c>
      <c r="J203">
        <v>1458714772</v>
      </c>
      <c r="K203" t="b">
        <v>1</v>
      </c>
      <c r="L203">
        <v>1281</v>
      </c>
      <c r="M203" t="b">
        <v>1</v>
      </c>
      <c r="N203" t="s">
        <v>8295</v>
      </c>
      <c r="O203" s="5">
        <f t="shared" si="12"/>
        <v>2.5957748878923765</v>
      </c>
      <c r="P203" s="15">
        <f t="shared" si="13"/>
        <v>180.75185011709601</v>
      </c>
      <c r="Q203" s="7" t="s">
        <v>8309</v>
      </c>
      <c r="R203" s="7" t="s">
        <v>8310</v>
      </c>
      <c r="S203" s="13">
        <f t="shared" si="14"/>
        <v>42482.272824074069</v>
      </c>
      <c r="T203" s="12">
        <f t="shared" si="15"/>
        <v>42452.272824074069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8316</v>
      </c>
      <c r="R204" s="7" t="s">
        <v>8320</v>
      </c>
      <c r="S204" s="13">
        <f t="shared" si="14"/>
        <v>42285.874305555553</v>
      </c>
      <c r="T204" s="12">
        <f t="shared" si="15"/>
        <v>42255.927824074075</v>
      </c>
    </row>
    <row r="205" spans="1:20" ht="48" hidden="1" x14ac:dyDescent="0.2">
      <c r="A205">
        <v>1973</v>
      </c>
      <c r="B205" s="3" t="s">
        <v>1974</v>
      </c>
      <c r="C205" s="3" t="s">
        <v>6083</v>
      </c>
      <c r="D205">
        <v>198000</v>
      </c>
      <c r="E205">
        <v>508525.01</v>
      </c>
      <c r="F205" t="s">
        <v>8219</v>
      </c>
      <c r="G205" t="s">
        <v>8224</v>
      </c>
      <c r="H205" t="s">
        <v>8246</v>
      </c>
      <c r="I205">
        <v>1470466800</v>
      </c>
      <c r="J205">
        <v>1467134464</v>
      </c>
      <c r="K205" t="b">
        <v>1</v>
      </c>
      <c r="L205">
        <v>2051</v>
      </c>
      <c r="M205" t="b">
        <v>1</v>
      </c>
      <c r="N205" t="s">
        <v>8295</v>
      </c>
      <c r="O205" s="5">
        <f t="shared" si="12"/>
        <v>2.5683081313131315</v>
      </c>
      <c r="P205" s="15">
        <f t="shared" si="13"/>
        <v>247.94003412969283</v>
      </c>
      <c r="Q205" s="7" t="s">
        <v>8309</v>
      </c>
      <c r="R205" s="7" t="s">
        <v>8310</v>
      </c>
      <c r="S205" s="13">
        <f t="shared" si="14"/>
        <v>42588.291666666672</v>
      </c>
      <c r="T205" s="12">
        <f t="shared" si="15"/>
        <v>42549.722962962958</v>
      </c>
    </row>
    <row r="206" spans="1:20" ht="48" hidden="1" x14ac:dyDescent="0.2">
      <c r="A206">
        <v>382</v>
      </c>
      <c r="B206" s="3" t="s">
        <v>383</v>
      </c>
      <c r="C206" s="3" t="s">
        <v>4492</v>
      </c>
      <c r="D206">
        <v>600</v>
      </c>
      <c r="E206">
        <v>1535</v>
      </c>
      <c r="F206" t="s">
        <v>8219</v>
      </c>
      <c r="G206" t="s">
        <v>8224</v>
      </c>
      <c r="H206" t="s">
        <v>8246</v>
      </c>
      <c r="I206">
        <v>1346950900</v>
      </c>
      <c r="J206">
        <v>1345741300</v>
      </c>
      <c r="K206" t="b">
        <v>0</v>
      </c>
      <c r="L206">
        <v>22</v>
      </c>
      <c r="M206" t="b">
        <v>1</v>
      </c>
      <c r="N206" t="s">
        <v>8269</v>
      </c>
      <c r="O206" s="5">
        <f t="shared" si="12"/>
        <v>2.5583333333333331</v>
      </c>
      <c r="P206" s="15">
        <f t="shared" si="13"/>
        <v>69.772727272727266</v>
      </c>
      <c r="Q206" s="7" t="s">
        <v>8316</v>
      </c>
      <c r="R206" s="7" t="s">
        <v>8321</v>
      </c>
      <c r="S206" s="13">
        <f t="shared" si="14"/>
        <v>41158.709490740745</v>
      </c>
      <c r="T206" s="12">
        <f t="shared" si="15"/>
        <v>41144.709490740745</v>
      </c>
    </row>
    <row r="207" spans="1:20" ht="64" hidden="1" x14ac:dyDescent="0.2">
      <c r="A207">
        <v>2328</v>
      </c>
      <c r="B207" s="3" t="s">
        <v>2329</v>
      </c>
      <c r="C207" s="3" t="s">
        <v>6438</v>
      </c>
      <c r="D207">
        <v>10000</v>
      </c>
      <c r="E207">
        <v>25445</v>
      </c>
      <c r="F207" t="s">
        <v>8219</v>
      </c>
      <c r="G207" t="s">
        <v>8224</v>
      </c>
      <c r="H207" t="s">
        <v>8246</v>
      </c>
      <c r="I207">
        <v>1434307537</v>
      </c>
      <c r="J207">
        <v>1431715537</v>
      </c>
      <c r="K207" t="b">
        <v>1</v>
      </c>
      <c r="L207">
        <v>537</v>
      </c>
      <c r="M207" t="b">
        <v>1</v>
      </c>
      <c r="N207" t="s">
        <v>8298</v>
      </c>
      <c r="O207" s="5">
        <f t="shared" si="12"/>
        <v>2.5445000000000002</v>
      </c>
      <c r="P207" s="15">
        <f t="shared" si="13"/>
        <v>47.383612662942269</v>
      </c>
      <c r="Q207" s="7" t="s">
        <v>8341</v>
      </c>
      <c r="R207" s="7" t="s">
        <v>8356</v>
      </c>
      <c r="S207" s="13">
        <f t="shared" si="14"/>
        <v>42169.781678240746</v>
      </c>
      <c r="T207" s="12">
        <f t="shared" si="15"/>
        <v>42139.781678240746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8316</v>
      </c>
      <c r="R208" s="7" t="s">
        <v>8320</v>
      </c>
      <c r="S208" s="13">
        <f t="shared" si="14"/>
        <v>42588.004432870366</v>
      </c>
      <c r="T208" s="12">
        <f t="shared" si="15"/>
        <v>42567.004432870366</v>
      </c>
    </row>
    <row r="209" spans="1:20" ht="32" hidden="1" x14ac:dyDescent="0.2">
      <c r="A209">
        <v>1210</v>
      </c>
      <c r="B209" s="3" t="s">
        <v>1211</v>
      </c>
      <c r="C209" s="3" t="s">
        <v>5320</v>
      </c>
      <c r="D209">
        <v>20000</v>
      </c>
      <c r="E209">
        <v>50863</v>
      </c>
      <c r="F209" t="s">
        <v>8219</v>
      </c>
      <c r="G209" t="s">
        <v>8235</v>
      </c>
      <c r="H209" t="s">
        <v>8255</v>
      </c>
      <c r="I209">
        <v>1433106000</v>
      </c>
      <c r="J209">
        <v>1431124572</v>
      </c>
      <c r="K209" t="b">
        <v>0</v>
      </c>
      <c r="L209">
        <v>103</v>
      </c>
      <c r="M209" t="b">
        <v>1</v>
      </c>
      <c r="N209" t="s">
        <v>8285</v>
      </c>
      <c r="O209" s="5">
        <f t="shared" si="12"/>
        <v>2.5431499999999998</v>
      </c>
      <c r="P209" s="15">
        <f t="shared" si="13"/>
        <v>493.81553398058253</v>
      </c>
      <c r="Q209" s="7" t="s">
        <v>8343</v>
      </c>
      <c r="R209" s="7" t="s">
        <v>8344</v>
      </c>
      <c r="S209" s="13">
        <f t="shared" si="14"/>
        <v>42155.875</v>
      </c>
      <c r="T209" s="12">
        <f t="shared" si="15"/>
        <v>42132.941805555558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8316</v>
      </c>
      <c r="R210" s="7" t="s">
        <v>8320</v>
      </c>
      <c r="S210" s="13">
        <f t="shared" si="14"/>
        <v>41989.369988425926</v>
      </c>
      <c r="T210" s="12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8316</v>
      </c>
      <c r="R211" s="7" t="s">
        <v>8320</v>
      </c>
      <c r="S211" s="13">
        <f t="shared" si="14"/>
        <v>42195.922858796301</v>
      </c>
      <c r="T211" s="12">
        <f t="shared" si="15"/>
        <v>42165.922858796301</v>
      </c>
    </row>
    <row r="212" spans="1:20" ht="32" hidden="1" x14ac:dyDescent="0.2">
      <c r="A212">
        <v>2105</v>
      </c>
      <c r="B212" s="3" t="s">
        <v>2106</v>
      </c>
      <c r="C212" s="3" t="s">
        <v>6215</v>
      </c>
      <c r="D212">
        <v>2000</v>
      </c>
      <c r="E212">
        <v>5080</v>
      </c>
      <c r="F212" t="s">
        <v>8219</v>
      </c>
      <c r="G212" t="s">
        <v>8224</v>
      </c>
      <c r="H212" t="s">
        <v>8246</v>
      </c>
      <c r="I212">
        <v>1416542400</v>
      </c>
      <c r="J212">
        <v>1415472953</v>
      </c>
      <c r="K212" t="b">
        <v>0</v>
      </c>
      <c r="L212">
        <v>99</v>
      </c>
      <c r="M212" t="b">
        <v>1</v>
      </c>
      <c r="N212" t="s">
        <v>8279</v>
      </c>
      <c r="O212" s="5">
        <f t="shared" si="12"/>
        <v>2.54</v>
      </c>
      <c r="P212" s="15">
        <f t="shared" si="13"/>
        <v>51.313131313131315</v>
      </c>
      <c r="Q212" s="7" t="s">
        <v>8330</v>
      </c>
      <c r="R212" s="7" t="s">
        <v>8334</v>
      </c>
      <c r="S212" s="13">
        <f t="shared" si="14"/>
        <v>41964.166666666672</v>
      </c>
      <c r="T212" s="12">
        <f t="shared" si="15"/>
        <v>41951.788807870369</v>
      </c>
    </row>
    <row r="213" spans="1:20" ht="48" hidden="1" x14ac:dyDescent="0.2">
      <c r="A213">
        <v>1197</v>
      </c>
      <c r="B213" s="3" t="s">
        <v>1198</v>
      </c>
      <c r="C213" s="3" t="s">
        <v>5307</v>
      </c>
      <c r="D213">
        <v>15000</v>
      </c>
      <c r="E213">
        <v>37994</v>
      </c>
      <c r="F213" t="s">
        <v>8219</v>
      </c>
      <c r="G213" t="s">
        <v>8224</v>
      </c>
      <c r="H213" t="s">
        <v>8246</v>
      </c>
      <c r="I213">
        <v>1465797540</v>
      </c>
      <c r="J213">
        <v>1463155034</v>
      </c>
      <c r="K213" t="b">
        <v>0</v>
      </c>
      <c r="L213">
        <v>314</v>
      </c>
      <c r="M213" t="b">
        <v>1</v>
      </c>
      <c r="N213" t="s">
        <v>8285</v>
      </c>
      <c r="O213" s="5">
        <f t="shared" si="12"/>
        <v>2.5329333333333333</v>
      </c>
      <c r="P213" s="15">
        <f t="shared" si="13"/>
        <v>121</v>
      </c>
      <c r="Q213" s="7" t="s">
        <v>8343</v>
      </c>
      <c r="R213" s="7" t="s">
        <v>8344</v>
      </c>
      <c r="S213" s="13">
        <f t="shared" si="14"/>
        <v>42534.249305555553</v>
      </c>
      <c r="T213" s="12">
        <f t="shared" si="15"/>
        <v>42503.66474537037</v>
      </c>
    </row>
    <row r="214" spans="1:20" ht="48" hidden="1" x14ac:dyDescent="0.2">
      <c r="A214">
        <v>2722</v>
      </c>
      <c r="B214" s="3" t="s">
        <v>2722</v>
      </c>
      <c r="C214" s="3" t="s">
        <v>6832</v>
      </c>
      <c r="D214">
        <v>5000</v>
      </c>
      <c r="E214">
        <v>12627</v>
      </c>
      <c r="F214" t="s">
        <v>8219</v>
      </c>
      <c r="G214" t="s">
        <v>8224</v>
      </c>
      <c r="H214" t="s">
        <v>8246</v>
      </c>
      <c r="I214">
        <v>1485722053</v>
      </c>
      <c r="J214">
        <v>1480538053</v>
      </c>
      <c r="K214" t="b">
        <v>0</v>
      </c>
      <c r="L214">
        <v>185</v>
      </c>
      <c r="M214" t="b">
        <v>1</v>
      </c>
      <c r="N214" t="s">
        <v>8295</v>
      </c>
      <c r="O214" s="5">
        <f t="shared" si="12"/>
        <v>2.5253999999999999</v>
      </c>
      <c r="P214" s="15">
        <f t="shared" si="13"/>
        <v>68.254054054054052</v>
      </c>
      <c r="Q214" s="7" t="s">
        <v>8309</v>
      </c>
      <c r="R214" s="7" t="s">
        <v>8310</v>
      </c>
      <c r="S214" s="13">
        <f t="shared" si="14"/>
        <v>42764.857094907406</v>
      </c>
      <c r="T214" s="12">
        <f t="shared" si="15"/>
        <v>42704.857094907406</v>
      </c>
    </row>
    <row r="215" spans="1:20" ht="32" hidden="1" x14ac:dyDescent="0.2">
      <c r="A215">
        <v>1376</v>
      </c>
      <c r="B215" s="3" t="s">
        <v>1377</v>
      </c>
      <c r="C215" s="3" t="s">
        <v>5486</v>
      </c>
      <c r="D215">
        <v>3700</v>
      </c>
      <c r="E215">
        <v>9342</v>
      </c>
      <c r="F215" t="s">
        <v>8219</v>
      </c>
      <c r="G215" t="s">
        <v>8225</v>
      </c>
      <c r="H215" t="s">
        <v>8247</v>
      </c>
      <c r="I215">
        <v>1480784606</v>
      </c>
      <c r="J215">
        <v>1478189006</v>
      </c>
      <c r="K215" t="b">
        <v>0</v>
      </c>
      <c r="L215">
        <v>168</v>
      </c>
      <c r="M215" t="b">
        <v>1</v>
      </c>
      <c r="N215" t="s">
        <v>8276</v>
      </c>
      <c r="O215" s="5">
        <f t="shared" si="12"/>
        <v>2.5248648648648651</v>
      </c>
      <c r="P215" s="15">
        <f t="shared" si="13"/>
        <v>55.607142857142854</v>
      </c>
      <c r="Q215" s="7" t="s">
        <v>8330</v>
      </c>
      <c r="R215" s="7" t="s">
        <v>8331</v>
      </c>
      <c r="S215" s="13">
        <f t="shared" si="14"/>
        <v>42707.710717592592</v>
      </c>
      <c r="T215" s="12">
        <f t="shared" si="15"/>
        <v>42677.669050925921</v>
      </c>
    </row>
    <row r="216" spans="1:20" ht="48" hidden="1" x14ac:dyDescent="0.2">
      <c r="A216">
        <v>3652</v>
      </c>
      <c r="B216" s="3" t="s">
        <v>2867</v>
      </c>
      <c r="C216" s="3" t="s">
        <v>7762</v>
      </c>
      <c r="D216">
        <v>300</v>
      </c>
      <c r="E216">
        <v>752</v>
      </c>
      <c r="F216" t="s">
        <v>8219</v>
      </c>
      <c r="G216" t="s">
        <v>8229</v>
      </c>
      <c r="H216" t="s">
        <v>8251</v>
      </c>
      <c r="I216">
        <v>1472097540</v>
      </c>
      <c r="J216">
        <v>1471188502</v>
      </c>
      <c r="K216" t="b">
        <v>0</v>
      </c>
      <c r="L216">
        <v>17</v>
      </c>
      <c r="M216" t="b">
        <v>1</v>
      </c>
      <c r="N216" t="s">
        <v>8271</v>
      </c>
      <c r="O216" s="5">
        <f t="shared" si="12"/>
        <v>2.5066666666666668</v>
      </c>
      <c r="P216" s="15">
        <f t="shared" si="13"/>
        <v>44.235294117647058</v>
      </c>
      <c r="Q216" s="7" t="s">
        <v>8323</v>
      </c>
      <c r="R216" s="7" t="s">
        <v>8324</v>
      </c>
      <c r="S216" s="13">
        <f t="shared" si="14"/>
        <v>42607.165972222225</v>
      </c>
      <c r="T216" s="12">
        <f t="shared" si="15"/>
        <v>42596.644699074073</v>
      </c>
    </row>
    <row r="217" spans="1:20" ht="48" hidden="1" x14ac:dyDescent="0.2">
      <c r="A217">
        <v>1536</v>
      </c>
      <c r="B217" s="3" t="s">
        <v>1537</v>
      </c>
      <c r="C217" s="3" t="s">
        <v>5646</v>
      </c>
      <c r="D217">
        <v>12000</v>
      </c>
      <c r="E217">
        <v>30037.01</v>
      </c>
      <c r="F217" t="s">
        <v>8219</v>
      </c>
      <c r="G217" t="s">
        <v>8224</v>
      </c>
      <c r="H217" t="s">
        <v>8246</v>
      </c>
      <c r="I217">
        <v>1440702910</v>
      </c>
      <c r="J217">
        <v>1438110910</v>
      </c>
      <c r="K217" t="b">
        <v>1</v>
      </c>
      <c r="L217">
        <v>455</v>
      </c>
      <c r="M217" t="b">
        <v>1</v>
      </c>
      <c r="N217" t="s">
        <v>8285</v>
      </c>
      <c r="O217" s="5">
        <f t="shared" si="12"/>
        <v>2.5030841666666666</v>
      </c>
      <c r="P217" s="15">
        <f t="shared" si="13"/>
        <v>66.015406593406595</v>
      </c>
      <c r="Q217" s="7" t="s">
        <v>8343</v>
      </c>
      <c r="R217" s="7" t="s">
        <v>8344</v>
      </c>
      <c r="S217" s="13">
        <f t="shared" si="14"/>
        <v>42243.802199074074</v>
      </c>
      <c r="T217" s="12">
        <f t="shared" si="15"/>
        <v>42213.802199074074</v>
      </c>
    </row>
    <row r="218" spans="1:20" ht="48" hidden="1" x14ac:dyDescent="0.2">
      <c r="A218">
        <v>2175</v>
      </c>
      <c r="B218" s="3" t="s">
        <v>2176</v>
      </c>
      <c r="C218" s="3" t="s">
        <v>6285</v>
      </c>
      <c r="D218">
        <v>700</v>
      </c>
      <c r="E218">
        <v>1750</v>
      </c>
      <c r="F218" t="s">
        <v>8219</v>
      </c>
      <c r="G218" t="s">
        <v>8224</v>
      </c>
      <c r="H218" t="s">
        <v>8246</v>
      </c>
      <c r="I218">
        <v>1469059986</v>
      </c>
      <c r="J218">
        <v>1468455186</v>
      </c>
      <c r="K218" t="b">
        <v>0</v>
      </c>
      <c r="L218">
        <v>26</v>
      </c>
      <c r="M218" t="b">
        <v>1</v>
      </c>
      <c r="N218" t="s">
        <v>8276</v>
      </c>
      <c r="O218" s="5">
        <f t="shared" si="12"/>
        <v>2.5</v>
      </c>
      <c r="P218" s="15">
        <f t="shared" si="13"/>
        <v>67.307692307692307</v>
      </c>
      <c r="Q218" s="7" t="s">
        <v>8330</v>
      </c>
      <c r="R218" s="7" t="s">
        <v>8331</v>
      </c>
      <c r="S218" s="13">
        <f t="shared" si="14"/>
        <v>42572.009097222224</v>
      </c>
      <c r="T218" s="12">
        <f t="shared" si="15"/>
        <v>42565.009097222224</v>
      </c>
    </row>
    <row r="219" spans="1:20" ht="32" hidden="1" x14ac:dyDescent="0.2">
      <c r="A219">
        <v>2040</v>
      </c>
      <c r="B219" s="3" t="s">
        <v>2041</v>
      </c>
      <c r="C219" s="3" t="s">
        <v>6150</v>
      </c>
      <c r="D219">
        <v>3000</v>
      </c>
      <c r="E219">
        <v>7445.14</v>
      </c>
      <c r="F219" t="s">
        <v>8219</v>
      </c>
      <c r="G219" t="s">
        <v>8224</v>
      </c>
      <c r="H219" t="s">
        <v>8246</v>
      </c>
      <c r="I219">
        <v>1384557303</v>
      </c>
      <c r="J219">
        <v>1383257703</v>
      </c>
      <c r="K219" t="b">
        <v>1</v>
      </c>
      <c r="L219">
        <v>271</v>
      </c>
      <c r="M219" t="b">
        <v>1</v>
      </c>
      <c r="N219" t="s">
        <v>8295</v>
      </c>
      <c r="O219" s="5">
        <f t="shared" si="12"/>
        <v>2.4817133333333334</v>
      </c>
      <c r="P219" s="15">
        <f t="shared" si="13"/>
        <v>27.472841328413285</v>
      </c>
      <c r="Q219" s="7" t="s">
        <v>8309</v>
      </c>
      <c r="R219" s="7" t="s">
        <v>8310</v>
      </c>
      <c r="S219" s="13">
        <f t="shared" si="14"/>
        <v>41593.968784722223</v>
      </c>
      <c r="T219" s="12">
        <f t="shared" si="15"/>
        <v>41578.927118055559</v>
      </c>
    </row>
    <row r="220" spans="1:20" ht="48" hidden="1" x14ac:dyDescent="0.2">
      <c r="A220">
        <v>2006</v>
      </c>
      <c r="B220" s="3" t="s">
        <v>2007</v>
      </c>
      <c r="C220" s="3" t="s">
        <v>6116</v>
      </c>
      <c r="D220">
        <v>50000</v>
      </c>
      <c r="E220">
        <v>123920</v>
      </c>
      <c r="F220" t="s">
        <v>8219</v>
      </c>
      <c r="G220" t="s">
        <v>8224</v>
      </c>
      <c r="H220" t="s">
        <v>8246</v>
      </c>
      <c r="I220">
        <v>1417611645</v>
      </c>
      <c r="J220">
        <v>1414584045</v>
      </c>
      <c r="K220" t="b">
        <v>1</v>
      </c>
      <c r="L220">
        <v>303</v>
      </c>
      <c r="M220" t="b">
        <v>1</v>
      </c>
      <c r="N220" t="s">
        <v>8295</v>
      </c>
      <c r="O220" s="5">
        <f t="shared" si="12"/>
        <v>2.4784000000000002</v>
      </c>
      <c r="P220" s="15">
        <f t="shared" si="13"/>
        <v>408.97689768976898</v>
      </c>
      <c r="Q220" s="7" t="s">
        <v>8309</v>
      </c>
      <c r="R220" s="7" t="s">
        <v>8310</v>
      </c>
      <c r="S220" s="13">
        <f t="shared" si="14"/>
        <v>41976.542187500003</v>
      </c>
      <c r="T220" s="12">
        <f t="shared" si="15"/>
        <v>41941.500520833331</v>
      </c>
    </row>
    <row r="221" spans="1:20" ht="48" hidden="1" x14ac:dyDescent="0.2">
      <c r="A221">
        <v>108</v>
      </c>
      <c r="B221" s="3" t="s">
        <v>110</v>
      </c>
      <c r="C221" s="3" t="s">
        <v>4219</v>
      </c>
      <c r="D221">
        <v>1500</v>
      </c>
      <c r="E221">
        <v>3700</v>
      </c>
      <c r="F221" t="s">
        <v>8219</v>
      </c>
      <c r="G221" t="s">
        <v>8224</v>
      </c>
      <c r="H221" t="s">
        <v>8246</v>
      </c>
      <c r="I221">
        <v>1370011370</v>
      </c>
      <c r="J221">
        <v>1364827370</v>
      </c>
      <c r="K221" t="b">
        <v>0</v>
      </c>
      <c r="L221">
        <v>47</v>
      </c>
      <c r="M221" t="b">
        <v>1</v>
      </c>
      <c r="N221" t="s">
        <v>8266</v>
      </c>
      <c r="O221" s="5">
        <f t="shared" si="12"/>
        <v>2.4666666666666668</v>
      </c>
      <c r="P221" s="15">
        <f t="shared" si="13"/>
        <v>78.723404255319153</v>
      </c>
      <c r="Q221" s="7" t="s">
        <v>8316</v>
      </c>
      <c r="R221" s="7" t="s">
        <v>8318</v>
      </c>
      <c r="S221" s="13">
        <f t="shared" si="14"/>
        <v>41425.613078703704</v>
      </c>
      <c r="T221" s="12">
        <f t="shared" si="15"/>
        <v>41365.613078703704</v>
      </c>
    </row>
    <row r="222" spans="1:20" ht="48" hidden="1" x14ac:dyDescent="0.2">
      <c r="A222">
        <v>3024</v>
      </c>
      <c r="B222" s="3" t="s">
        <v>3024</v>
      </c>
      <c r="C222" s="3" t="s">
        <v>7134</v>
      </c>
      <c r="D222">
        <v>5000</v>
      </c>
      <c r="E222">
        <v>12321</v>
      </c>
      <c r="F222" t="s">
        <v>8219</v>
      </c>
      <c r="G222" t="s">
        <v>8224</v>
      </c>
      <c r="H222" t="s">
        <v>8246</v>
      </c>
      <c r="I222">
        <v>1349567475</v>
      </c>
      <c r="J222">
        <v>1346975475</v>
      </c>
      <c r="K222" t="b">
        <v>0</v>
      </c>
      <c r="L222">
        <v>182</v>
      </c>
      <c r="M222" t="b">
        <v>1</v>
      </c>
      <c r="N222" t="s">
        <v>8303</v>
      </c>
      <c r="O222" s="5">
        <f t="shared" si="12"/>
        <v>2.4641999999999999</v>
      </c>
      <c r="P222" s="15">
        <f t="shared" si="13"/>
        <v>67.697802197802204</v>
      </c>
      <c r="Q222" s="7" t="s">
        <v>8323</v>
      </c>
      <c r="R222" s="7" t="s">
        <v>8361</v>
      </c>
      <c r="S222" s="13">
        <f t="shared" si="14"/>
        <v>41188.993923611109</v>
      </c>
      <c r="T222" s="12">
        <f t="shared" si="15"/>
        <v>41158.993923611109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8316</v>
      </c>
      <c r="R223" s="7" t="s">
        <v>8320</v>
      </c>
      <c r="S223" s="13">
        <f t="shared" si="14"/>
        <v>42091.79587962963</v>
      </c>
      <c r="T223" s="12">
        <f t="shared" si="15"/>
        <v>42031.837546296301</v>
      </c>
    </row>
    <row r="224" spans="1:20" ht="48" hidden="1" x14ac:dyDescent="0.2">
      <c r="A224">
        <v>2737</v>
      </c>
      <c r="B224" s="3" t="s">
        <v>2737</v>
      </c>
      <c r="C224" s="3" t="s">
        <v>6847</v>
      </c>
      <c r="D224">
        <v>30000</v>
      </c>
      <c r="E224">
        <v>73818.240000000005</v>
      </c>
      <c r="F224" t="s">
        <v>8219</v>
      </c>
      <c r="G224" t="s">
        <v>8224</v>
      </c>
      <c r="H224" t="s">
        <v>8246</v>
      </c>
      <c r="I224">
        <v>1389812400</v>
      </c>
      <c r="J224">
        <v>1386108087</v>
      </c>
      <c r="K224" t="b">
        <v>0</v>
      </c>
      <c r="L224">
        <v>456</v>
      </c>
      <c r="M224" t="b">
        <v>1</v>
      </c>
      <c r="N224" t="s">
        <v>8295</v>
      </c>
      <c r="O224" s="5">
        <f t="shared" si="12"/>
        <v>2.4606080000000001</v>
      </c>
      <c r="P224" s="15">
        <f t="shared" si="13"/>
        <v>161.88210526315791</v>
      </c>
      <c r="Q224" s="7" t="s">
        <v>8309</v>
      </c>
      <c r="R224" s="7" t="s">
        <v>8310</v>
      </c>
      <c r="S224" s="13">
        <f t="shared" si="14"/>
        <v>41654.791666666664</v>
      </c>
      <c r="T224" s="12">
        <f t="shared" si="15"/>
        <v>41611.917673611111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8316</v>
      </c>
      <c r="R225" s="7" t="s">
        <v>8320</v>
      </c>
      <c r="S225" s="13">
        <f t="shared" si="14"/>
        <v>42512.045138888891</v>
      </c>
      <c r="T225" s="12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8316</v>
      </c>
      <c r="R226" s="7" t="s">
        <v>8320</v>
      </c>
      <c r="S226" s="13">
        <f t="shared" si="14"/>
        <v>42195.235254629632</v>
      </c>
      <c r="T226" s="12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8316</v>
      </c>
      <c r="R227" s="7" t="s">
        <v>8320</v>
      </c>
      <c r="S227" s="13">
        <f t="shared" si="14"/>
        <v>42468.919606481482</v>
      </c>
      <c r="T227" s="12">
        <f t="shared" si="15"/>
        <v>42438.961273148147</v>
      </c>
    </row>
    <row r="228" spans="1:20" ht="48" hidden="1" x14ac:dyDescent="0.2">
      <c r="A228">
        <v>2224</v>
      </c>
      <c r="B228" s="3" t="s">
        <v>2225</v>
      </c>
      <c r="C228" s="3" t="s">
        <v>6334</v>
      </c>
      <c r="D228">
        <v>10000</v>
      </c>
      <c r="E228">
        <v>24315</v>
      </c>
      <c r="F228" t="s">
        <v>8219</v>
      </c>
      <c r="G228" t="s">
        <v>8224</v>
      </c>
      <c r="H228" t="s">
        <v>8246</v>
      </c>
      <c r="I228">
        <v>1477767600</v>
      </c>
      <c r="J228">
        <v>1475337675</v>
      </c>
      <c r="K228" t="b">
        <v>0</v>
      </c>
      <c r="L228">
        <v>296</v>
      </c>
      <c r="M228" t="b">
        <v>1</v>
      </c>
      <c r="N228" t="s">
        <v>8297</v>
      </c>
      <c r="O228" s="5">
        <f t="shared" si="12"/>
        <v>2.4315000000000002</v>
      </c>
      <c r="P228" s="15">
        <f t="shared" si="13"/>
        <v>82.145270270270274</v>
      </c>
      <c r="Q228" s="7" t="s">
        <v>8338</v>
      </c>
      <c r="R228" s="7" t="s">
        <v>8355</v>
      </c>
      <c r="S228" s="13">
        <f t="shared" si="14"/>
        <v>42672.791666666672</v>
      </c>
      <c r="T228" s="12">
        <f t="shared" si="15"/>
        <v>42644.667534722219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8316</v>
      </c>
      <c r="R229" s="7" t="s">
        <v>8320</v>
      </c>
      <c r="S229" s="13">
        <f t="shared" si="14"/>
        <v>42194.893993055557</v>
      </c>
      <c r="T229" s="12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8316</v>
      </c>
      <c r="R230" s="7" t="s">
        <v>8320</v>
      </c>
      <c r="S230" s="13">
        <f t="shared" si="14"/>
        <v>42156.686400462961</v>
      </c>
      <c r="T230" s="12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8316</v>
      </c>
      <c r="R231" s="7" t="s">
        <v>8320</v>
      </c>
      <c r="S231" s="13">
        <f t="shared" si="14"/>
        <v>42413.933993055558</v>
      </c>
      <c r="T231" s="12">
        <f t="shared" si="15"/>
        <v>42383.933993055558</v>
      </c>
    </row>
    <row r="232" spans="1:20" ht="64" hidden="1" x14ac:dyDescent="0.2">
      <c r="A232">
        <v>1287</v>
      </c>
      <c r="B232" s="3" t="s">
        <v>1288</v>
      </c>
      <c r="C232" s="3" t="s">
        <v>5397</v>
      </c>
      <c r="D232">
        <v>250</v>
      </c>
      <c r="E232">
        <v>605</v>
      </c>
      <c r="F232" t="s">
        <v>8219</v>
      </c>
      <c r="G232" t="s">
        <v>8225</v>
      </c>
      <c r="H232" t="s">
        <v>8247</v>
      </c>
      <c r="I232">
        <v>1434120856</v>
      </c>
      <c r="J232">
        <v>1428936856</v>
      </c>
      <c r="K232" t="b">
        <v>0</v>
      </c>
      <c r="L232">
        <v>25</v>
      </c>
      <c r="M232" t="b">
        <v>1</v>
      </c>
      <c r="N232" t="s">
        <v>8271</v>
      </c>
      <c r="O232" s="5">
        <f t="shared" si="12"/>
        <v>2.42</v>
      </c>
      <c r="P232" s="15">
        <f t="shared" si="13"/>
        <v>24.2</v>
      </c>
      <c r="Q232" s="7" t="s">
        <v>8323</v>
      </c>
      <c r="R232" s="7" t="s">
        <v>8324</v>
      </c>
      <c r="S232" s="13">
        <f t="shared" si="14"/>
        <v>42167.621018518519</v>
      </c>
      <c r="T232" s="12">
        <f t="shared" si="15"/>
        <v>42107.621018518519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8316</v>
      </c>
      <c r="R233" s="7" t="s">
        <v>8320</v>
      </c>
      <c r="S233" s="13">
        <f t="shared" si="14"/>
        <v>42371.958923611113</v>
      </c>
      <c r="T233" s="12">
        <f t="shared" si="15"/>
        <v>42341.958923611113</v>
      </c>
    </row>
    <row r="234" spans="1:20" ht="48" hidden="1" x14ac:dyDescent="0.2">
      <c r="A234">
        <v>2815</v>
      </c>
      <c r="B234" s="3" t="s">
        <v>2815</v>
      </c>
      <c r="C234" s="3" t="s">
        <v>6925</v>
      </c>
      <c r="D234">
        <v>250</v>
      </c>
      <c r="E234">
        <v>605</v>
      </c>
      <c r="F234" t="s">
        <v>8219</v>
      </c>
      <c r="G234" t="s">
        <v>8229</v>
      </c>
      <c r="H234" t="s">
        <v>8251</v>
      </c>
      <c r="I234">
        <v>1470595109</v>
      </c>
      <c r="J234">
        <v>1468003109</v>
      </c>
      <c r="K234" t="b">
        <v>0</v>
      </c>
      <c r="L234">
        <v>14</v>
      </c>
      <c r="M234" t="b">
        <v>1</v>
      </c>
      <c r="N234" t="s">
        <v>8271</v>
      </c>
      <c r="O234" s="5">
        <f t="shared" si="12"/>
        <v>2.42</v>
      </c>
      <c r="P234" s="15">
        <f t="shared" si="13"/>
        <v>43.214285714285715</v>
      </c>
      <c r="Q234" s="7" t="s">
        <v>8323</v>
      </c>
      <c r="R234" s="7" t="s">
        <v>8324</v>
      </c>
      <c r="S234" s="13">
        <f t="shared" si="14"/>
        <v>42589.776724537034</v>
      </c>
      <c r="T234" s="12">
        <f t="shared" si="15"/>
        <v>42559.776724537034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8316</v>
      </c>
      <c r="R235" s="7" t="s">
        <v>8320</v>
      </c>
      <c r="S235" s="13">
        <f t="shared" si="14"/>
        <v>42642.911712962959</v>
      </c>
      <c r="T235" s="12">
        <f t="shared" si="15"/>
        <v>42612.911712962959</v>
      </c>
    </row>
    <row r="236" spans="1:20" ht="48" hidden="1" x14ac:dyDescent="0.2">
      <c r="A236">
        <v>1923</v>
      </c>
      <c r="B236" s="3" t="s">
        <v>1924</v>
      </c>
      <c r="C236" s="3" t="s">
        <v>6033</v>
      </c>
      <c r="D236">
        <v>125</v>
      </c>
      <c r="E236">
        <v>301</v>
      </c>
      <c r="F236" t="s">
        <v>8219</v>
      </c>
      <c r="G236" t="s">
        <v>8224</v>
      </c>
      <c r="H236" t="s">
        <v>8246</v>
      </c>
      <c r="I236">
        <v>1317099540</v>
      </c>
      <c r="J236">
        <v>1313612532</v>
      </c>
      <c r="K236" t="b">
        <v>0</v>
      </c>
      <c r="L236">
        <v>13</v>
      </c>
      <c r="M236" t="b">
        <v>1</v>
      </c>
      <c r="N236" t="s">
        <v>8279</v>
      </c>
      <c r="O236" s="5">
        <f t="shared" si="12"/>
        <v>2.4079999999999999</v>
      </c>
      <c r="P236" s="15">
        <f t="shared" si="13"/>
        <v>23.153846153846153</v>
      </c>
      <c r="Q236" s="7" t="s">
        <v>8330</v>
      </c>
      <c r="R236" s="7" t="s">
        <v>8334</v>
      </c>
      <c r="S236" s="13">
        <f t="shared" si="14"/>
        <v>40813.207638888889</v>
      </c>
      <c r="T236" s="12">
        <f t="shared" si="15"/>
        <v>40772.848749999997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8316</v>
      </c>
      <c r="R237" s="7" t="s">
        <v>8320</v>
      </c>
      <c r="S237" s="13">
        <f t="shared" si="14"/>
        <v>42194.908530092594</v>
      </c>
      <c r="T237" s="12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8316</v>
      </c>
      <c r="R238" s="7" t="s">
        <v>8320</v>
      </c>
      <c r="S238" s="13">
        <f t="shared" si="14"/>
        <v>42374</v>
      </c>
      <c r="T238" s="12">
        <f t="shared" si="15"/>
        <v>42321.08447916666</v>
      </c>
    </row>
    <row r="239" spans="1:20" ht="32" hidden="1" x14ac:dyDescent="0.2">
      <c r="A239">
        <v>262</v>
      </c>
      <c r="B239" s="3" t="s">
        <v>263</v>
      </c>
      <c r="C239" s="3" t="s">
        <v>4372</v>
      </c>
      <c r="D239">
        <v>2500</v>
      </c>
      <c r="E239">
        <v>6000</v>
      </c>
      <c r="F239" t="s">
        <v>8219</v>
      </c>
      <c r="G239" t="s">
        <v>8224</v>
      </c>
      <c r="H239" t="s">
        <v>8246</v>
      </c>
      <c r="I239">
        <v>1298699828</v>
      </c>
      <c r="J239">
        <v>1294811828</v>
      </c>
      <c r="K239" t="b">
        <v>1</v>
      </c>
      <c r="L239">
        <v>145</v>
      </c>
      <c r="M239" t="b">
        <v>1</v>
      </c>
      <c r="N239" t="s">
        <v>8269</v>
      </c>
      <c r="O239" s="5">
        <f t="shared" si="12"/>
        <v>2.4</v>
      </c>
      <c r="P239" s="15">
        <f t="shared" si="13"/>
        <v>41.379310344827587</v>
      </c>
      <c r="Q239" s="7" t="s">
        <v>8316</v>
      </c>
      <c r="R239" s="7" t="s">
        <v>8321</v>
      </c>
      <c r="S239" s="13">
        <f t="shared" si="14"/>
        <v>40600.24800925926</v>
      </c>
      <c r="T239" s="12">
        <f t="shared" si="15"/>
        <v>40555.24800925926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8316</v>
      </c>
      <c r="R240" s="7" t="s">
        <v>8320</v>
      </c>
      <c r="S240" s="13">
        <f t="shared" si="14"/>
        <v>42734.375</v>
      </c>
      <c r="T240" s="12">
        <f t="shared" si="15"/>
        <v>42713.962499999994</v>
      </c>
    </row>
    <row r="241" spans="1:20" ht="48" hidden="1" x14ac:dyDescent="0.2">
      <c r="A241">
        <v>3718</v>
      </c>
      <c r="B241" s="3" t="s">
        <v>3715</v>
      </c>
      <c r="C241" s="3" t="s">
        <v>7828</v>
      </c>
      <c r="D241">
        <v>500</v>
      </c>
      <c r="E241">
        <v>1197</v>
      </c>
      <c r="F241" t="s">
        <v>8219</v>
      </c>
      <c r="G241" t="s">
        <v>8225</v>
      </c>
      <c r="H241" t="s">
        <v>8247</v>
      </c>
      <c r="I241">
        <v>1425057075</v>
      </c>
      <c r="J241">
        <v>1422465075</v>
      </c>
      <c r="K241" t="b">
        <v>0</v>
      </c>
      <c r="L241">
        <v>46</v>
      </c>
      <c r="M241" t="b">
        <v>1</v>
      </c>
      <c r="N241" t="s">
        <v>8271</v>
      </c>
      <c r="O241" s="5">
        <f t="shared" si="12"/>
        <v>2.3940000000000001</v>
      </c>
      <c r="P241" s="15">
        <f t="shared" si="13"/>
        <v>26.021739130434781</v>
      </c>
      <c r="Q241" s="7" t="s">
        <v>8323</v>
      </c>
      <c r="R241" s="7" t="s">
        <v>8324</v>
      </c>
      <c r="S241" s="13">
        <f t="shared" si="14"/>
        <v>42062.716145833328</v>
      </c>
      <c r="T241" s="12">
        <f t="shared" si="15"/>
        <v>42032.716145833328</v>
      </c>
    </row>
    <row r="242" spans="1:20" ht="48" hidden="1" x14ac:dyDescent="0.2">
      <c r="A242">
        <v>757</v>
      </c>
      <c r="B242" s="3" t="s">
        <v>758</v>
      </c>
      <c r="C242" s="3" t="s">
        <v>4867</v>
      </c>
      <c r="D242">
        <v>250</v>
      </c>
      <c r="E242">
        <v>595</v>
      </c>
      <c r="F242" t="s">
        <v>8219</v>
      </c>
      <c r="G242" t="s">
        <v>8224</v>
      </c>
      <c r="H242" t="s">
        <v>8246</v>
      </c>
      <c r="I242">
        <v>1354756714</v>
      </c>
      <c r="J242">
        <v>1353547114</v>
      </c>
      <c r="K242" t="b">
        <v>0</v>
      </c>
      <c r="L242">
        <v>18</v>
      </c>
      <c r="M242" t="b">
        <v>1</v>
      </c>
      <c r="N242" t="s">
        <v>8274</v>
      </c>
      <c r="O242" s="5">
        <f t="shared" si="12"/>
        <v>2.38</v>
      </c>
      <c r="P242" s="15">
        <f t="shared" si="13"/>
        <v>33.055555555555557</v>
      </c>
      <c r="Q242" s="7" t="s">
        <v>8327</v>
      </c>
      <c r="R242" s="7" t="s">
        <v>8328</v>
      </c>
      <c r="S242" s="13">
        <f t="shared" si="14"/>
        <v>41249.054560185185</v>
      </c>
      <c r="T242" s="12">
        <f t="shared" si="15"/>
        <v>41235.054560185185</v>
      </c>
    </row>
    <row r="243" spans="1:20" ht="48" hidden="1" x14ac:dyDescent="0.2">
      <c r="A243">
        <v>1023</v>
      </c>
      <c r="B243" s="3" t="s">
        <v>1024</v>
      </c>
      <c r="C243" s="3" t="s">
        <v>5133</v>
      </c>
      <c r="D243">
        <v>2000</v>
      </c>
      <c r="E243">
        <v>4743</v>
      </c>
      <c r="F243" t="s">
        <v>8219</v>
      </c>
      <c r="G243" t="s">
        <v>8225</v>
      </c>
      <c r="H243" t="s">
        <v>8247</v>
      </c>
      <c r="I243">
        <v>1434837861</v>
      </c>
      <c r="J243">
        <v>1432245861</v>
      </c>
      <c r="K243" t="b">
        <v>0</v>
      </c>
      <c r="L243">
        <v>131</v>
      </c>
      <c r="M243" t="b">
        <v>1</v>
      </c>
      <c r="N243" t="s">
        <v>8280</v>
      </c>
      <c r="O243" s="5">
        <f t="shared" si="12"/>
        <v>2.3715000000000002</v>
      </c>
      <c r="P243" s="15">
        <f t="shared" si="13"/>
        <v>36.206106870229007</v>
      </c>
      <c r="Q243" s="7" t="s">
        <v>8330</v>
      </c>
      <c r="R243" s="7" t="s">
        <v>8335</v>
      </c>
      <c r="S243" s="13">
        <f t="shared" si="14"/>
        <v>42175.919687500005</v>
      </c>
      <c r="T243" s="12">
        <f t="shared" si="15"/>
        <v>42145.919687500005</v>
      </c>
    </row>
    <row r="244" spans="1:20" ht="48" hidden="1" x14ac:dyDescent="0.2">
      <c r="A244">
        <v>2012</v>
      </c>
      <c r="B244" s="3" t="s">
        <v>2013</v>
      </c>
      <c r="C244" s="3" t="s">
        <v>6122</v>
      </c>
      <c r="D244">
        <v>5000</v>
      </c>
      <c r="E244">
        <v>11745</v>
      </c>
      <c r="F244" t="s">
        <v>8219</v>
      </c>
      <c r="G244" t="s">
        <v>8224</v>
      </c>
      <c r="H244" t="s">
        <v>8246</v>
      </c>
      <c r="I244">
        <v>1423165441</v>
      </c>
      <c r="J244">
        <v>1420573441</v>
      </c>
      <c r="K244" t="b">
        <v>1</v>
      </c>
      <c r="L244">
        <v>183</v>
      </c>
      <c r="M244" t="b">
        <v>1</v>
      </c>
      <c r="N244" t="s">
        <v>8295</v>
      </c>
      <c r="O244" s="5">
        <f t="shared" si="12"/>
        <v>2.3490000000000002</v>
      </c>
      <c r="P244" s="15">
        <f t="shared" si="13"/>
        <v>64.180327868852459</v>
      </c>
      <c r="Q244" s="7" t="s">
        <v>8309</v>
      </c>
      <c r="R244" s="7" t="s">
        <v>8310</v>
      </c>
      <c r="S244" s="13">
        <f t="shared" si="14"/>
        <v>42040.822233796294</v>
      </c>
      <c r="T244" s="12">
        <f t="shared" si="15"/>
        <v>42010.822233796294</v>
      </c>
    </row>
    <row r="245" spans="1:20" ht="48" hidden="1" x14ac:dyDescent="0.2">
      <c r="A245">
        <v>2004</v>
      </c>
      <c r="B245" s="3" t="s">
        <v>2005</v>
      </c>
      <c r="C245" s="3" t="s">
        <v>6114</v>
      </c>
      <c r="D245">
        <v>50000</v>
      </c>
      <c r="E245">
        <v>117210.24000000001</v>
      </c>
      <c r="F245" t="s">
        <v>8219</v>
      </c>
      <c r="G245" t="s">
        <v>8224</v>
      </c>
      <c r="H245" t="s">
        <v>8246</v>
      </c>
      <c r="I245">
        <v>1405002663</v>
      </c>
      <c r="J245">
        <v>1402410663</v>
      </c>
      <c r="K245" t="b">
        <v>1</v>
      </c>
      <c r="L245">
        <v>354</v>
      </c>
      <c r="M245" t="b">
        <v>1</v>
      </c>
      <c r="N245" t="s">
        <v>8295</v>
      </c>
      <c r="O245" s="5">
        <f t="shared" si="12"/>
        <v>2.3442048</v>
      </c>
      <c r="P245" s="15">
        <f t="shared" si="13"/>
        <v>331.10237288135596</v>
      </c>
      <c r="Q245" s="7" t="s">
        <v>8309</v>
      </c>
      <c r="R245" s="7" t="s">
        <v>8310</v>
      </c>
      <c r="S245" s="13">
        <f t="shared" si="14"/>
        <v>41830.604895833334</v>
      </c>
      <c r="T245" s="12">
        <f t="shared" si="15"/>
        <v>41800.604895833334</v>
      </c>
    </row>
    <row r="246" spans="1:20" ht="32" hidden="1" x14ac:dyDescent="0.2">
      <c r="A246">
        <v>831</v>
      </c>
      <c r="B246" s="3" t="s">
        <v>832</v>
      </c>
      <c r="C246" s="3" t="s">
        <v>4941</v>
      </c>
      <c r="D246">
        <v>1500</v>
      </c>
      <c r="E246">
        <v>3500</v>
      </c>
      <c r="F246" t="s">
        <v>8219</v>
      </c>
      <c r="G246" t="s">
        <v>8224</v>
      </c>
      <c r="H246" t="s">
        <v>8246</v>
      </c>
      <c r="I246">
        <v>1335540694</v>
      </c>
      <c r="J246">
        <v>1332948694</v>
      </c>
      <c r="K246" t="b">
        <v>0</v>
      </c>
      <c r="L246">
        <v>20</v>
      </c>
      <c r="M246" t="b">
        <v>1</v>
      </c>
      <c r="N246" t="s">
        <v>8276</v>
      </c>
      <c r="O246" s="5">
        <f t="shared" si="12"/>
        <v>2.3333333333333335</v>
      </c>
      <c r="P246" s="15">
        <f t="shared" si="13"/>
        <v>175</v>
      </c>
      <c r="Q246" s="7" t="s">
        <v>8330</v>
      </c>
      <c r="R246" s="7" t="s">
        <v>8331</v>
      </c>
      <c r="S246" s="13">
        <f t="shared" si="14"/>
        <v>41026.646921296298</v>
      </c>
      <c r="T246" s="12">
        <f t="shared" si="15"/>
        <v>40996.646921296298</v>
      </c>
    </row>
    <row r="247" spans="1:20" ht="48" hidden="1" x14ac:dyDescent="0.2">
      <c r="A247">
        <v>2708</v>
      </c>
      <c r="B247" s="3" t="s">
        <v>2708</v>
      </c>
      <c r="C247" s="3" t="s">
        <v>6818</v>
      </c>
      <c r="D247">
        <v>20000</v>
      </c>
      <c r="E247">
        <v>46643.07</v>
      </c>
      <c r="F247" t="s">
        <v>8219</v>
      </c>
      <c r="G247" t="s">
        <v>8225</v>
      </c>
      <c r="H247" t="s">
        <v>8247</v>
      </c>
      <c r="I247">
        <v>1469119526</v>
      </c>
      <c r="J247">
        <v>1463935526</v>
      </c>
      <c r="K247" t="b">
        <v>1</v>
      </c>
      <c r="L247">
        <v>1049</v>
      </c>
      <c r="M247" t="b">
        <v>1</v>
      </c>
      <c r="N247" t="s">
        <v>8303</v>
      </c>
      <c r="O247" s="5">
        <f t="shared" si="12"/>
        <v>2.3321535</v>
      </c>
      <c r="P247" s="15">
        <f t="shared" si="13"/>
        <v>44.464318398474738</v>
      </c>
      <c r="Q247" s="7" t="s">
        <v>8323</v>
      </c>
      <c r="R247" s="7" t="s">
        <v>8361</v>
      </c>
      <c r="S247" s="13">
        <f t="shared" si="14"/>
        <v>42572.698217592595</v>
      </c>
      <c r="T247" s="12">
        <f t="shared" si="15"/>
        <v>42512.698217592595</v>
      </c>
    </row>
    <row r="248" spans="1:20" ht="32" hidden="1" x14ac:dyDescent="0.2">
      <c r="A248">
        <v>304</v>
      </c>
      <c r="B248" s="3" t="s">
        <v>305</v>
      </c>
      <c r="C248" s="3" t="s">
        <v>4414</v>
      </c>
      <c r="D248">
        <v>3400</v>
      </c>
      <c r="E248">
        <v>7876</v>
      </c>
      <c r="F248" t="s">
        <v>8219</v>
      </c>
      <c r="G248" t="s">
        <v>8224</v>
      </c>
      <c r="H248" t="s">
        <v>8246</v>
      </c>
      <c r="I248">
        <v>1346464800</v>
      </c>
      <c r="J248">
        <v>1343096197</v>
      </c>
      <c r="K248" t="b">
        <v>1</v>
      </c>
      <c r="L248">
        <v>74</v>
      </c>
      <c r="M248" t="b">
        <v>1</v>
      </c>
      <c r="N248" t="s">
        <v>8269</v>
      </c>
      <c r="O248" s="5">
        <f t="shared" si="12"/>
        <v>2.3164705882352941</v>
      </c>
      <c r="P248" s="15">
        <f t="shared" si="13"/>
        <v>106.43243243243244</v>
      </c>
      <c r="Q248" s="7" t="s">
        <v>8316</v>
      </c>
      <c r="R248" s="7" t="s">
        <v>8321</v>
      </c>
      <c r="S248" s="13">
        <f t="shared" si="14"/>
        <v>41153.083333333336</v>
      </c>
      <c r="T248" s="12">
        <f t="shared" si="15"/>
        <v>41114.094872685186</v>
      </c>
    </row>
    <row r="249" spans="1:20" ht="48" hidden="1" x14ac:dyDescent="0.2">
      <c r="A249">
        <v>285</v>
      </c>
      <c r="B249" s="3" t="s">
        <v>286</v>
      </c>
      <c r="C249" s="3" t="s">
        <v>4395</v>
      </c>
      <c r="D249">
        <v>14000</v>
      </c>
      <c r="E249">
        <v>32035.51</v>
      </c>
      <c r="F249" t="s">
        <v>8219</v>
      </c>
      <c r="G249" t="s">
        <v>8224</v>
      </c>
      <c r="H249" t="s">
        <v>8246</v>
      </c>
      <c r="I249">
        <v>1379614128</v>
      </c>
      <c r="J249">
        <v>1377022128</v>
      </c>
      <c r="K249" t="b">
        <v>1</v>
      </c>
      <c r="L249">
        <v>563</v>
      </c>
      <c r="M249" t="b">
        <v>1</v>
      </c>
      <c r="N249" t="s">
        <v>8269</v>
      </c>
      <c r="O249" s="5">
        <f t="shared" si="12"/>
        <v>2.2882507142857142</v>
      </c>
      <c r="P249" s="15">
        <f t="shared" si="13"/>
        <v>56.901438721136763</v>
      </c>
      <c r="Q249" s="7" t="s">
        <v>8316</v>
      </c>
      <c r="R249" s="7" t="s">
        <v>8321</v>
      </c>
      <c r="S249" s="13">
        <f t="shared" si="14"/>
        <v>41536.756111111114</v>
      </c>
      <c r="T249" s="12">
        <f t="shared" si="15"/>
        <v>41506.756111111114</v>
      </c>
    </row>
    <row r="250" spans="1:20" ht="48" hidden="1" x14ac:dyDescent="0.2">
      <c r="A250">
        <v>3818</v>
      </c>
      <c r="B250" s="3" t="s">
        <v>3815</v>
      </c>
      <c r="C250" s="3" t="s">
        <v>7928</v>
      </c>
      <c r="D250">
        <v>250</v>
      </c>
      <c r="E250">
        <v>570</v>
      </c>
      <c r="F250" t="s">
        <v>8219</v>
      </c>
      <c r="G250" t="s">
        <v>8224</v>
      </c>
      <c r="H250" t="s">
        <v>8246</v>
      </c>
      <c r="I250">
        <v>1426187582</v>
      </c>
      <c r="J250">
        <v>1423599182</v>
      </c>
      <c r="K250" t="b">
        <v>0</v>
      </c>
      <c r="L250">
        <v>10</v>
      </c>
      <c r="M250" t="b">
        <v>1</v>
      </c>
      <c r="N250" t="s">
        <v>8271</v>
      </c>
      <c r="O250" s="5">
        <f t="shared" si="12"/>
        <v>2.2799999999999998</v>
      </c>
      <c r="P250" s="15">
        <f t="shared" si="13"/>
        <v>57</v>
      </c>
      <c r="Q250" s="7" t="s">
        <v>8323</v>
      </c>
      <c r="R250" s="7" t="s">
        <v>8324</v>
      </c>
      <c r="S250" s="13">
        <f t="shared" si="14"/>
        <v>42075.800717592589</v>
      </c>
      <c r="T250" s="12">
        <f t="shared" si="15"/>
        <v>42045.84238425926</v>
      </c>
    </row>
    <row r="251" spans="1:20" ht="48" hidden="1" x14ac:dyDescent="0.2">
      <c r="A251">
        <v>2030</v>
      </c>
      <c r="B251" s="3" t="s">
        <v>2031</v>
      </c>
      <c r="C251" s="3" t="s">
        <v>6140</v>
      </c>
      <c r="D251">
        <v>32768</v>
      </c>
      <c r="E251">
        <v>74134</v>
      </c>
      <c r="F251" t="s">
        <v>8219</v>
      </c>
      <c r="G251" t="s">
        <v>8225</v>
      </c>
      <c r="H251" t="s">
        <v>8247</v>
      </c>
      <c r="I251">
        <v>1354233296</v>
      </c>
      <c r="J251">
        <v>1351641296</v>
      </c>
      <c r="K251" t="b">
        <v>1</v>
      </c>
      <c r="L251">
        <v>625</v>
      </c>
      <c r="M251" t="b">
        <v>1</v>
      </c>
      <c r="N251" t="s">
        <v>8295</v>
      </c>
      <c r="O251" s="5">
        <f t="shared" si="12"/>
        <v>2.26239013671875</v>
      </c>
      <c r="P251" s="15">
        <f t="shared" si="13"/>
        <v>118.6144</v>
      </c>
      <c r="Q251" s="7" t="s">
        <v>8309</v>
      </c>
      <c r="R251" s="7" t="s">
        <v>8310</v>
      </c>
      <c r="S251" s="13">
        <f t="shared" si="14"/>
        <v>41242.996481481481</v>
      </c>
      <c r="T251" s="12">
        <f t="shared" si="15"/>
        <v>41212.996481481481</v>
      </c>
    </row>
    <row r="252" spans="1:20" ht="48" hidden="1" x14ac:dyDescent="0.2">
      <c r="A252">
        <v>1953</v>
      </c>
      <c r="B252" s="3" t="s">
        <v>1954</v>
      </c>
      <c r="C252" s="3" t="s">
        <v>6063</v>
      </c>
      <c r="D252">
        <v>15000</v>
      </c>
      <c r="E252">
        <v>33892</v>
      </c>
      <c r="F252" t="s">
        <v>8219</v>
      </c>
      <c r="G252" t="s">
        <v>8224</v>
      </c>
      <c r="H252" t="s">
        <v>8246</v>
      </c>
      <c r="I252">
        <v>1330657200</v>
      </c>
      <c r="J252">
        <v>1328158065</v>
      </c>
      <c r="K252" t="b">
        <v>1</v>
      </c>
      <c r="L252">
        <v>147</v>
      </c>
      <c r="M252" t="b">
        <v>1</v>
      </c>
      <c r="N252" t="s">
        <v>8295</v>
      </c>
      <c r="O252" s="5">
        <f t="shared" si="12"/>
        <v>2.2594666666666665</v>
      </c>
      <c r="P252" s="15">
        <f t="shared" si="13"/>
        <v>230.55782312925169</v>
      </c>
      <c r="Q252" s="7" t="s">
        <v>8309</v>
      </c>
      <c r="R252" s="7" t="s">
        <v>8310</v>
      </c>
      <c r="S252" s="13">
        <f t="shared" si="14"/>
        <v>40970.125</v>
      </c>
      <c r="T252" s="12">
        <f t="shared" si="15"/>
        <v>40941.199826388889</v>
      </c>
    </row>
    <row r="253" spans="1:20" ht="48" hidden="1" x14ac:dyDescent="0.2">
      <c r="A253">
        <v>2115</v>
      </c>
      <c r="B253" s="3" t="s">
        <v>2116</v>
      </c>
      <c r="C253" s="3" t="s">
        <v>6225</v>
      </c>
      <c r="D253">
        <v>1500</v>
      </c>
      <c r="E253">
        <v>3385</v>
      </c>
      <c r="F253" t="s">
        <v>8219</v>
      </c>
      <c r="G253" t="s">
        <v>8224</v>
      </c>
      <c r="H253" t="s">
        <v>8246</v>
      </c>
      <c r="I253">
        <v>1298167001</v>
      </c>
      <c r="J253">
        <v>1295575001</v>
      </c>
      <c r="K253" t="b">
        <v>0</v>
      </c>
      <c r="L253">
        <v>36</v>
      </c>
      <c r="M253" t="b">
        <v>1</v>
      </c>
      <c r="N253" t="s">
        <v>8279</v>
      </c>
      <c r="O253" s="5">
        <f t="shared" si="12"/>
        <v>2.2566666666666668</v>
      </c>
      <c r="P253" s="15">
        <f t="shared" si="13"/>
        <v>94.027777777777771</v>
      </c>
      <c r="Q253" s="7" t="s">
        <v>8330</v>
      </c>
      <c r="R253" s="7" t="s">
        <v>8334</v>
      </c>
      <c r="S253" s="13">
        <f t="shared" si="14"/>
        <v>40594.081030092595</v>
      </c>
      <c r="T253" s="12">
        <f t="shared" si="15"/>
        <v>40564.081030092595</v>
      </c>
    </row>
    <row r="254" spans="1:20" ht="48" hidden="1" x14ac:dyDescent="0.2">
      <c r="A254">
        <v>3830</v>
      </c>
      <c r="B254" s="3" t="s">
        <v>3827</v>
      </c>
      <c r="C254" s="3" t="s">
        <v>7939</v>
      </c>
      <c r="D254">
        <v>100</v>
      </c>
      <c r="E254">
        <v>225</v>
      </c>
      <c r="F254" t="s">
        <v>8219</v>
      </c>
      <c r="G254" t="s">
        <v>8224</v>
      </c>
      <c r="H254" t="s">
        <v>8246</v>
      </c>
      <c r="I254">
        <v>1464371211</v>
      </c>
      <c r="J254">
        <v>1463161611</v>
      </c>
      <c r="K254" t="b">
        <v>0</v>
      </c>
      <c r="L254">
        <v>3</v>
      </c>
      <c r="M254" t="b">
        <v>1</v>
      </c>
      <c r="N254" t="s">
        <v>8271</v>
      </c>
      <c r="O254" s="5">
        <f t="shared" si="12"/>
        <v>2.25</v>
      </c>
      <c r="P254" s="15">
        <f t="shared" si="13"/>
        <v>75</v>
      </c>
      <c r="Q254" s="7" t="s">
        <v>8323</v>
      </c>
      <c r="R254" s="7" t="s">
        <v>8324</v>
      </c>
      <c r="S254" s="13">
        <f t="shared" si="14"/>
        <v>42517.740868055553</v>
      </c>
      <c r="T254" s="12">
        <f t="shared" si="15"/>
        <v>42503.740868055553</v>
      </c>
    </row>
    <row r="255" spans="1:20" ht="48" hidden="1" x14ac:dyDescent="0.2">
      <c r="A255">
        <v>2608</v>
      </c>
      <c r="B255" s="3" t="s">
        <v>2608</v>
      </c>
      <c r="C255" s="3" t="s">
        <v>6718</v>
      </c>
      <c r="D255">
        <v>8000</v>
      </c>
      <c r="E255">
        <v>17914</v>
      </c>
      <c r="F255" t="s">
        <v>8219</v>
      </c>
      <c r="G255" t="s">
        <v>8224</v>
      </c>
      <c r="H255" t="s">
        <v>8246</v>
      </c>
      <c r="I255">
        <v>1489536000</v>
      </c>
      <c r="J255">
        <v>1485976468</v>
      </c>
      <c r="K255" t="b">
        <v>1</v>
      </c>
      <c r="L255">
        <v>304</v>
      </c>
      <c r="M255" t="b">
        <v>1</v>
      </c>
      <c r="N255" t="s">
        <v>8301</v>
      </c>
      <c r="O255" s="5">
        <f t="shared" si="12"/>
        <v>2.2392500000000002</v>
      </c>
      <c r="P255" s="15">
        <f t="shared" si="13"/>
        <v>58.92763157894737</v>
      </c>
      <c r="Q255" s="7" t="s">
        <v>8309</v>
      </c>
      <c r="R255" s="7" t="s">
        <v>8359</v>
      </c>
      <c r="S255" s="13">
        <f t="shared" si="14"/>
        <v>42809</v>
      </c>
      <c r="T255" s="12">
        <f t="shared" si="15"/>
        <v>42767.801712962959</v>
      </c>
    </row>
    <row r="256" spans="1:20" ht="48" hidden="1" x14ac:dyDescent="0.2">
      <c r="A256">
        <v>3391</v>
      </c>
      <c r="B256" s="3" t="s">
        <v>3390</v>
      </c>
      <c r="C256" s="3" t="s">
        <v>7501</v>
      </c>
      <c r="D256">
        <v>500</v>
      </c>
      <c r="E256">
        <v>1115</v>
      </c>
      <c r="F256" t="s">
        <v>8219</v>
      </c>
      <c r="G256" t="s">
        <v>8224</v>
      </c>
      <c r="H256" t="s">
        <v>8246</v>
      </c>
      <c r="I256">
        <v>1407536880</v>
      </c>
      <c r="J256">
        <v>1404997548</v>
      </c>
      <c r="K256" t="b">
        <v>0</v>
      </c>
      <c r="L256">
        <v>18</v>
      </c>
      <c r="M256" t="b">
        <v>1</v>
      </c>
      <c r="N256" t="s">
        <v>8271</v>
      </c>
      <c r="O256" s="5">
        <f t="shared" si="12"/>
        <v>2.23</v>
      </c>
      <c r="P256" s="15">
        <f t="shared" si="13"/>
        <v>61.944444444444443</v>
      </c>
      <c r="Q256" s="7" t="s">
        <v>8323</v>
      </c>
      <c r="R256" s="7" t="s">
        <v>8324</v>
      </c>
      <c r="S256" s="13">
        <f t="shared" si="14"/>
        <v>41859.936111111114</v>
      </c>
      <c r="T256" s="12">
        <f t="shared" si="15"/>
        <v>41830.545694444445</v>
      </c>
    </row>
    <row r="257" spans="1:20" ht="48" hidden="1" x14ac:dyDescent="0.2">
      <c r="A257">
        <v>2256</v>
      </c>
      <c r="B257" s="3" t="s">
        <v>2257</v>
      </c>
      <c r="C257" s="3" t="s">
        <v>6366</v>
      </c>
      <c r="D257">
        <v>480</v>
      </c>
      <c r="E257">
        <v>1069</v>
      </c>
      <c r="F257" t="s">
        <v>8219</v>
      </c>
      <c r="G257" t="s">
        <v>8225</v>
      </c>
      <c r="H257" t="s">
        <v>8247</v>
      </c>
      <c r="I257">
        <v>1479811846</v>
      </c>
      <c r="J257">
        <v>1478602246</v>
      </c>
      <c r="K257" t="b">
        <v>0</v>
      </c>
      <c r="L257">
        <v>50</v>
      </c>
      <c r="M257" t="b">
        <v>1</v>
      </c>
      <c r="N257" t="s">
        <v>8297</v>
      </c>
      <c r="O257" s="5">
        <f t="shared" si="12"/>
        <v>2.2270833333333333</v>
      </c>
      <c r="P257" s="15">
        <f t="shared" si="13"/>
        <v>21.38</v>
      </c>
      <c r="Q257" s="7" t="s">
        <v>8338</v>
      </c>
      <c r="R257" s="7" t="s">
        <v>8355</v>
      </c>
      <c r="S257" s="13">
        <f t="shared" si="14"/>
        <v>42696.451921296291</v>
      </c>
      <c r="T257" s="12">
        <f t="shared" si="15"/>
        <v>42682.451921296291</v>
      </c>
    </row>
    <row r="258" spans="1:20" ht="48" hidden="1" x14ac:dyDescent="0.2">
      <c r="A258">
        <v>3366</v>
      </c>
      <c r="B258" s="3" t="s">
        <v>3365</v>
      </c>
      <c r="C258" s="3" t="s">
        <v>7476</v>
      </c>
      <c r="D258">
        <v>500</v>
      </c>
      <c r="E258">
        <v>1105</v>
      </c>
      <c r="F258" t="s">
        <v>8219</v>
      </c>
      <c r="G258" t="s">
        <v>8224</v>
      </c>
      <c r="H258" t="s">
        <v>8246</v>
      </c>
      <c r="I258">
        <v>1431481037</v>
      </c>
      <c r="J258">
        <v>1428889037</v>
      </c>
      <c r="K258" t="b">
        <v>0</v>
      </c>
      <c r="L258">
        <v>18</v>
      </c>
      <c r="M258" t="b">
        <v>1</v>
      </c>
      <c r="N258" t="s">
        <v>8271</v>
      </c>
      <c r="O258" s="5">
        <f t="shared" ref="O258:O321" si="16">E258/D258</f>
        <v>2.21</v>
      </c>
      <c r="P258" s="15">
        <f t="shared" ref="P258:P321" si="17">AVERAGE(E258/L258)</f>
        <v>61.388888888888886</v>
      </c>
      <c r="Q258" s="7" t="s">
        <v>8323</v>
      </c>
      <c r="R258" s="7" t="s">
        <v>8324</v>
      </c>
      <c r="S258" s="13">
        <f t="shared" ref="S258:S321" si="18">(((I258/60)/60)/24)+DATE(1970,1,1)</f>
        <v>42137.067557870367</v>
      </c>
      <c r="T258" s="12">
        <f t="shared" ref="T258:T321" si="19">(((J258/60)/60)/24)+DATE(1970,1,1)</f>
        <v>42107.067557870367</v>
      </c>
    </row>
    <row r="259" spans="1:20" ht="48" hidden="1" x14ac:dyDescent="0.2">
      <c r="A259">
        <v>2273</v>
      </c>
      <c r="B259" s="3" t="s">
        <v>2274</v>
      </c>
      <c r="C259" s="3" t="s">
        <v>6383</v>
      </c>
      <c r="D259">
        <v>2500</v>
      </c>
      <c r="E259">
        <v>5509</v>
      </c>
      <c r="F259" t="s">
        <v>8219</v>
      </c>
      <c r="G259" t="s">
        <v>8229</v>
      </c>
      <c r="H259" t="s">
        <v>8251</v>
      </c>
      <c r="I259">
        <v>1489320642</v>
      </c>
      <c r="J259">
        <v>1487164242</v>
      </c>
      <c r="K259" t="b">
        <v>0</v>
      </c>
      <c r="L259">
        <v>147</v>
      </c>
      <c r="M259" t="b">
        <v>1</v>
      </c>
      <c r="N259" t="s">
        <v>8297</v>
      </c>
      <c r="O259" s="5">
        <f t="shared" si="16"/>
        <v>2.2035999999999998</v>
      </c>
      <c r="P259" s="15">
        <f t="shared" si="17"/>
        <v>37.476190476190474</v>
      </c>
      <c r="Q259" s="7" t="s">
        <v>8338</v>
      </c>
      <c r="R259" s="7" t="s">
        <v>8355</v>
      </c>
      <c r="S259" s="13">
        <f t="shared" si="18"/>
        <v>42806.507430555561</v>
      </c>
      <c r="T259" s="12">
        <f t="shared" si="19"/>
        <v>42781.549097222218</v>
      </c>
    </row>
    <row r="260" spans="1:20" ht="48" hidden="1" x14ac:dyDescent="0.2">
      <c r="A260">
        <v>109</v>
      </c>
      <c r="B260" s="3" t="s">
        <v>111</v>
      </c>
      <c r="C260" s="3" t="s">
        <v>4220</v>
      </c>
      <c r="D260">
        <v>1000</v>
      </c>
      <c r="E260">
        <v>2195</v>
      </c>
      <c r="F260" t="s">
        <v>8219</v>
      </c>
      <c r="G260" t="s">
        <v>8224</v>
      </c>
      <c r="H260" t="s">
        <v>8246</v>
      </c>
      <c r="I260">
        <v>1298680630</v>
      </c>
      <c r="J260">
        <v>1296088630</v>
      </c>
      <c r="K260" t="b">
        <v>0</v>
      </c>
      <c r="L260">
        <v>47</v>
      </c>
      <c r="M260" t="b">
        <v>1</v>
      </c>
      <c r="N260" t="s">
        <v>8266</v>
      </c>
      <c r="O260" s="5">
        <f t="shared" si="16"/>
        <v>2.1949999999999998</v>
      </c>
      <c r="P260" s="15">
        <f t="shared" si="17"/>
        <v>46.702127659574465</v>
      </c>
      <c r="Q260" s="7" t="s">
        <v>8316</v>
      </c>
      <c r="R260" s="7" t="s">
        <v>8318</v>
      </c>
      <c r="S260" s="13">
        <f t="shared" si="18"/>
        <v>40600.025810185187</v>
      </c>
      <c r="T260" s="12">
        <f t="shared" si="19"/>
        <v>40570.025810185187</v>
      </c>
    </row>
    <row r="261" spans="1:20" ht="32" hidden="1" x14ac:dyDescent="0.2">
      <c r="A261">
        <v>1386</v>
      </c>
      <c r="B261" s="3" t="s">
        <v>1387</v>
      </c>
      <c r="C261" s="3" t="s">
        <v>5496</v>
      </c>
      <c r="D261">
        <v>400</v>
      </c>
      <c r="E261">
        <v>875</v>
      </c>
      <c r="F261" t="s">
        <v>8219</v>
      </c>
      <c r="G261" t="s">
        <v>8224</v>
      </c>
      <c r="H261" t="s">
        <v>8246</v>
      </c>
      <c r="I261">
        <v>1438183889</v>
      </c>
      <c r="J261">
        <v>1435591889</v>
      </c>
      <c r="K261" t="b">
        <v>0</v>
      </c>
      <c r="L261">
        <v>14</v>
      </c>
      <c r="M261" t="b">
        <v>1</v>
      </c>
      <c r="N261" t="s">
        <v>8276</v>
      </c>
      <c r="O261" s="5">
        <f t="shared" si="16"/>
        <v>2.1875</v>
      </c>
      <c r="P261" s="15">
        <f t="shared" si="17"/>
        <v>62.5</v>
      </c>
      <c r="Q261" s="7" t="s">
        <v>8330</v>
      </c>
      <c r="R261" s="7" t="s">
        <v>8331</v>
      </c>
      <c r="S261" s="13">
        <f t="shared" si="18"/>
        <v>42214.646863425922</v>
      </c>
      <c r="T261" s="12">
        <f t="shared" si="19"/>
        <v>42184.646863425922</v>
      </c>
    </row>
    <row r="262" spans="1:20" ht="48" hidden="1" x14ac:dyDescent="0.2">
      <c r="A262">
        <v>2066</v>
      </c>
      <c r="B262" s="3" t="s">
        <v>2067</v>
      </c>
      <c r="C262" s="3" t="s">
        <v>6176</v>
      </c>
      <c r="D262">
        <v>2000</v>
      </c>
      <c r="E262">
        <v>4372</v>
      </c>
      <c r="F262" t="s">
        <v>8219</v>
      </c>
      <c r="G262" t="s">
        <v>8224</v>
      </c>
      <c r="H262" t="s">
        <v>8246</v>
      </c>
      <c r="I262">
        <v>1408818683</v>
      </c>
      <c r="J262">
        <v>1406226683</v>
      </c>
      <c r="K262" t="b">
        <v>0</v>
      </c>
      <c r="L262">
        <v>65</v>
      </c>
      <c r="M262" t="b">
        <v>1</v>
      </c>
      <c r="N262" t="s">
        <v>8295</v>
      </c>
      <c r="O262" s="5">
        <f t="shared" si="16"/>
        <v>2.1859999999999999</v>
      </c>
      <c r="P262" s="15">
        <f t="shared" si="17"/>
        <v>67.261538461538464</v>
      </c>
      <c r="Q262" s="7" t="s">
        <v>8309</v>
      </c>
      <c r="R262" s="7" t="s">
        <v>8310</v>
      </c>
      <c r="S262" s="13">
        <f t="shared" si="18"/>
        <v>41874.771793981483</v>
      </c>
      <c r="T262" s="12">
        <f t="shared" si="19"/>
        <v>41844.771793981483</v>
      </c>
    </row>
    <row r="263" spans="1:20" ht="48" hidden="1" x14ac:dyDescent="0.2">
      <c r="A263">
        <v>856</v>
      </c>
      <c r="B263" s="3" t="s">
        <v>857</v>
      </c>
      <c r="C263" s="3" t="s">
        <v>4966</v>
      </c>
      <c r="D263">
        <v>250</v>
      </c>
      <c r="E263">
        <v>545</v>
      </c>
      <c r="F263" t="s">
        <v>8219</v>
      </c>
      <c r="G263" t="s">
        <v>8236</v>
      </c>
      <c r="H263" t="s">
        <v>8249</v>
      </c>
      <c r="I263">
        <v>1477422000</v>
      </c>
      <c r="J263">
        <v>1472282956</v>
      </c>
      <c r="K263" t="b">
        <v>0</v>
      </c>
      <c r="L263">
        <v>28</v>
      </c>
      <c r="M263" t="b">
        <v>1</v>
      </c>
      <c r="N263" t="s">
        <v>8277</v>
      </c>
      <c r="O263" s="5">
        <f t="shared" si="16"/>
        <v>2.1800000000000002</v>
      </c>
      <c r="P263" s="15">
        <f t="shared" si="17"/>
        <v>19.464285714285715</v>
      </c>
      <c r="Q263" s="7" t="s">
        <v>8330</v>
      </c>
      <c r="R263" s="7" t="s">
        <v>8332</v>
      </c>
      <c r="S263" s="13">
        <f t="shared" si="18"/>
        <v>42668.791666666672</v>
      </c>
      <c r="T263" s="12">
        <f t="shared" si="19"/>
        <v>42609.311990740738</v>
      </c>
    </row>
    <row r="264" spans="1:20" ht="48" hidden="1" x14ac:dyDescent="0.2">
      <c r="A264">
        <v>3362</v>
      </c>
      <c r="B264" s="3" t="s">
        <v>3361</v>
      </c>
      <c r="C264" s="3" t="s">
        <v>7472</v>
      </c>
      <c r="D264">
        <v>500</v>
      </c>
      <c r="E264">
        <v>1090</v>
      </c>
      <c r="F264" t="s">
        <v>8219</v>
      </c>
      <c r="G264" t="s">
        <v>8224</v>
      </c>
      <c r="H264" t="s">
        <v>8246</v>
      </c>
      <c r="I264">
        <v>1425704100</v>
      </c>
      <c r="J264">
        <v>1424484717</v>
      </c>
      <c r="K264" t="b">
        <v>0</v>
      </c>
      <c r="L264">
        <v>20</v>
      </c>
      <c r="M264" t="b">
        <v>1</v>
      </c>
      <c r="N264" t="s">
        <v>8271</v>
      </c>
      <c r="O264" s="5">
        <f t="shared" si="16"/>
        <v>2.1800000000000002</v>
      </c>
      <c r="P264" s="15">
        <f t="shared" si="17"/>
        <v>54.5</v>
      </c>
      <c r="Q264" s="7" t="s">
        <v>8323</v>
      </c>
      <c r="R264" s="7" t="s">
        <v>8324</v>
      </c>
      <c r="S264" s="13">
        <f t="shared" si="18"/>
        <v>42070.204861111109</v>
      </c>
      <c r="T264" s="12">
        <f t="shared" si="19"/>
        <v>42056.091631944444</v>
      </c>
    </row>
    <row r="265" spans="1:20" ht="48" hidden="1" x14ac:dyDescent="0.2">
      <c r="A265">
        <v>2002</v>
      </c>
      <c r="B265" s="3" t="s">
        <v>2003</v>
      </c>
      <c r="C265" s="3" t="s">
        <v>6112</v>
      </c>
      <c r="D265">
        <v>50000</v>
      </c>
      <c r="E265">
        <v>108397.11</v>
      </c>
      <c r="F265" t="s">
        <v>8219</v>
      </c>
      <c r="G265" t="s">
        <v>8224</v>
      </c>
      <c r="H265" t="s">
        <v>8246</v>
      </c>
      <c r="I265">
        <v>1485191143</v>
      </c>
      <c r="J265">
        <v>1482599143</v>
      </c>
      <c r="K265" t="b">
        <v>1</v>
      </c>
      <c r="L265">
        <v>1375</v>
      </c>
      <c r="M265" t="b">
        <v>1</v>
      </c>
      <c r="N265" t="s">
        <v>8295</v>
      </c>
      <c r="O265" s="5">
        <f t="shared" si="16"/>
        <v>2.1679422000000002</v>
      </c>
      <c r="P265" s="15">
        <f t="shared" si="17"/>
        <v>78.834261818181815</v>
      </c>
      <c r="Q265" s="7" t="s">
        <v>8309</v>
      </c>
      <c r="R265" s="7" t="s">
        <v>8310</v>
      </c>
      <c r="S265" s="13">
        <f t="shared" si="18"/>
        <v>42758.71230324074</v>
      </c>
      <c r="T265" s="12">
        <f t="shared" si="19"/>
        <v>42728.71230324074</v>
      </c>
    </row>
    <row r="266" spans="1:20" ht="48" hidden="1" x14ac:dyDescent="0.2">
      <c r="A266">
        <v>1507</v>
      </c>
      <c r="B266" s="3" t="s">
        <v>1508</v>
      </c>
      <c r="C266" s="3" t="s">
        <v>5617</v>
      </c>
      <c r="D266">
        <v>1200</v>
      </c>
      <c r="E266">
        <v>2580</v>
      </c>
      <c r="F266" t="s">
        <v>8219</v>
      </c>
      <c r="G266" t="s">
        <v>8224</v>
      </c>
      <c r="H266" t="s">
        <v>8246</v>
      </c>
      <c r="I266">
        <v>1273911000</v>
      </c>
      <c r="J266">
        <v>1268822909</v>
      </c>
      <c r="K266" t="b">
        <v>1</v>
      </c>
      <c r="L266">
        <v>33</v>
      </c>
      <c r="M266" t="b">
        <v>1</v>
      </c>
      <c r="N266" t="s">
        <v>8285</v>
      </c>
      <c r="O266" s="5">
        <f t="shared" si="16"/>
        <v>2.15</v>
      </c>
      <c r="P266" s="15">
        <f t="shared" si="17"/>
        <v>78.181818181818187</v>
      </c>
      <c r="Q266" s="7" t="s">
        <v>8343</v>
      </c>
      <c r="R266" s="7" t="s">
        <v>8344</v>
      </c>
      <c r="S266" s="13">
        <f t="shared" si="18"/>
        <v>40313.340277777781</v>
      </c>
      <c r="T266" s="12">
        <f t="shared" si="19"/>
        <v>40254.450335648151</v>
      </c>
    </row>
    <row r="267" spans="1:20" ht="48" hidden="1" x14ac:dyDescent="0.2">
      <c r="A267">
        <v>3471</v>
      </c>
      <c r="B267" s="3" t="s">
        <v>3470</v>
      </c>
      <c r="C267" s="3" t="s">
        <v>7581</v>
      </c>
      <c r="D267">
        <v>500</v>
      </c>
      <c r="E267">
        <v>1073</v>
      </c>
      <c r="F267" t="s">
        <v>8219</v>
      </c>
      <c r="G267" t="s">
        <v>8225</v>
      </c>
      <c r="H267" t="s">
        <v>8247</v>
      </c>
      <c r="I267">
        <v>1409515200</v>
      </c>
      <c r="J267">
        <v>1405971690</v>
      </c>
      <c r="K267" t="b">
        <v>0</v>
      </c>
      <c r="L267">
        <v>30</v>
      </c>
      <c r="M267" t="b">
        <v>1</v>
      </c>
      <c r="N267" t="s">
        <v>8271</v>
      </c>
      <c r="O267" s="5">
        <f t="shared" si="16"/>
        <v>2.1459999999999999</v>
      </c>
      <c r="P267" s="15">
        <f t="shared" si="17"/>
        <v>35.766666666666666</v>
      </c>
      <c r="Q267" s="7" t="s">
        <v>8323</v>
      </c>
      <c r="R267" s="7" t="s">
        <v>8324</v>
      </c>
      <c r="S267" s="13">
        <f t="shared" si="18"/>
        <v>41882.833333333336</v>
      </c>
      <c r="T267" s="12">
        <f t="shared" si="19"/>
        <v>41841.820486111108</v>
      </c>
    </row>
    <row r="268" spans="1:20" ht="48" hidden="1" x14ac:dyDescent="0.2">
      <c r="A268">
        <v>387</v>
      </c>
      <c r="B268" s="3" t="s">
        <v>388</v>
      </c>
      <c r="C268" s="3" t="s">
        <v>4497</v>
      </c>
      <c r="D268">
        <v>38000</v>
      </c>
      <c r="E268">
        <v>81316</v>
      </c>
      <c r="F268" t="s">
        <v>8219</v>
      </c>
      <c r="G268" t="s">
        <v>8224</v>
      </c>
      <c r="H268" t="s">
        <v>8246</v>
      </c>
      <c r="I268">
        <v>1439618400</v>
      </c>
      <c r="J268">
        <v>1436976858</v>
      </c>
      <c r="K268" t="b">
        <v>0</v>
      </c>
      <c r="L268">
        <v>562</v>
      </c>
      <c r="M268" t="b">
        <v>1</v>
      </c>
      <c r="N268" t="s">
        <v>8269</v>
      </c>
      <c r="O268" s="5">
        <f t="shared" si="16"/>
        <v>2.1398947368421051</v>
      </c>
      <c r="P268" s="15">
        <f t="shared" si="17"/>
        <v>144.69039145907473</v>
      </c>
      <c r="Q268" s="7" t="s">
        <v>8316</v>
      </c>
      <c r="R268" s="7" t="s">
        <v>8321</v>
      </c>
      <c r="S268" s="13">
        <f t="shared" si="18"/>
        <v>42231.25</v>
      </c>
      <c r="T268" s="12">
        <f t="shared" si="19"/>
        <v>42200.67659722222</v>
      </c>
    </row>
    <row r="269" spans="1:20" ht="48" hidden="1" x14ac:dyDescent="0.2">
      <c r="A269">
        <v>656</v>
      </c>
      <c r="B269" s="3" t="s">
        <v>657</v>
      </c>
      <c r="C269" s="3" t="s">
        <v>4766</v>
      </c>
      <c r="D269">
        <v>5000</v>
      </c>
      <c r="E269">
        <v>10678</v>
      </c>
      <c r="F269" t="s">
        <v>8219</v>
      </c>
      <c r="G269" t="s">
        <v>8224</v>
      </c>
      <c r="H269" t="s">
        <v>8246</v>
      </c>
      <c r="I269">
        <v>1460917119</v>
      </c>
      <c r="J269">
        <v>1455736719</v>
      </c>
      <c r="K269" t="b">
        <v>0</v>
      </c>
      <c r="L269">
        <v>87</v>
      </c>
      <c r="M269" t="b">
        <v>1</v>
      </c>
      <c r="N269" t="s">
        <v>8273</v>
      </c>
      <c r="O269" s="5">
        <f t="shared" si="16"/>
        <v>2.1356000000000002</v>
      </c>
      <c r="P269" s="15">
        <f t="shared" si="17"/>
        <v>122.73563218390805</v>
      </c>
      <c r="Q269" s="7" t="s">
        <v>8309</v>
      </c>
      <c r="R269" s="7" t="s">
        <v>8326</v>
      </c>
      <c r="S269" s="13">
        <f t="shared" si="18"/>
        <v>42477.762951388882</v>
      </c>
      <c r="T269" s="12">
        <f t="shared" si="19"/>
        <v>42417.804618055554</v>
      </c>
    </row>
    <row r="270" spans="1:20" ht="64" hidden="1" x14ac:dyDescent="0.2">
      <c r="A270">
        <v>3037</v>
      </c>
      <c r="B270" s="3" t="s">
        <v>3037</v>
      </c>
      <c r="C270" s="3" t="s">
        <v>7147</v>
      </c>
      <c r="D270">
        <v>500</v>
      </c>
      <c r="E270">
        <v>1066</v>
      </c>
      <c r="F270" t="s">
        <v>8219</v>
      </c>
      <c r="G270" t="s">
        <v>8224</v>
      </c>
      <c r="H270" t="s">
        <v>8246</v>
      </c>
      <c r="I270">
        <v>1285995540</v>
      </c>
      <c r="J270">
        <v>1279574773</v>
      </c>
      <c r="K270" t="b">
        <v>0</v>
      </c>
      <c r="L270">
        <v>32</v>
      </c>
      <c r="M270" t="b">
        <v>1</v>
      </c>
      <c r="N270" t="s">
        <v>8303</v>
      </c>
      <c r="O270" s="5">
        <f t="shared" si="16"/>
        <v>2.1320000000000001</v>
      </c>
      <c r="P270" s="15">
        <f t="shared" si="17"/>
        <v>33.3125</v>
      </c>
      <c r="Q270" s="7" t="s">
        <v>8323</v>
      </c>
      <c r="R270" s="7" t="s">
        <v>8361</v>
      </c>
      <c r="S270" s="13">
        <f t="shared" si="18"/>
        <v>40453.207638888889</v>
      </c>
      <c r="T270" s="12">
        <f t="shared" si="19"/>
        <v>40378.893206018518</v>
      </c>
    </row>
    <row r="271" spans="1:20" ht="48" hidden="1" x14ac:dyDescent="0.2">
      <c r="A271">
        <v>1258</v>
      </c>
      <c r="B271" s="3" t="s">
        <v>1259</v>
      </c>
      <c r="C271" s="3" t="s">
        <v>5368</v>
      </c>
      <c r="D271">
        <v>12000</v>
      </c>
      <c r="E271">
        <v>25577.56</v>
      </c>
      <c r="F271" t="s">
        <v>8219</v>
      </c>
      <c r="G271" t="s">
        <v>8224</v>
      </c>
      <c r="H271" t="s">
        <v>8246</v>
      </c>
      <c r="I271">
        <v>1377960012</v>
      </c>
      <c r="J271">
        <v>1375368012</v>
      </c>
      <c r="K271" t="b">
        <v>1</v>
      </c>
      <c r="L271">
        <v>670</v>
      </c>
      <c r="M271" t="b">
        <v>1</v>
      </c>
      <c r="N271" t="s">
        <v>8276</v>
      </c>
      <c r="O271" s="5">
        <f t="shared" si="16"/>
        <v>2.1314633333333335</v>
      </c>
      <c r="P271" s="15">
        <f t="shared" si="17"/>
        <v>38.175462686567165</v>
      </c>
      <c r="Q271" s="7" t="s">
        <v>8330</v>
      </c>
      <c r="R271" s="7" t="s">
        <v>8331</v>
      </c>
      <c r="S271" s="13">
        <f t="shared" si="18"/>
        <v>41517.611250000002</v>
      </c>
      <c r="T271" s="12">
        <f t="shared" si="19"/>
        <v>41487.611250000002</v>
      </c>
    </row>
    <row r="272" spans="1:20" ht="48" hidden="1" x14ac:dyDescent="0.2">
      <c r="A272">
        <v>1951</v>
      </c>
      <c r="B272" s="3" t="s">
        <v>1952</v>
      </c>
      <c r="C272" s="3" t="s">
        <v>6061</v>
      </c>
      <c r="D272">
        <v>50000</v>
      </c>
      <c r="E272">
        <v>106222</v>
      </c>
      <c r="F272" t="s">
        <v>8219</v>
      </c>
      <c r="G272" t="s">
        <v>8224</v>
      </c>
      <c r="H272" t="s">
        <v>8246</v>
      </c>
      <c r="I272">
        <v>1478516737</v>
      </c>
      <c r="J272">
        <v>1475921137</v>
      </c>
      <c r="K272" t="b">
        <v>1</v>
      </c>
      <c r="L272">
        <v>834</v>
      </c>
      <c r="M272" t="b">
        <v>1</v>
      </c>
      <c r="N272" t="s">
        <v>8295</v>
      </c>
      <c r="O272" s="5">
        <f t="shared" si="16"/>
        <v>2.1244399999999999</v>
      </c>
      <c r="P272" s="15">
        <f t="shared" si="17"/>
        <v>127.36450839328538</v>
      </c>
      <c r="Q272" s="7" t="s">
        <v>8309</v>
      </c>
      <c r="R272" s="7" t="s">
        <v>8310</v>
      </c>
      <c r="S272" s="13">
        <f t="shared" si="18"/>
        <v>42681.462233796294</v>
      </c>
      <c r="T272" s="12">
        <f t="shared" si="19"/>
        <v>42651.420567129629</v>
      </c>
    </row>
    <row r="273" spans="1:20" ht="48" hidden="1" x14ac:dyDescent="0.2">
      <c r="A273">
        <v>1383</v>
      </c>
      <c r="B273" s="3" t="s">
        <v>1384</v>
      </c>
      <c r="C273" s="3" t="s">
        <v>5493</v>
      </c>
      <c r="D273">
        <v>2200</v>
      </c>
      <c r="E273">
        <v>4673</v>
      </c>
      <c r="F273" t="s">
        <v>8219</v>
      </c>
      <c r="G273" t="s">
        <v>8229</v>
      </c>
      <c r="H273" t="s">
        <v>8251</v>
      </c>
      <c r="I273">
        <v>1482457678</v>
      </c>
      <c r="J273">
        <v>1480729678</v>
      </c>
      <c r="K273" t="b">
        <v>0</v>
      </c>
      <c r="L273">
        <v>93</v>
      </c>
      <c r="M273" t="b">
        <v>1</v>
      </c>
      <c r="N273" t="s">
        <v>8276</v>
      </c>
      <c r="O273" s="5">
        <f t="shared" si="16"/>
        <v>2.124090909090909</v>
      </c>
      <c r="P273" s="15">
        <f t="shared" si="17"/>
        <v>50.247311827956992</v>
      </c>
      <c r="Q273" s="7" t="s">
        <v>8330</v>
      </c>
      <c r="R273" s="7" t="s">
        <v>8331</v>
      </c>
      <c r="S273" s="13">
        <f t="shared" si="18"/>
        <v>42727.074976851851</v>
      </c>
      <c r="T273" s="12">
        <f t="shared" si="19"/>
        <v>42707.074976851851</v>
      </c>
    </row>
    <row r="274" spans="1:20" ht="48" hidden="1" x14ac:dyDescent="0.2">
      <c r="A274">
        <v>2333</v>
      </c>
      <c r="B274" s="3" t="s">
        <v>2334</v>
      </c>
      <c r="C274" s="3" t="s">
        <v>6443</v>
      </c>
      <c r="D274">
        <v>600</v>
      </c>
      <c r="E274">
        <v>1273</v>
      </c>
      <c r="F274" t="s">
        <v>8219</v>
      </c>
      <c r="G274" t="s">
        <v>8224</v>
      </c>
      <c r="H274" t="s">
        <v>8246</v>
      </c>
      <c r="I274">
        <v>1401385800</v>
      </c>
      <c r="J274">
        <v>1399563390</v>
      </c>
      <c r="K274" t="b">
        <v>1</v>
      </c>
      <c r="L274">
        <v>94</v>
      </c>
      <c r="M274" t="b">
        <v>1</v>
      </c>
      <c r="N274" t="s">
        <v>8298</v>
      </c>
      <c r="O274" s="5">
        <f t="shared" si="16"/>
        <v>2.1216666666666666</v>
      </c>
      <c r="P274" s="15">
        <f t="shared" si="17"/>
        <v>13.542553191489361</v>
      </c>
      <c r="Q274" s="7" t="s">
        <v>8341</v>
      </c>
      <c r="R274" s="7" t="s">
        <v>8356</v>
      </c>
      <c r="S274" s="13">
        <f t="shared" si="18"/>
        <v>41788.743055555555</v>
      </c>
      <c r="T274" s="12">
        <f t="shared" si="19"/>
        <v>41767.650347222225</v>
      </c>
    </row>
    <row r="275" spans="1:20" ht="48" hidden="1" x14ac:dyDescent="0.2">
      <c r="A275">
        <v>1283</v>
      </c>
      <c r="B275" s="3" t="s">
        <v>1284</v>
      </c>
      <c r="C275" s="3" t="s">
        <v>5393</v>
      </c>
      <c r="D275">
        <v>1000</v>
      </c>
      <c r="E275">
        <v>2110.5</v>
      </c>
      <c r="F275" t="s">
        <v>8219</v>
      </c>
      <c r="G275" t="s">
        <v>8224</v>
      </c>
      <c r="H275" t="s">
        <v>8246</v>
      </c>
      <c r="I275">
        <v>1362974400</v>
      </c>
      <c r="J275">
        <v>1360948389</v>
      </c>
      <c r="K275" t="b">
        <v>1</v>
      </c>
      <c r="L275">
        <v>22</v>
      </c>
      <c r="M275" t="b">
        <v>1</v>
      </c>
      <c r="N275" t="s">
        <v>8276</v>
      </c>
      <c r="O275" s="5">
        <f t="shared" si="16"/>
        <v>2.1105</v>
      </c>
      <c r="P275" s="15">
        <f t="shared" si="17"/>
        <v>95.931818181818187</v>
      </c>
      <c r="Q275" s="7" t="s">
        <v>8330</v>
      </c>
      <c r="R275" s="7" t="s">
        <v>8331</v>
      </c>
      <c r="S275" s="13">
        <f t="shared" si="18"/>
        <v>41344.166666666664</v>
      </c>
      <c r="T275" s="12">
        <f t="shared" si="19"/>
        <v>41320.717465277776</v>
      </c>
    </row>
    <row r="276" spans="1:20" ht="48" hidden="1" x14ac:dyDescent="0.2">
      <c r="A276">
        <v>2035</v>
      </c>
      <c r="B276" s="3" t="s">
        <v>2036</v>
      </c>
      <c r="C276" s="3" t="s">
        <v>6145</v>
      </c>
      <c r="D276">
        <v>80000</v>
      </c>
      <c r="E276">
        <v>168829.14</v>
      </c>
      <c r="F276" t="s">
        <v>8219</v>
      </c>
      <c r="G276" t="s">
        <v>8224</v>
      </c>
      <c r="H276" t="s">
        <v>8246</v>
      </c>
      <c r="I276">
        <v>1450486800</v>
      </c>
      <c r="J276">
        <v>1446562807</v>
      </c>
      <c r="K276" t="b">
        <v>1</v>
      </c>
      <c r="L276">
        <v>644</v>
      </c>
      <c r="M276" t="b">
        <v>1</v>
      </c>
      <c r="N276" t="s">
        <v>8295</v>
      </c>
      <c r="O276" s="5">
        <f t="shared" si="16"/>
        <v>2.1103642500000004</v>
      </c>
      <c r="P276" s="15">
        <f t="shared" si="17"/>
        <v>262.15704968944101</v>
      </c>
      <c r="Q276" s="7" t="s">
        <v>8309</v>
      </c>
      <c r="R276" s="7" t="s">
        <v>8310</v>
      </c>
      <c r="S276" s="13">
        <f t="shared" si="18"/>
        <v>42357.041666666672</v>
      </c>
      <c r="T276" s="12">
        <f t="shared" si="19"/>
        <v>42311.625081018516</v>
      </c>
    </row>
    <row r="277" spans="1:20" ht="48" hidden="1" x14ac:dyDescent="0.2">
      <c r="A277">
        <v>3408</v>
      </c>
      <c r="B277" s="3" t="s">
        <v>3407</v>
      </c>
      <c r="C277" s="3" t="s">
        <v>7518</v>
      </c>
      <c r="D277">
        <v>500</v>
      </c>
      <c r="E277">
        <v>1055</v>
      </c>
      <c r="F277" t="s">
        <v>8219</v>
      </c>
      <c r="G277" t="s">
        <v>8224</v>
      </c>
      <c r="H277" t="s">
        <v>8246</v>
      </c>
      <c r="I277">
        <v>1405727304</v>
      </c>
      <c r="J277">
        <v>1403135304</v>
      </c>
      <c r="K277" t="b">
        <v>0</v>
      </c>
      <c r="L277">
        <v>18</v>
      </c>
      <c r="M277" t="b">
        <v>1</v>
      </c>
      <c r="N277" t="s">
        <v>8271</v>
      </c>
      <c r="O277" s="5">
        <f t="shared" si="16"/>
        <v>2.11</v>
      </c>
      <c r="P277" s="15">
        <f t="shared" si="17"/>
        <v>58.611111111111114</v>
      </c>
      <c r="Q277" s="7" t="s">
        <v>8323</v>
      </c>
      <c r="R277" s="7" t="s">
        <v>8324</v>
      </c>
      <c r="S277" s="13">
        <f t="shared" si="18"/>
        <v>41838.991944444446</v>
      </c>
      <c r="T277" s="12">
        <f t="shared" si="19"/>
        <v>41808.991944444446</v>
      </c>
    </row>
    <row r="278" spans="1:20" ht="48" hidden="1" x14ac:dyDescent="0.2">
      <c r="A278">
        <v>3314</v>
      </c>
      <c r="B278" s="3" t="s">
        <v>3314</v>
      </c>
      <c r="C278" s="3" t="s">
        <v>7424</v>
      </c>
      <c r="D278">
        <v>800</v>
      </c>
      <c r="E278">
        <v>1686</v>
      </c>
      <c r="F278" t="s">
        <v>8219</v>
      </c>
      <c r="G278" t="s">
        <v>8225</v>
      </c>
      <c r="H278" t="s">
        <v>8247</v>
      </c>
      <c r="I278">
        <v>1431115500</v>
      </c>
      <c r="J278">
        <v>1428733511</v>
      </c>
      <c r="K278" t="b">
        <v>0</v>
      </c>
      <c r="L278">
        <v>58</v>
      </c>
      <c r="M278" t="b">
        <v>1</v>
      </c>
      <c r="N278" t="s">
        <v>8271</v>
      </c>
      <c r="O278" s="5">
        <f t="shared" si="16"/>
        <v>2.1074999999999999</v>
      </c>
      <c r="P278" s="15">
        <f t="shared" si="17"/>
        <v>29.068965517241381</v>
      </c>
      <c r="Q278" s="7" t="s">
        <v>8323</v>
      </c>
      <c r="R278" s="7" t="s">
        <v>8324</v>
      </c>
      <c r="S278" s="13">
        <f t="shared" si="18"/>
        <v>42132.836805555555</v>
      </c>
      <c r="T278" s="12">
        <f t="shared" si="19"/>
        <v>42105.267488425925</v>
      </c>
    </row>
    <row r="279" spans="1:20" ht="32" hidden="1" x14ac:dyDescent="0.2">
      <c r="A279">
        <v>3719</v>
      </c>
      <c r="B279" s="3" t="s">
        <v>3716</v>
      </c>
      <c r="C279" s="3" t="s">
        <v>7829</v>
      </c>
      <c r="D279">
        <v>200</v>
      </c>
      <c r="E279">
        <v>420</v>
      </c>
      <c r="F279" t="s">
        <v>8219</v>
      </c>
      <c r="G279" t="s">
        <v>8225</v>
      </c>
      <c r="H279" t="s">
        <v>8247</v>
      </c>
      <c r="I279">
        <v>1434994266</v>
      </c>
      <c r="J279">
        <v>1432402266</v>
      </c>
      <c r="K279" t="b">
        <v>0</v>
      </c>
      <c r="L279">
        <v>4</v>
      </c>
      <c r="M279" t="b">
        <v>1</v>
      </c>
      <c r="N279" t="s">
        <v>8271</v>
      </c>
      <c r="O279" s="5">
        <f t="shared" si="16"/>
        <v>2.1</v>
      </c>
      <c r="P279" s="15">
        <f t="shared" si="17"/>
        <v>105</v>
      </c>
      <c r="Q279" s="7" t="s">
        <v>8323</v>
      </c>
      <c r="R279" s="7" t="s">
        <v>8324</v>
      </c>
      <c r="S279" s="13">
        <f t="shared" si="18"/>
        <v>42177.729930555557</v>
      </c>
      <c r="T279" s="12">
        <f t="shared" si="19"/>
        <v>42147.729930555557</v>
      </c>
    </row>
    <row r="280" spans="1:20" ht="32" hidden="1" x14ac:dyDescent="0.2">
      <c r="A280">
        <v>1975</v>
      </c>
      <c r="B280" s="3" t="s">
        <v>1976</v>
      </c>
      <c r="C280" s="3" t="s">
        <v>6085</v>
      </c>
      <c r="D280">
        <v>16000</v>
      </c>
      <c r="E280">
        <v>33393.339999999997</v>
      </c>
      <c r="F280" t="s">
        <v>8219</v>
      </c>
      <c r="G280" t="s">
        <v>8224</v>
      </c>
      <c r="H280" t="s">
        <v>8246</v>
      </c>
      <c r="I280">
        <v>1362938851</v>
      </c>
      <c r="J280">
        <v>1360346851</v>
      </c>
      <c r="K280" t="b">
        <v>1</v>
      </c>
      <c r="L280">
        <v>253</v>
      </c>
      <c r="M280" t="b">
        <v>1</v>
      </c>
      <c r="N280" t="s">
        <v>8295</v>
      </c>
      <c r="O280" s="5">
        <f t="shared" si="16"/>
        <v>2.0870837499999997</v>
      </c>
      <c r="P280" s="15">
        <f t="shared" si="17"/>
        <v>131.98948616600788</v>
      </c>
      <c r="Q280" s="7" t="s">
        <v>8309</v>
      </c>
      <c r="R280" s="7" t="s">
        <v>8310</v>
      </c>
      <c r="S280" s="13">
        <f t="shared" si="18"/>
        <v>41343.755219907405</v>
      </c>
      <c r="T280" s="12">
        <f t="shared" si="19"/>
        <v>41313.755219907405</v>
      </c>
    </row>
    <row r="281" spans="1:20" ht="48" hidden="1" x14ac:dyDescent="0.2">
      <c r="A281">
        <v>1524</v>
      </c>
      <c r="B281" s="3" t="s">
        <v>1525</v>
      </c>
      <c r="C281" s="3" t="s">
        <v>5634</v>
      </c>
      <c r="D281">
        <v>3000</v>
      </c>
      <c r="E281">
        <v>6210</v>
      </c>
      <c r="F281" t="s">
        <v>8219</v>
      </c>
      <c r="G281" t="s">
        <v>8235</v>
      </c>
      <c r="H281" t="s">
        <v>8255</v>
      </c>
      <c r="I281">
        <v>1487592090</v>
      </c>
      <c r="J281">
        <v>1485000090</v>
      </c>
      <c r="K281" t="b">
        <v>1</v>
      </c>
      <c r="L281">
        <v>28</v>
      </c>
      <c r="M281" t="b">
        <v>1</v>
      </c>
      <c r="N281" t="s">
        <v>8285</v>
      </c>
      <c r="O281" s="5">
        <f t="shared" si="16"/>
        <v>2.0699999999999998</v>
      </c>
      <c r="P281" s="15">
        <f t="shared" si="17"/>
        <v>221.78571428571428</v>
      </c>
      <c r="Q281" s="7" t="s">
        <v>8343</v>
      </c>
      <c r="R281" s="7" t="s">
        <v>8344</v>
      </c>
      <c r="S281" s="13">
        <f t="shared" si="18"/>
        <v>42786.501041666663</v>
      </c>
      <c r="T281" s="12">
        <f t="shared" si="19"/>
        <v>42756.501041666663</v>
      </c>
    </row>
    <row r="282" spans="1:20" ht="48" hidden="1" x14ac:dyDescent="0.2">
      <c r="A282">
        <v>1966</v>
      </c>
      <c r="B282" s="3" t="s">
        <v>1967</v>
      </c>
      <c r="C282" s="3" t="s">
        <v>6076</v>
      </c>
      <c r="D282">
        <v>100000</v>
      </c>
      <c r="E282">
        <v>206743.09</v>
      </c>
      <c r="F282" t="s">
        <v>8219</v>
      </c>
      <c r="G282" t="s">
        <v>8224</v>
      </c>
      <c r="H282" t="s">
        <v>8246</v>
      </c>
      <c r="I282">
        <v>1408021098</v>
      </c>
      <c r="J282">
        <v>1405429098</v>
      </c>
      <c r="K282" t="b">
        <v>1</v>
      </c>
      <c r="L282">
        <v>1513</v>
      </c>
      <c r="M282" t="b">
        <v>1</v>
      </c>
      <c r="N282" t="s">
        <v>8295</v>
      </c>
      <c r="O282" s="5">
        <f t="shared" si="16"/>
        <v>2.0674309000000002</v>
      </c>
      <c r="P282" s="15">
        <f t="shared" si="17"/>
        <v>136.6444745538665</v>
      </c>
      <c r="Q282" s="7" t="s">
        <v>8309</v>
      </c>
      <c r="R282" s="7" t="s">
        <v>8310</v>
      </c>
      <c r="S282" s="13">
        <f t="shared" si="18"/>
        <v>41865.540486111109</v>
      </c>
      <c r="T282" s="12">
        <f t="shared" si="19"/>
        <v>41835.540486111109</v>
      </c>
    </row>
    <row r="283" spans="1:20" ht="48" hidden="1" x14ac:dyDescent="0.2">
      <c r="A283">
        <v>383</v>
      </c>
      <c r="B283" s="3" t="s">
        <v>384</v>
      </c>
      <c r="C283" s="3" t="s">
        <v>4493</v>
      </c>
      <c r="D283">
        <v>999</v>
      </c>
      <c r="E283">
        <v>2065</v>
      </c>
      <c r="F283" t="s">
        <v>8219</v>
      </c>
      <c r="G283" t="s">
        <v>8224</v>
      </c>
      <c r="H283" t="s">
        <v>8246</v>
      </c>
      <c r="I283">
        <v>1400467759</v>
      </c>
      <c r="J283">
        <v>1398480559</v>
      </c>
      <c r="K283" t="b">
        <v>0</v>
      </c>
      <c r="L283">
        <v>48</v>
      </c>
      <c r="M283" t="b">
        <v>1</v>
      </c>
      <c r="N283" t="s">
        <v>8269</v>
      </c>
      <c r="O283" s="5">
        <f t="shared" si="16"/>
        <v>2.0670670670670672</v>
      </c>
      <c r="P283" s="15">
        <f t="shared" si="17"/>
        <v>43.020833333333336</v>
      </c>
      <c r="Q283" s="7" t="s">
        <v>8316</v>
      </c>
      <c r="R283" s="7" t="s">
        <v>8321</v>
      </c>
      <c r="S283" s="13">
        <f t="shared" si="18"/>
        <v>41778.117581018516</v>
      </c>
      <c r="T283" s="12">
        <f t="shared" si="19"/>
        <v>41755.117581018516</v>
      </c>
    </row>
    <row r="284" spans="1:20" ht="48" hidden="1" x14ac:dyDescent="0.2">
      <c r="A284">
        <v>1020</v>
      </c>
      <c r="B284" s="3" t="s">
        <v>1021</v>
      </c>
      <c r="C284" s="3" t="s">
        <v>5130</v>
      </c>
      <c r="D284">
        <v>1550</v>
      </c>
      <c r="E284">
        <v>3186</v>
      </c>
      <c r="F284" t="s">
        <v>8219</v>
      </c>
      <c r="G284" t="s">
        <v>8229</v>
      </c>
      <c r="H284" t="s">
        <v>8251</v>
      </c>
      <c r="I284">
        <v>1433206020</v>
      </c>
      <c r="J284">
        <v>1430617209</v>
      </c>
      <c r="K284" t="b">
        <v>0</v>
      </c>
      <c r="L284">
        <v>30</v>
      </c>
      <c r="M284" t="b">
        <v>1</v>
      </c>
      <c r="N284" t="s">
        <v>8280</v>
      </c>
      <c r="O284" s="5">
        <f t="shared" si="16"/>
        <v>2.0554838709677421</v>
      </c>
      <c r="P284" s="15">
        <f t="shared" si="17"/>
        <v>106.2</v>
      </c>
      <c r="Q284" s="7" t="s">
        <v>8330</v>
      </c>
      <c r="R284" s="7" t="s">
        <v>8335</v>
      </c>
      <c r="S284" s="13">
        <f t="shared" si="18"/>
        <v>42157.032638888893</v>
      </c>
      <c r="T284" s="12">
        <f t="shared" si="19"/>
        <v>42127.069548611107</v>
      </c>
    </row>
    <row r="285" spans="1:20" ht="32" hidden="1" x14ac:dyDescent="0.2">
      <c r="A285">
        <v>1518</v>
      </c>
      <c r="B285" s="3" t="s">
        <v>1519</v>
      </c>
      <c r="C285" s="3" t="s">
        <v>5628</v>
      </c>
      <c r="D285">
        <v>15000</v>
      </c>
      <c r="E285">
        <v>30805</v>
      </c>
      <c r="F285" t="s">
        <v>8219</v>
      </c>
      <c r="G285" t="s">
        <v>8224</v>
      </c>
      <c r="H285" t="s">
        <v>8246</v>
      </c>
      <c r="I285">
        <v>1401565252</v>
      </c>
      <c r="J285">
        <v>1398973252</v>
      </c>
      <c r="K285" t="b">
        <v>1</v>
      </c>
      <c r="L285">
        <v>236</v>
      </c>
      <c r="M285" t="b">
        <v>1</v>
      </c>
      <c r="N285" t="s">
        <v>8285</v>
      </c>
      <c r="O285" s="5">
        <f t="shared" si="16"/>
        <v>2.0536666666666665</v>
      </c>
      <c r="P285" s="15">
        <f t="shared" si="17"/>
        <v>130.52966101694915</v>
      </c>
      <c r="Q285" s="7" t="s">
        <v>8343</v>
      </c>
      <c r="R285" s="7" t="s">
        <v>8344</v>
      </c>
      <c r="S285" s="13">
        <f t="shared" si="18"/>
        <v>41790.8200462963</v>
      </c>
      <c r="T285" s="12">
        <f t="shared" si="19"/>
        <v>41760.8200462963</v>
      </c>
    </row>
    <row r="286" spans="1:20" ht="48" hidden="1" x14ac:dyDescent="0.2">
      <c r="A286">
        <v>1839</v>
      </c>
      <c r="B286" s="3" t="s">
        <v>1840</v>
      </c>
      <c r="C286" s="3" t="s">
        <v>5949</v>
      </c>
      <c r="D286">
        <v>1000</v>
      </c>
      <c r="E286">
        <v>2053</v>
      </c>
      <c r="F286" t="s">
        <v>8219</v>
      </c>
      <c r="G286" t="s">
        <v>8224</v>
      </c>
      <c r="H286" t="s">
        <v>8246</v>
      </c>
      <c r="I286">
        <v>1475342382</v>
      </c>
      <c r="J286">
        <v>1472750382</v>
      </c>
      <c r="K286" t="b">
        <v>0</v>
      </c>
      <c r="L286">
        <v>45</v>
      </c>
      <c r="M286" t="b">
        <v>1</v>
      </c>
      <c r="N286" t="s">
        <v>8276</v>
      </c>
      <c r="O286" s="5">
        <f t="shared" si="16"/>
        <v>2.0529999999999999</v>
      </c>
      <c r="P286" s="15">
        <f t="shared" si="17"/>
        <v>45.62222222222222</v>
      </c>
      <c r="Q286" s="7" t="s">
        <v>8330</v>
      </c>
      <c r="R286" s="7" t="s">
        <v>8331</v>
      </c>
      <c r="S286" s="13">
        <f t="shared" si="18"/>
        <v>42644.722013888888</v>
      </c>
      <c r="T286" s="12">
        <f t="shared" si="19"/>
        <v>42614.722013888888</v>
      </c>
    </row>
    <row r="287" spans="1:20" ht="48" hidden="1" x14ac:dyDescent="0.2">
      <c r="A287">
        <v>1349</v>
      </c>
      <c r="B287" s="3" t="s">
        <v>1350</v>
      </c>
      <c r="C287" s="3" t="s">
        <v>5459</v>
      </c>
      <c r="D287">
        <v>5000</v>
      </c>
      <c r="E287">
        <v>10210</v>
      </c>
      <c r="F287" t="s">
        <v>8219</v>
      </c>
      <c r="G287" t="s">
        <v>8229</v>
      </c>
      <c r="H287" t="s">
        <v>8251</v>
      </c>
      <c r="I287">
        <v>1450249140</v>
      </c>
      <c r="J287">
        <v>1447055935</v>
      </c>
      <c r="K287" t="b">
        <v>0</v>
      </c>
      <c r="L287">
        <v>172</v>
      </c>
      <c r="M287" t="b">
        <v>1</v>
      </c>
      <c r="N287" t="s">
        <v>8274</v>
      </c>
      <c r="O287" s="5">
        <f t="shared" si="16"/>
        <v>2.0419999999999998</v>
      </c>
      <c r="P287" s="15">
        <f t="shared" si="17"/>
        <v>59.360465116279073</v>
      </c>
      <c r="Q287" s="7" t="s">
        <v>8327</v>
      </c>
      <c r="R287" s="7" t="s">
        <v>8328</v>
      </c>
      <c r="S287" s="13">
        <f t="shared" si="18"/>
        <v>42354.290972222225</v>
      </c>
      <c r="T287" s="12">
        <f t="shared" si="19"/>
        <v>42317.33258101852</v>
      </c>
    </row>
    <row r="288" spans="1:20" ht="48" hidden="1" x14ac:dyDescent="0.2">
      <c r="A288">
        <v>788</v>
      </c>
      <c r="B288" s="3" t="s">
        <v>789</v>
      </c>
      <c r="C288" s="3" t="s">
        <v>4898</v>
      </c>
      <c r="D288">
        <v>1000</v>
      </c>
      <c r="E288">
        <v>2035.05</v>
      </c>
      <c r="F288" t="s">
        <v>8219</v>
      </c>
      <c r="G288" t="s">
        <v>8224</v>
      </c>
      <c r="H288" t="s">
        <v>8246</v>
      </c>
      <c r="I288">
        <v>1341633540</v>
      </c>
      <c r="J288">
        <v>1338336588</v>
      </c>
      <c r="K288" t="b">
        <v>0</v>
      </c>
      <c r="L288">
        <v>34</v>
      </c>
      <c r="M288" t="b">
        <v>1</v>
      </c>
      <c r="N288" t="s">
        <v>8276</v>
      </c>
      <c r="O288" s="5">
        <f t="shared" si="16"/>
        <v>2.03505</v>
      </c>
      <c r="P288" s="15">
        <f t="shared" si="17"/>
        <v>59.85441176470588</v>
      </c>
      <c r="Q288" s="7" t="s">
        <v>8330</v>
      </c>
      <c r="R288" s="7" t="s">
        <v>8331</v>
      </c>
      <c r="S288" s="13">
        <f t="shared" si="18"/>
        <v>41097.165972222225</v>
      </c>
      <c r="T288" s="12">
        <f t="shared" si="19"/>
        <v>41059.006805555553</v>
      </c>
    </row>
    <row r="289" spans="1:20" ht="20" hidden="1" x14ac:dyDescent="0.2">
      <c r="A289">
        <v>1378</v>
      </c>
      <c r="B289" s="3" t="s">
        <v>1379</v>
      </c>
      <c r="C289" s="3" t="s">
        <v>5488</v>
      </c>
      <c r="D289">
        <v>2000</v>
      </c>
      <c r="E289">
        <v>4067</v>
      </c>
      <c r="F289" t="s">
        <v>8219</v>
      </c>
      <c r="G289" t="s">
        <v>8225</v>
      </c>
      <c r="H289" t="s">
        <v>8247</v>
      </c>
      <c r="I289">
        <v>1470075210</v>
      </c>
      <c r="J289">
        <v>1468779210</v>
      </c>
      <c r="K289" t="b">
        <v>0</v>
      </c>
      <c r="L289">
        <v>133</v>
      </c>
      <c r="M289" t="b">
        <v>1</v>
      </c>
      <c r="N289" t="s">
        <v>8276</v>
      </c>
      <c r="O289" s="5">
        <f t="shared" si="16"/>
        <v>2.0335000000000001</v>
      </c>
      <c r="P289" s="15">
        <f t="shared" si="17"/>
        <v>30.578947368421051</v>
      </c>
      <c r="Q289" s="7" t="s">
        <v>8330</v>
      </c>
      <c r="R289" s="7" t="s">
        <v>8331</v>
      </c>
      <c r="S289" s="13">
        <f t="shared" si="18"/>
        <v>42583.759374999994</v>
      </c>
      <c r="T289" s="12">
        <f t="shared" si="19"/>
        <v>42568.759374999994</v>
      </c>
    </row>
    <row r="290" spans="1:20" ht="48" hidden="1" x14ac:dyDescent="0.2">
      <c r="A290">
        <v>2499</v>
      </c>
      <c r="B290" s="3" t="s">
        <v>2499</v>
      </c>
      <c r="C290" s="3" t="s">
        <v>6609</v>
      </c>
      <c r="D290">
        <v>4000</v>
      </c>
      <c r="E290">
        <v>8105</v>
      </c>
      <c r="F290" t="s">
        <v>8219</v>
      </c>
      <c r="G290" t="s">
        <v>8224</v>
      </c>
      <c r="H290" t="s">
        <v>8246</v>
      </c>
      <c r="I290">
        <v>1356976800</v>
      </c>
      <c r="J290">
        <v>1352820837</v>
      </c>
      <c r="K290" t="b">
        <v>0</v>
      </c>
      <c r="L290">
        <v>170</v>
      </c>
      <c r="M290" t="b">
        <v>1</v>
      </c>
      <c r="N290" t="s">
        <v>8279</v>
      </c>
      <c r="O290" s="5">
        <f t="shared" si="16"/>
        <v>2.0262500000000001</v>
      </c>
      <c r="P290" s="15">
        <f t="shared" si="17"/>
        <v>47.676470588235297</v>
      </c>
      <c r="Q290" s="7" t="s">
        <v>8330</v>
      </c>
      <c r="R290" s="7" t="s">
        <v>8334</v>
      </c>
      <c r="S290" s="13">
        <f t="shared" si="18"/>
        <v>41274.75</v>
      </c>
      <c r="T290" s="12">
        <f t="shared" si="19"/>
        <v>41226.648576388885</v>
      </c>
    </row>
    <row r="291" spans="1:20" ht="48" hidden="1" x14ac:dyDescent="0.2">
      <c r="A291">
        <v>2443</v>
      </c>
      <c r="B291" s="3" t="s">
        <v>2444</v>
      </c>
      <c r="C291" s="3" t="s">
        <v>6553</v>
      </c>
      <c r="D291">
        <v>20000</v>
      </c>
      <c r="E291">
        <v>40502.99</v>
      </c>
      <c r="F291" t="s">
        <v>8219</v>
      </c>
      <c r="G291" t="s">
        <v>8224</v>
      </c>
      <c r="H291" t="s">
        <v>8246</v>
      </c>
      <c r="I291">
        <v>1408114822</v>
      </c>
      <c r="J291">
        <v>1405522822</v>
      </c>
      <c r="K291" t="b">
        <v>0</v>
      </c>
      <c r="L291">
        <v>311</v>
      </c>
      <c r="M291" t="b">
        <v>1</v>
      </c>
      <c r="N291" t="s">
        <v>8298</v>
      </c>
      <c r="O291" s="5">
        <f t="shared" si="16"/>
        <v>2.0251494999999999</v>
      </c>
      <c r="P291" s="15">
        <f t="shared" si="17"/>
        <v>130.23469453376205</v>
      </c>
      <c r="Q291" s="7" t="s">
        <v>8341</v>
      </c>
      <c r="R291" s="7" t="s">
        <v>8356</v>
      </c>
      <c r="S291" s="13">
        <f t="shared" si="18"/>
        <v>41866.625254629631</v>
      </c>
      <c r="T291" s="12">
        <f t="shared" si="19"/>
        <v>41836.625254629631</v>
      </c>
    </row>
    <row r="292" spans="1:20" ht="48" hidden="1" x14ac:dyDescent="0.2">
      <c r="A292">
        <v>1255</v>
      </c>
      <c r="B292" s="3" t="s">
        <v>1256</v>
      </c>
      <c r="C292" s="3" t="s">
        <v>5365</v>
      </c>
      <c r="D292">
        <v>3000</v>
      </c>
      <c r="E292">
        <v>6071</v>
      </c>
      <c r="F292" t="s">
        <v>8219</v>
      </c>
      <c r="G292" t="s">
        <v>8224</v>
      </c>
      <c r="H292" t="s">
        <v>8246</v>
      </c>
      <c r="I292">
        <v>1385932652</v>
      </c>
      <c r="J292">
        <v>1383337052</v>
      </c>
      <c r="K292" t="b">
        <v>1</v>
      </c>
      <c r="L292">
        <v>109</v>
      </c>
      <c r="M292" t="b">
        <v>1</v>
      </c>
      <c r="N292" t="s">
        <v>8276</v>
      </c>
      <c r="O292" s="5">
        <f t="shared" si="16"/>
        <v>2.0236666666666667</v>
      </c>
      <c r="P292" s="15">
        <f t="shared" si="17"/>
        <v>55.697247706422019</v>
      </c>
      <c r="Q292" s="7" t="s">
        <v>8330</v>
      </c>
      <c r="R292" s="7" t="s">
        <v>8331</v>
      </c>
      <c r="S292" s="13">
        <f t="shared" si="18"/>
        <v>41609.887175925927</v>
      </c>
      <c r="T292" s="12">
        <f t="shared" si="19"/>
        <v>41579.845509259263</v>
      </c>
    </row>
    <row r="293" spans="1:20" ht="48" hidden="1" x14ac:dyDescent="0.2">
      <c r="A293">
        <v>2057</v>
      </c>
      <c r="B293" s="3" t="s">
        <v>2058</v>
      </c>
      <c r="C293" s="3" t="s">
        <v>6167</v>
      </c>
      <c r="D293">
        <v>15000</v>
      </c>
      <c r="E293">
        <v>30334.83</v>
      </c>
      <c r="F293" t="s">
        <v>8219</v>
      </c>
      <c r="G293" t="s">
        <v>8225</v>
      </c>
      <c r="H293" t="s">
        <v>8247</v>
      </c>
      <c r="I293">
        <v>1456487532</v>
      </c>
      <c r="J293">
        <v>1453895532</v>
      </c>
      <c r="K293" t="b">
        <v>0</v>
      </c>
      <c r="L293">
        <v>666</v>
      </c>
      <c r="M293" t="b">
        <v>1</v>
      </c>
      <c r="N293" t="s">
        <v>8295</v>
      </c>
      <c r="O293" s="5">
        <f t="shared" si="16"/>
        <v>2.022322</v>
      </c>
      <c r="P293" s="15">
        <f t="shared" si="17"/>
        <v>45.547792792792798</v>
      </c>
      <c r="Q293" s="7" t="s">
        <v>8309</v>
      </c>
      <c r="R293" s="7" t="s">
        <v>8310</v>
      </c>
      <c r="S293" s="13">
        <f t="shared" si="18"/>
        <v>42426.494583333333</v>
      </c>
      <c r="T293" s="12">
        <f t="shared" si="19"/>
        <v>42396.494583333333</v>
      </c>
    </row>
    <row r="294" spans="1:20" ht="48" hidden="1" x14ac:dyDescent="0.2">
      <c r="A294">
        <v>3462</v>
      </c>
      <c r="B294" s="3" t="s">
        <v>3461</v>
      </c>
      <c r="C294" s="3" t="s">
        <v>7572</v>
      </c>
      <c r="D294">
        <v>250</v>
      </c>
      <c r="E294">
        <v>505</v>
      </c>
      <c r="F294" t="s">
        <v>8219</v>
      </c>
      <c r="G294" t="s">
        <v>8224</v>
      </c>
      <c r="H294" t="s">
        <v>8246</v>
      </c>
      <c r="I294">
        <v>1436551200</v>
      </c>
      <c r="J294">
        <v>1435181628</v>
      </c>
      <c r="K294" t="b">
        <v>0</v>
      </c>
      <c r="L294">
        <v>17</v>
      </c>
      <c r="M294" t="b">
        <v>1</v>
      </c>
      <c r="N294" t="s">
        <v>8271</v>
      </c>
      <c r="O294" s="5">
        <f t="shared" si="16"/>
        <v>2.02</v>
      </c>
      <c r="P294" s="15">
        <f t="shared" si="17"/>
        <v>29.705882352941178</v>
      </c>
      <c r="Q294" s="7" t="s">
        <v>8323</v>
      </c>
      <c r="R294" s="7" t="s">
        <v>8324</v>
      </c>
      <c r="S294" s="13">
        <f t="shared" si="18"/>
        <v>42195.75</v>
      </c>
      <c r="T294" s="12">
        <f t="shared" si="19"/>
        <v>42179.898472222223</v>
      </c>
    </row>
    <row r="295" spans="1:20" ht="48" hidden="1" x14ac:dyDescent="0.2">
      <c r="A295">
        <v>3599</v>
      </c>
      <c r="B295" s="3" t="s">
        <v>3598</v>
      </c>
      <c r="C295" s="3" t="s">
        <v>7709</v>
      </c>
      <c r="D295">
        <v>500</v>
      </c>
      <c r="E295">
        <v>1010</v>
      </c>
      <c r="F295" t="s">
        <v>8219</v>
      </c>
      <c r="G295" t="s">
        <v>8224</v>
      </c>
      <c r="H295" t="s">
        <v>8246</v>
      </c>
      <c r="I295">
        <v>1440892800</v>
      </c>
      <c r="J295">
        <v>1438715077</v>
      </c>
      <c r="K295" t="b">
        <v>0</v>
      </c>
      <c r="L295">
        <v>17</v>
      </c>
      <c r="M295" t="b">
        <v>1</v>
      </c>
      <c r="N295" t="s">
        <v>8271</v>
      </c>
      <c r="O295" s="5">
        <f t="shared" si="16"/>
        <v>2.02</v>
      </c>
      <c r="P295" s="15">
        <f t="shared" si="17"/>
        <v>59.411764705882355</v>
      </c>
      <c r="Q295" s="7" t="s">
        <v>8323</v>
      </c>
      <c r="R295" s="7" t="s">
        <v>8324</v>
      </c>
      <c r="S295" s="13">
        <f t="shared" si="18"/>
        <v>42246</v>
      </c>
      <c r="T295" s="12">
        <f t="shared" si="19"/>
        <v>42220.79487268519</v>
      </c>
    </row>
    <row r="296" spans="1:20" ht="32" hidden="1" x14ac:dyDescent="0.2">
      <c r="A296">
        <v>2728</v>
      </c>
      <c r="B296" s="3" t="s">
        <v>2728</v>
      </c>
      <c r="C296" s="3" t="s">
        <v>6838</v>
      </c>
      <c r="D296">
        <v>15000</v>
      </c>
      <c r="E296">
        <v>30274</v>
      </c>
      <c r="F296" t="s">
        <v>8219</v>
      </c>
      <c r="G296" t="s">
        <v>8224</v>
      </c>
      <c r="H296" t="s">
        <v>8246</v>
      </c>
      <c r="I296">
        <v>1451485434</v>
      </c>
      <c r="J296">
        <v>1448461434</v>
      </c>
      <c r="K296" t="b">
        <v>0</v>
      </c>
      <c r="L296">
        <v>392</v>
      </c>
      <c r="M296" t="b">
        <v>1</v>
      </c>
      <c r="N296" t="s">
        <v>8295</v>
      </c>
      <c r="O296" s="5">
        <f t="shared" si="16"/>
        <v>2.0182666666666669</v>
      </c>
      <c r="P296" s="15">
        <f t="shared" si="17"/>
        <v>77.229591836734699</v>
      </c>
      <c r="Q296" s="7" t="s">
        <v>8309</v>
      </c>
      <c r="R296" s="7" t="s">
        <v>8310</v>
      </c>
      <c r="S296" s="13">
        <f t="shared" si="18"/>
        <v>42368.59993055556</v>
      </c>
      <c r="T296" s="12">
        <f t="shared" si="19"/>
        <v>42333.59993055556</v>
      </c>
    </row>
    <row r="297" spans="1:20" ht="48" hidden="1" x14ac:dyDescent="0.2">
      <c r="A297">
        <v>1674</v>
      </c>
      <c r="B297" s="3" t="s">
        <v>1675</v>
      </c>
      <c r="C297" s="3" t="s">
        <v>5784</v>
      </c>
      <c r="D297">
        <v>5000</v>
      </c>
      <c r="E297">
        <v>10085</v>
      </c>
      <c r="F297" t="s">
        <v>8219</v>
      </c>
      <c r="G297" t="s">
        <v>8224</v>
      </c>
      <c r="H297" t="s">
        <v>8246</v>
      </c>
      <c r="I297">
        <v>1471503540</v>
      </c>
      <c r="J297">
        <v>1468852306</v>
      </c>
      <c r="K297" t="b">
        <v>0</v>
      </c>
      <c r="L297">
        <v>113</v>
      </c>
      <c r="M297" t="b">
        <v>1</v>
      </c>
      <c r="N297" t="s">
        <v>8292</v>
      </c>
      <c r="O297" s="5">
        <f t="shared" si="16"/>
        <v>2.0169999999999999</v>
      </c>
      <c r="P297" s="15">
        <f t="shared" si="17"/>
        <v>89.247787610619469</v>
      </c>
      <c r="Q297" s="7" t="s">
        <v>8330</v>
      </c>
      <c r="R297" s="7" t="s">
        <v>8351</v>
      </c>
      <c r="S297" s="13">
        <f t="shared" si="18"/>
        <v>42600.290972222225</v>
      </c>
      <c r="T297" s="12">
        <f t="shared" si="19"/>
        <v>42569.605393518519</v>
      </c>
    </row>
    <row r="298" spans="1:20" ht="48" hidden="1" x14ac:dyDescent="0.2">
      <c r="A298">
        <v>1750</v>
      </c>
      <c r="B298" s="3" t="s">
        <v>1751</v>
      </c>
      <c r="C298" s="3" t="s">
        <v>5860</v>
      </c>
      <c r="D298">
        <v>5000</v>
      </c>
      <c r="E298">
        <v>10081</v>
      </c>
      <c r="F298" t="s">
        <v>8219</v>
      </c>
      <c r="G298" t="s">
        <v>8224</v>
      </c>
      <c r="H298" t="s">
        <v>8246</v>
      </c>
      <c r="I298">
        <v>1461096304</v>
      </c>
      <c r="J298">
        <v>1458936304</v>
      </c>
      <c r="K298" t="b">
        <v>0</v>
      </c>
      <c r="L298">
        <v>125</v>
      </c>
      <c r="M298" t="b">
        <v>1</v>
      </c>
      <c r="N298" t="s">
        <v>8285</v>
      </c>
      <c r="O298" s="5">
        <f t="shared" si="16"/>
        <v>2.0162</v>
      </c>
      <c r="P298" s="15">
        <f t="shared" si="17"/>
        <v>80.647999999999996</v>
      </c>
      <c r="Q298" s="7" t="s">
        <v>8343</v>
      </c>
      <c r="R298" s="7" t="s">
        <v>8344</v>
      </c>
      <c r="S298" s="13">
        <f t="shared" si="18"/>
        <v>42479.836851851855</v>
      </c>
      <c r="T298" s="12">
        <f t="shared" si="19"/>
        <v>42454.836851851855</v>
      </c>
    </row>
    <row r="299" spans="1:20" ht="48" hidden="1" x14ac:dyDescent="0.2">
      <c r="A299">
        <v>2025</v>
      </c>
      <c r="B299" s="3" t="s">
        <v>2026</v>
      </c>
      <c r="C299" s="3" t="s">
        <v>6135</v>
      </c>
      <c r="D299">
        <v>80000</v>
      </c>
      <c r="E299">
        <v>160920</v>
      </c>
      <c r="F299" t="s">
        <v>8219</v>
      </c>
      <c r="G299" t="s">
        <v>8236</v>
      </c>
      <c r="H299" t="s">
        <v>8249</v>
      </c>
      <c r="I299">
        <v>1433996746</v>
      </c>
      <c r="J299">
        <v>1431404746</v>
      </c>
      <c r="K299" t="b">
        <v>1</v>
      </c>
      <c r="L299">
        <v>729</v>
      </c>
      <c r="M299" t="b">
        <v>1</v>
      </c>
      <c r="N299" t="s">
        <v>8295</v>
      </c>
      <c r="O299" s="5">
        <f t="shared" si="16"/>
        <v>2.0114999999999998</v>
      </c>
      <c r="P299" s="15">
        <f t="shared" si="17"/>
        <v>220.74074074074073</v>
      </c>
      <c r="Q299" s="7" t="s">
        <v>8309</v>
      </c>
      <c r="R299" s="7" t="s">
        <v>8310</v>
      </c>
      <c r="S299" s="13">
        <f t="shared" si="18"/>
        <v>42166.184560185182</v>
      </c>
      <c r="T299" s="12">
        <f t="shared" si="19"/>
        <v>42136.184560185182</v>
      </c>
    </row>
    <row r="300" spans="1:20" ht="48" hidden="1" x14ac:dyDescent="0.2">
      <c r="A300">
        <v>1950</v>
      </c>
      <c r="B300" s="3" t="s">
        <v>1951</v>
      </c>
      <c r="C300" s="3" t="s">
        <v>6060</v>
      </c>
      <c r="D300">
        <v>48000</v>
      </c>
      <c r="E300">
        <v>96248.960000000006</v>
      </c>
      <c r="F300" t="s">
        <v>8219</v>
      </c>
      <c r="G300" t="s">
        <v>8224</v>
      </c>
      <c r="H300" t="s">
        <v>8246</v>
      </c>
      <c r="I300">
        <v>1303446073</v>
      </c>
      <c r="J300">
        <v>1300767673</v>
      </c>
      <c r="K300" t="b">
        <v>1</v>
      </c>
      <c r="L300">
        <v>1876</v>
      </c>
      <c r="M300" t="b">
        <v>1</v>
      </c>
      <c r="N300" t="s">
        <v>8295</v>
      </c>
      <c r="O300" s="5">
        <f t="shared" si="16"/>
        <v>2.0051866666666669</v>
      </c>
      <c r="P300" s="15">
        <f t="shared" si="17"/>
        <v>51.3054157782516</v>
      </c>
      <c r="Q300" s="7" t="s">
        <v>8309</v>
      </c>
      <c r="R300" s="7" t="s">
        <v>8310</v>
      </c>
      <c r="S300" s="13">
        <f t="shared" si="18"/>
        <v>40655.181400462963</v>
      </c>
      <c r="T300" s="12">
        <f t="shared" si="19"/>
        <v>40624.181400462963</v>
      </c>
    </row>
    <row r="301" spans="1:20" ht="20" hidden="1" x14ac:dyDescent="0.2">
      <c r="A301">
        <v>1836</v>
      </c>
      <c r="B301" s="3" t="s">
        <v>1837</v>
      </c>
      <c r="C301" s="3" t="s">
        <v>5946</v>
      </c>
      <c r="D301">
        <v>5000</v>
      </c>
      <c r="E301">
        <v>10017</v>
      </c>
      <c r="F301" t="s">
        <v>8219</v>
      </c>
      <c r="G301" t="s">
        <v>8224</v>
      </c>
      <c r="H301" t="s">
        <v>8246</v>
      </c>
      <c r="I301">
        <v>1361129129</v>
      </c>
      <c r="J301">
        <v>1359660329</v>
      </c>
      <c r="K301" t="b">
        <v>0</v>
      </c>
      <c r="L301">
        <v>55</v>
      </c>
      <c r="M301" t="b">
        <v>1</v>
      </c>
      <c r="N301" t="s">
        <v>8276</v>
      </c>
      <c r="O301" s="5">
        <f t="shared" si="16"/>
        <v>2.0034000000000001</v>
      </c>
      <c r="P301" s="15">
        <f t="shared" si="17"/>
        <v>182.12727272727273</v>
      </c>
      <c r="Q301" s="7" t="s">
        <v>8330</v>
      </c>
      <c r="R301" s="7" t="s">
        <v>8331</v>
      </c>
      <c r="S301" s="13">
        <f t="shared" si="18"/>
        <v>41322.809363425928</v>
      </c>
      <c r="T301" s="12">
        <f t="shared" si="19"/>
        <v>41305.809363425928</v>
      </c>
    </row>
    <row r="302" spans="1:20" ht="48" hidden="1" x14ac:dyDescent="0.2">
      <c r="A302">
        <v>1250</v>
      </c>
      <c r="B302" s="3" t="s">
        <v>1251</v>
      </c>
      <c r="C302" s="3" t="s">
        <v>5360</v>
      </c>
      <c r="D302">
        <v>30000</v>
      </c>
      <c r="E302">
        <v>60046</v>
      </c>
      <c r="F302" t="s">
        <v>8219</v>
      </c>
      <c r="G302" t="s">
        <v>8224</v>
      </c>
      <c r="H302" t="s">
        <v>8246</v>
      </c>
      <c r="I302">
        <v>1410017131</v>
      </c>
      <c r="J302">
        <v>1406129131</v>
      </c>
      <c r="K302" t="b">
        <v>1</v>
      </c>
      <c r="L302">
        <v>508</v>
      </c>
      <c r="M302" t="b">
        <v>1</v>
      </c>
      <c r="N302" t="s">
        <v>8276</v>
      </c>
      <c r="O302" s="5">
        <f t="shared" si="16"/>
        <v>2.0015333333333332</v>
      </c>
      <c r="P302" s="15">
        <f t="shared" si="17"/>
        <v>118.2007874015748</v>
      </c>
      <c r="Q302" s="7" t="s">
        <v>8330</v>
      </c>
      <c r="R302" s="7" t="s">
        <v>8331</v>
      </c>
      <c r="S302" s="13">
        <f t="shared" si="18"/>
        <v>41888.64271990741</v>
      </c>
      <c r="T302" s="12">
        <f t="shared" si="19"/>
        <v>41843.64271990741</v>
      </c>
    </row>
    <row r="303" spans="1:20" ht="48" hidden="1" x14ac:dyDescent="0.2">
      <c r="A303">
        <v>2213</v>
      </c>
      <c r="B303" s="3" t="s">
        <v>2214</v>
      </c>
      <c r="C303" s="3" t="s">
        <v>6323</v>
      </c>
      <c r="D303">
        <v>5</v>
      </c>
      <c r="E303">
        <v>10</v>
      </c>
      <c r="F303" t="s">
        <v>8219</v>
      </c>
      <c r="G303" t="s">
        <v>8224</v>
      </c>
      <c r="H303" t="s">
        <v>8246</v>
      </c>
      <c r="I303">
        <v>1431719379</v>
      </c>
      <c r="J303">
        <v>1429127379</v>
      </c>
      <c r="K303" t="b">
        <v>0</v>
      </c>
      <c r="L303">
        <v>1</v>
      </c>
      <c r="M303" t="b">
        <v>1</v>
      </c>
      <c r="N303" t="s">
        <v>8280</v>
      </c>
      <c r="O303" s="5">
        <f t="shared" si="16"/>
        <v>2</v>
      </c>
      <c r="P303" s="15">
        <f t="shared" si="17"/>
        <v>10</v>
      </c>
      <c r="Q303" s="7" t="s">
        <v>8330</v>
      </c>
      <c r="R303" s="7" t="s">
        <v>8335</v>
      </c>
      <c r="S303" s="13">
        <f t="shared" si="18"/>
        <v>42139.826145833329</v>
      </c>
      <c r="T303" s="12">
        <f t="shared" si="19"/>
        <v>42109.826145833329</v>
      </c>
    </row>
    <row r="304" spans="1:20" ht="48" hidden="1" x14ac:dyDescent="0.2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 t="shared" si="16"/>
        <v>1.99244</v>
      </c>
      <c r="P304" s="15">
        <f t="shared" si="17"/>
        <v>183.80442804428046</v>
      </c>
      <c r="Q304" s="7" t="s">
        <v>8343</v>
      </c>
      <c r="R304" s="7" t="s">
        <v>8344</v>
      </c>
      <c r="S304" s="13">
        <f t="shared" si="18"/>
        <v>42182.288819444439</v>
      </c>
      <c r="T304" s="12">
        <f t="shared" si="19"/>
        <v>42152.288819444439</v>
      </c>
    </row>
    <row r="305" spans="1:20" ht="48" hidden="1" x14ac:dyDescent="0.2">
      <c r="A305">
        <v>2065</v>
      </c>
      <c r="B305" s="3" t="s">
        <v>2066</v>
      </c>
      <c r="C305" s="3" t="s">
        <v>6175</v>
      </c>
      <c r="D305">
        <v>40000</v>
      </c>
      <c r="E305">
        <v>79686.05</v>
      </c>
      <c r="F305" t="s">
        <v>8219</v>
      </c>
      <c r="G305" t="s">
        <v>8225</v>
      </c>
      <c r="H305" t="s">
        <v>8247</v>
      </c>
      <c r="I305">
        <v>1387958429</v>
      </c>
      <c r="J305">
        <v>1385366429</v>
      </c>
      <c r="K305" t="b">
        <v>0</v>
      </c>
      <c r="L305">
        <v>1556</v>
      </c>
      <c r="M305" t="b">
        <v>1</v>
      </c>
      <c r="N305" t="s">
        <v>8295</v>
      </c>
      <c r="O305" s="5">
        <f t="shared" si="16"/>
        <v>1.99215125</v>
      </c>
      <c r="P305" s="15">
        <f t="shared" si="17"/>
        <v>51.212114395886893</v>
      </c>
      <c r="Q305" s="7" t="s">
        <v>8309</v>
      </c>
      <c r="R305" s="7" t="s">
        <v>8310</v>
      </c>
      <c r="S305" s="13">
        <f t="shared" si="18"/>
        <v>41633.333668981482</v>
      </c>
      <c r="T305" s="12">
        <f t="shared" si="19"/>
        <v>41603.333668981482</v>
      </c>
    </row>
    <row r="306" spans="1:20" ht="48" hidden="1" x14ac:dyDescent="0.2">
      <c r="A306">
        <v>1254</v>
      </c>
      <c r="B306" s="3" t="s">
        <v>1255</v>
      </c>
      <c r="C306" s="3" t="s">
        <v>5364</v>
      </c>
      <c r="D306">
        <v>6700</v>
      </c>
      <c r="E306">
        <v>13323</v>
      </c>
      <c r="F306" t="s">
        <v>8219</v>
      </c>
      <c r="G306" t="s">
        <v>8224</v>
      </c>
      <c r="H306" t="s">
        <v>8246</v>
      </c>
      <c r="I306">
        <v>1293857940</v>
      </c>
      <c r="J306">
        <v>1288968886</v>
      </c>
      <c r="K306" t="b">
        <v>1</v>
      </c>
      <c r="L306">
        <v>141</v>
      </c>
      <c r="M306" t="b">
        <v>1</v>
      </c>
      <c r="N306" t="s">
        <v>8276</v>
      </c>
      <c r="O306" s="5">
        <f t="shared" si="16"/>
        <v>1.9885074626865671</v>
      </c>
      <c r="P306" s="15">
        <f t="shared" si="17"/>
        <v>94.489361702127653</v>
      </c>
      <c r="Q306" s="7" t="s">
        <v>8330</v>
      </c>
      <c r="R306" s="7" t="s">
        <v>8331</v>
      </c>
      <c r="S306" s="13">
        <f t="shared" si="18"/>
        <v>40544.207638888889</v>
      </c>
      <c r="T306" s="12">
        <f t="shared" si="19"/>
        <v>40487.621365740742</v>
      </c>
    </row>
    <row r="307" spans="1:20" ht="48" hidden="1" x14ac:dyDescent="0.2">
      <c r="A307">
        <v>1952</v>
      </c>
      <c r="B307" s="3" t="s">
        <v>1953</v>
      </c>
      <c r="C307" s="3" t="s">
        <v>6062</v>
      </c>
      <c r="D307">
        <v>35000</v>
      </c>
      <c r="E307">
        <v>69465.33</v>
      </c>
      <c r="F307" t="s">
        <v>8219</v>
      </c>
      <c r="G307" t="s">
        <v>8229</v>
      </c>
      <c r="H307" t="s">
        <v>8251</v>
      </c>
      <c r="I307">
        <v>1381934015</v>
      </c>
      <c r="J307">
        <v>1378737215</v>
      </c>
      <c r="K307" t="b">
        <v>1</v>
      </c>
      <c r="L307">
        <v>682</v>
      </c>
      <c r="M307" t="b">
        <v>1</v>
      </c>
      <c r="N307" t="s">
        <v>8295</v>
      </c>
      <c r="O307" s="5">
        <f t="shared" si="16"/>
        <v>1.9847237142857144</v>
      </c>
      <c r="P307" s="15">
        <f t="shared" si="17"/>
        <v>101.85532258064516</v>
      </c>
      <c r="Q307" s="7" t="s">
        <v>8309</v>
      </c>
      <c r="R307" s="7" t="s">
        <v>8310</v>
      </c>
      <c r="S307" s="13">
        <f t="shared" si="18"/>
        <v>41563.60665509259</v>
      </c>
      <c r="T307" s="12">
        <f t="shared" si="19"/>
        <v>41526.60665509259</v>
      </c>
    </row>
    <row r="308" spans="1:20" ht="48" hidden="1" x14ac:dyDescent="0.2">
      <c r="A308">
        <v>81</v>
      </c>
      <c r="B308" s="3" t="s">
        <v>83</v>
      </c>
      <c r="C308" s="3" t="s">
        <v>4192</v>
      </c>
      <c r="D308">
        <v>750</v>
      </c>
      <c r="E308">
        <v>1485</v>
      </c>
      <c r="F308" t="s">
        <v>8219</v>
      </c>
      <c r="G308" t="s">
        <v>8224</v>
      </c>
      <c r="H308" t="s">
        <v>8246</v>
      </c>
      <c r="I308">
        <v>1342234920</v>
      </c>
      <c r="J308">
        <v>1341892127</v>
      </c>
      <c r="K308" t="b">
        <v>0</v>
      </c>
      <c r="L308">
        <v>28</v>
      </c>
      <c r="M308" t="b">
        <v>1</v>
      </c>
      <c r="N308" t="s">
        <v>8266</v>
      </c>
      <c r="O308" s="5">
        <f t="shared" si="16"/>
        <v>1.98</v>
      </c>
      <c r="P308" s="15">
        <f t="shared" si="17"/>
        <v>53.035714285714285</v>
      </c>
      <c r="Q308" s="7" t="s">
        <v>8316</v>
      </c>
      <c r="R308" s="7" t="s">
        <v>8318</v>
      </c>
      <c r="S308" s="13">
        <f t="shared" si="18"/>
        <v>41104.126388888886</v>
      </c>
      <c r="T308" s="12">
        <f t="shared" si="19"/>
        <v>41100.158877314818</v>
      </c>
    </row>
    <row r="309" spans="1:20" ht="48" hidden="1" x14ac:dyDescent="0.2">
      <c r="A309">
        <v>2060</v>
      </c>
      <c r="B309" s="3" t="s">
        <v>2061</v>
      </c>
      <c r="C309" s="3" t="s">
        <v>6170</v>
      </c>
      <c r="D309">
        <v>25000</v>
      </c>
      <c r="E309">
        <v>49100</v>
      </c>
      <c r="F309" t="s">
        <v>8219</v>
      </c>
      <c r="G309" t="s">
        <v>8224</v>
      </c>
      <c r="H309" t="s">
        <v>8246</v>
      </c>
      <c r="I309">
        <v>1406129150</v>
      </c>
      <c r="J309">
        <v>1400945150</v>
      </c>
      <c r="K309" t="b">
        <v>0</v>
      </c>
      <c r="L309">
        <v>1364</v>
      </c>
      <c r="M309" t="b">
        <v>1</v>
      </c>
      <c r="N309" t="s">
        <v>8295</v>
      </c>
      <c r="O309" s="5">
        <f t="shared" si="16"/>
        <v>1.964</v>
      </c>
      <c r="P309" s="15">
        <f t="shared" si="17"/>
        <v>35.997067448680355</v>
      </c>
      <c r="Q309" s="7" t="s">
        <v>8309</v>
      </c>
      <c r="R309" s="7" t="s">
        <v>8310</v>
      </c>
      <c r="S309" s="13">
        <f t="shared" si="18"/>
        <v>41843.642939814818</v>
      </c>
      <c r="T309" s="12">
        <f t="shared" si="19"/>
        <v>41783.642939814818</v>
      </c>
    </row>
    <row r="310" spans="1:20" ht="48" hidden="1" x14ac:dyDescent="0.2">
      <c r="A310">
        <v>2211</v>
      </c>
      <c r="B310" s="3" t="s">
        <v>2212</v>
      </c>
      <c r="C310" s="3" t="s">
        <v>6321</v>
      </c>
      <c r="D310">
        <v>2500</v>
      </c>
      <c r="E310">
        <v>4890</v>
      </c>
      <c r="F310" t="s">
        <v>8219</v>
      </c>
      <c r="G310" t="s">
        <v>8224</v>
      </c>
      <c r="H310" t="s">
        <v>8246</v>
      </c>
      <c r="I310">
        <v>1397113140</v>
      </c>
      <c r="J310">
        <v>1395168625</v>
      </c>
      <c r="K310" t="b">
        <v>0</v>
      </c>
      <c r="L310">
        <v>120</v>
      </c>
      <c r="M310" t="b">
        <v>1</v>
      </c>
      <c r="N310" t="s">
        <v>8280</v>
      </c>
      <c r="O310" s="5">
        <f t="shared" si="16"/>
        <v>1.956</v>
      </c>
      <c r="P310" s="15">
        <f t="shared" si="17"/>
        <v>40.75</v>
      </c>
      <c r="Q310" s="7" t="s">
        <v>8330</v>
      </c>
      <c r="R310" s="7" t="s">
        <v>8335</v>
      </c>
      <c r="S310" s="13">
        <f t="shared" si="18"/>
        <v>41739.290972222225</v>
      </c>
      <c r="T310" s="12">
        <f t="shared" si="19"/>
        <v>41716.785011574073</v>
      </c>
    </row>
    <row r="311" spans="1:20" ht="64" hidden="1" x14ac:dyDescent="0.2">
      <c r="A311">
        <v>1926</v>
      </c>
      <c r="B311" s="3" t="s">
        <v>1927</v>
      </c>
      <c r="C311" s="3" t="s">
        <v>6036</v>
      </c>
      <c r="D311">
        <v>1500</v>
      </c>
      <c r="E311">
        <v>2930.69</v>
      </c>
      <c r="F311" t="s">
        <v>8219</v>
      </c>
      <c r="G311" t="s">
        <v>8224</v>
      </c>
      <c r="H311" t="s">
        <v>8246</v>
      </c>
      <c r="I311">
        <v>1288657560</v>
      </c>
      <c r="J311">
        <v>1286319256</v>
      </c>
      <c r="K311" t="b">
        <v>0</v>
      </c>
      <c r="L311">
        <v>107</v>
      </c>
      <c r="M311" t="b">
        <v>1</v>
      </c>
      <c r="N311" t="s">
        <v>8279</v>
      </c>
      <c r="O311" s="5">
        <f t="shared" si="16"/>
        <v>1.9537933333333333</v>
      </c>
      <c r="P311" s="15">
        <f t="shared" si="17"/>
        <v>27.3896261682243</v>
      </c>
      <c r="Q311" s="7" t="s">
        <v>8330</v>
      </c>
      <c r="R311" s="7" t="s">
        <v>8334</v>
      </c>
      <c r="S311" s="13">
        <f t="shared" si="18"/>
        <v>40484.018055555556</v>
      </c>
      <c r="T311" s="12">
        <f t="shared" si="19"/>
        <v>40456.954351851848</v>
      </c>
    </row>
    <row r="312" spans="1:20" ht="48" hidden="1" x14ac:dyDescent="0.2">
      <c r="A312">
        <v>2545</v>
      </c>
      <c r="B312" s="3" t="s">
        <v>2545</v>
      </c>
      <c r="C312" s="3" t="s">
        <v>6655</v>
      </c>
      <c r="D312">
        <v>2000</v>
      </c>
      <c r="E312">
        <v>3906</v>
      </c>
      <c r="F312" t="s">
        <v>8219</v>
      </c>
      <c r="G312" t="s">
        <v>8224</v>
      </c>
      <c r="H312" t="s">
        <v>8246</v>
      </c>
      <c r="I312">
        <v>1424997000</v>
      </c>
      <c r="J312">
        <v>1421983138</v>
      </c>
      <c r="K312" t="b">
        <v>0</v>
      </c>
      <c r="L312">
        <v>61</v>
      </c>
      <c r="M312" t="b">
        <v>1</v>
      </c>
      <c r="N312" t="s">
        <v>8300</v>
      </c>
      <c r="O312" s="5">
        <f t="shared" si="16"/>
        <v>1.9530000000000001</v>
      </c>
      <c r="P312" s="15">
        <f t="shared" si="17"/>
        <v>64.032786885245898</v>
      </c>
      <c r="Q312" s="7" t="s">
        <v>8330</v>
      </c>
      <c r="R312" s="7" t="s">
        <v>8358</v>
      </c>
      <c r="S312" s="13">
        <f t="shared" si="18"/>
        <v>42062.020833333328</v>
      </c>
      <c r="T312" s="12">
        <f t="shared" si="19"/>
        <v>42027.13817129629</v>
      </c>
    </row>
    <row r="313" spans="1:20" ht="48" hidden="1" x14ac:dyDescent="0.2">
      <c r="A313">
        <v>844</v>
      </c>
      <c r="B313" s="3" t="s">
        <v>845</v>
      </c>
      <c r="C313" s="3" t="s">
        <v>4954</v>
      </c>
      <c r="D313">
        <v>3000</v>
      </c>
      <c r="E313">
        <v>5824</v>
      </c>
      <c r="F313" t="s">
        <v>8219</v>
      </c>
      <c r="G313" t="s">
        <v>8224</v>
      </c>
      <c r="H313" t="s">
        <v>8246</v>
      </c>
      <c r="I313">
        <v>1414817940</v>
      </c>
      <c r="J313">
        <v>1411489552</v>
      </c>
      <c r="K313" t="b">
        <v>1</v>
      </c>
      <c r="L313">
        <v>159</v>
      </c>
      <c r="M313" t="b">
        <v>1</v>
      </c>
      <c r="N313" t="s">
        <v>8277</v>
      </c>
      <c r="O313" s="5">
        <f t="shared" si="16"/>
        <v>1.9413333333333334</v>
      </c>
      <c r="P313" s="15">
        <f t="shared" si="17"/>
        <v>36.628930817610062</v>
      </c>
      <c r="Q313" s="7" t="s">
        <v>8330</v>
      </c>
      <c r="R313" s="7" t="s">
        <v>8332</v>
      </c>
      <c r="S313" s="13">
        <f t="shared" si="18"/>
        <v>41944.207638888889</v>
      </c>
      <c r="T313" s="12">
        <f t="shared" si="19"/>
        <v>41905.684629629628</v>
      </c>
    </row>
    <row r="314" spans="1:20" ht="48" hidden="1" x14ac:dyDescent="0.2">
      <c r="A314">
        <v>1962</v>
      </c>
      <c r="B314" s="3" t="s">
        <v>1963</v>
      </c>
      <c r="C314" s="3" t="s">
        <v>6072</v>
      </c>
      <c r="D314">
        <v>10000</v>
      </c>
      <c r="E314">
        <v>19292.5</v>
      </c>
      <c r="F314" t="s">
        <v>8219</v>
      </c>
      <c r="G314" t="s">
        <v>8224</v>
      </c>
      <c r="H314" t="s">
        <v>8246</v>
      </c>
      <c r="I314">
        <v>1400006636</v>
      </c>
      <c r="J314">
        <v>1397414636</v>
      </c>
      <c r="K314" t="b">
        <v>1</v>
      </c>
      <c r="L314">
        <v>306</v>
      </c>
      <c r="M314" t="b">
        <v>1</v>
      </c>
      <c r="N314" t="s">
        <v>8295</v>
      </c>
      <c r="O314" s="5">
        <f t="shared" si="16"/>
        <v>1.9292499999999999</v>
      </c>
      <c r="P314" s="15">
        <f t="shared" si="17"/>
        <v>63.04738562091503</v>
      </c>
      <c r="Q314" s="7" t="s">
        <v>8309</v>
      </c>
      <c r="R314" s="7" t="s">
        <v>8310</v>
      </c>
      <c r="S314" s="13">
        <f t="shared" si="18"/>
        <v>41772.780509259261</v>
      </c>
      <c r="T314" s="12">
        <f t="shared" si="19"/>
        <v>41742.780509259261</v>
      </c>
    </row>
    <row r="315" spans="1:20" ht="48" hidden="1" x14ac:dyDescent="0.2">
      <c r="A315">
        <v>2020</v>
      </c>
      <c r="B315" s="3" t="s">
        <v>2021</v>
      </c>
      <c r="C315" s="3" t="s">
        <v>6130</v>
      </c>
      <c r="D315">
        <v>1500</v>
      </c>
      <c r="E315">
        <v>2885</v>
      </c>
      <c r="F315" t="s">
        <v>8219</v>
      </c>
      <c r="G315" t="s">
        <v>8224</v>
      </c>
      <c r="H315" t="s">
        <v>8246</v>
      </c>
      <c r="I315">
        <v>1400108640</v>
      </c>
      <c r="J315">
        <v>1396923624</v>
      </c>
      <c r="K315" t="b">
        <v>1</v>
      </c>
      <c r="L315">
        <v>122</v>
      </c>
      <c r="M315" t="b">
        <v>1</v>
      </c>
      <c r="N315" t="s">
        <v>8295</v>
      </c>
      <c r="O315" s="5">
        <f t="shared" si="16"/>
        <v>1.9233333333333333</v>
      </c>
      <c r="P315" s="15">
        <f t="shared" si="17"/>
        <v>23.647540983606557</v>
      </c>
      <c r="Q315" s="7" t="s">
        <v>8309</v>
      </c>
      <c r="R315" s="7" t="s">
        <v>8310</v>
      </c>
      <c r="S315" s="13">
        <f t="shared" si="18"/>
        <v>41773.961111111108</v>
      </c>
      <c r="T315" s="12">
        <f t="shared" si="19"/>
        <v>41737.097499999996</v>
      </c>
    </row>
    <row r="316" spans="1:20" ht="48" hidden="1" x14ac:dyDescent="0.2">
      <c r="A316">
        <v>3456</v>
      </c>
      <c r="B316" s="3" t="s">
        <v>3455</v>
      </c>
      <c r="C316" s="3" t="s">
        <v>7566</v>
      </c>
      <c r="D316">
        <v>3000</v>
      </c>
      <c r="E316">
        <v>5739</v>
      </c>
      <c r="F316" t="s">
        <v>8219</v>
      </c>
      <c r="G316" t="s">
        <v>8224</v>
      </c>
      <c r="H316" t="s">
        <v>8246</v>
      </c>
      <c r="I316">
        <v>1406876340</v>
      </c>
      <c r="J316">
        <v>1404190567</v>
      </c>
      <c r="K316" t="b">
        <v>0</v>
      </c>
      <c r="L316">
        <v>16</v>
      </c>
      <c r="M316" t="b">
        <v>1</v>
      </c>
      <c r="N316" t="s">
        <v>8271</v>
      </c>
      <c r="O316" s="5">
        <f t="shared" si="16"/>
        <v>1.913</v>
      </c>
      <c r="P316" s="15">
        <f t="shared" si="17"/>
        <v>358.6875</v>
      </c>
      <c r="Q316" s="7" t="s">
        <v>8323</v>
      </c>
      <c r="R316" s="7" t="s">
        <v>8324</v>
      </c>
      <c r="S316" s="13">
        <f t="shared" si="18"/>
        <v>41852.290972222225</v>
      </c>
      <c r="T316" s="12">
        <f t="shared" si="19"/>
        <v>41821.205636574072</v>
      </c>
    </row>
    <row r="317" spans="1:20" ht="48" hidden="1" x14ac:dyDescent="0.2">
      <c r="A317">
        <v>2064</v>
      </c>
      <c r="B317" s="3" t="s">
        <v>2065</v>
      </c>
      <c r="C317" s="3" t="s">
        <v>6174</v>
      </c>
      <c r="D317">
        <v>261962</v>
      </c>
      <c r="E317">
        <v>500784.27</v>
      </c>
      <c r="F317" t="s">
        <v>8219</v>
      </c>
      <c r="G317" t="s">
        <v>8224</v>
      </c>
      <c r="H317" t="s">
        <v>8246</v>
      </c>
      <c r="I317">
        <v>1370001600</v>
      </c>
      <c r="J317">
        <v>1366879523</v>
      </c>
      <c r="K317" t="b">
        <v>0</v>
      </c>
      <c r="L317">
        <v>5812</v>
      </c>
      <c r="M317" t="b">
        <v>1</v>
      </c>
      <c r="N317" t="s">
        <v>8295</v>
      </c>
      <c r="O317" s="5">
        <f t="shared" si="16"/>
        <v>1.9116676082790633</v>
      </c>
      <c r="P317" s="15">
        <f t="shared" si="17"/>
        <v>86.163845492085343</v>
      </c>
      <c r="Q317" s="7" t="s">
        <v>8309</v>
      </c>
      <c r="R317" s="7" t="s">
        <v>8310</v>
      </c>
      <c r="S317" s="13">
        <f t="shared" si="18"/>
        <v>41425.5</v>
      </c>
      <c r="T317" s="12">
        <f t="shared" si="19"/>
        <v>41389.364849537036</v>
      </c>
    </row>
    <row r="318" spans="1:20" ht="48" hidden="1" x14ac:dyDescent="0.2">
      <c r="A318">
        <v>258</v>
      </c>
      <c r="B318" s="3" t="s">
        <v>259</v>
      </c>
      <c r="C318" s="3" t="s">
        <v>4368</v>
      </c>
      <c r="D318">
        <v>30000</v>
      </c>
      <c r="E318">
        <v>57342</v>
      </c>
      <c r="F318" t="s">
        <v>8219</v>
      </c>
      <c r="G318" t="s">
        <v>8224</v>
      </c>
      <c r="H318" t="s">
        <v>8246</v>
      </c>
      <c r="I318">
        <v>1308359666</v>
      </c>
      <c r="J318">
        <v>1305767666</v>
      </c>
      <c r="K318" t="b">
        <v>1</v>
      </c>
      <c r="L318">
        <v>688</v>
      </c>
      <c r="M318" t="b">
        <v>1</v>
      </c>
      <c r="N318" t="s">
        <v>8269</v>
      </c>
      <c r="O318" s="5">
        <f t="shared" si="16"/>
        <v>1.9114</v>
      </c>
      <c r="P318" s="15">
        <f t="shared" si="17"/>
        <v>83.345930232558146</v>
      </c>
      <c r="Q318" s="7" t="s">
        <v>8316</v>
      </c>
      <c r="R318" s="7" t="s">
        <v>8321</v>
      </c>
      <c r="S318" s="13">
        <f t="shared" si="18"/>
        <v>40712.051689814813</v>
      </c>
      <c r="T318" s="12">
        <f t="shared" si="19"/>
        <v>40682.051689814813</v>
      </c>
    </row>
    <row r="319" spans="1:20" ht="48" hidden="1" x14ac:dyDescent="0.2">
      <c r="A319">
        <v>3046</v>
      </c>
      <c r="B319" s="3" t="s">
        <v>3046</v>
      </c>
      <c r="C319" s="3" t="s">
        <v>7156</v>
      </c>
      <c r="D319">
        <v>7900</v>
      </c>
      <c r="E319">
        <v>15077</v>
      </c>
      <c r="F319" t="s">
        <v>8219</v>
      </c>
      <c r="G319" t="s">
        <v>8224</v>
      </c>
      <c r="H319" t="s">
        <v>8246</v>
      </c>
      <c r="I319">
        <v>1410324720</v>
      </c>
      <c r="J319">
        <v>1407784586</v>
      </c>
      <c r="K319" t="b">
        <v>0</v>
      </c>
      <c r="L319">
        <v>58</v>
      </c>
      <c r="M319" t="b">
        <v>1</v>
      </c>
      <c r="N319" t="s">
        <v>8303</v>
      </c>
      <c r="O319" s="5">
        <f t="shared" si="16"/>
        <v>1.9084810126582279</v>
      </c>
      <c r="P319" s="15">
        <f t="shared" si="17"/>
        <v>259.94827586206895</v>
      </c>
      <c r="Q319" s="7" t="s">
        <v>8323</v>
      </c>
      <c r="R319" s="7" t="s">
        <v>8361</v>
      </c>
      <c r="S319" s="13">
        <f t="shared" si="18"/>
        <v>41892.202777777777</v>
      </c>
      <c r="T319" s="12">
        <f t="shared" si="19"/>
        <v>41862.803078703706</v>
      </c>
    </row>
    <row r="320" spans="1:20" ht="48" hidden="1" x14ac:dyDescent="0.2">
      <c r="A320">
        <v>3460</v>
      </c>
      <c r="B320" s="3" t="s">
        <v>3459</v>
      </c>
      <c r="C320" s="3" t="s">
        <v>7570</v>
      </c>
      <c r="D320">
        <v>500</v>
      </c>
      <c r="E320">
        <v>950</v>
      </c>
      <c r="F320" t="s">
        <v>8219</v>
      </c>
      <c r="G320" t="s">
        <v>8225</v>
      </c>
      <c r="H320" t="s">
        <v>8247</v>
      </c>
      <c r="I320">
        <v>1408106352</v>
      </c>
      <c r="J320">
        <v>1406896752</v>
      </c>
      <c r="K320" t="b">
        <v>0</v>
      </c>
      <c r="L320">
        <v>19</v>
      </c>
      <c r="M320" t="b">
        <v>1</v>
      </c>
      <c r="N320" t="s">
        <v>8271</v>
      </c>
      <c r="O320" s="5">
        <f t="shared" si="16"/>
        <v>1.9</v>
      </c>
      <c r="P320" s="15">
        <f t="shared" si="17"/>
        <v>50</v>
      </c>
      <c r="Q320" s="7" t="s">
        <v>8323</v>
      </c>
      <c r="R320" s="7" t="s">
        <v>8324</v>
      </c>
      <c r="S320" s="13">
        <f t="shared" si="18"/>
        <v>41866.527222222219</v>
      </c>
      <c r="T320" s="12">
        <f t="shared" si="19"/>
        <v>41852.527222222219</v>
      </c>
    </row>
    <row r="321" spans="1:20" ht="48" hidden="1" x14ac:dyDescent="0.2">
      <c r="A321">
        <v>1374</v>
      </c>
      <c r="B321" s="3" t="s">
        <v>1375</v>
      </c>
      <c r="C321" s="3" t="s">
        <v>5484</v>
      </c>
      <c r="D321">
        <v>1500</v>
      </c>
      <c r="E321">
        <v>2842</v>
      </c>
      <c r="F321" t="s">
        <v>8219</v>
      </c>
      <c r="G321" t="s">
        <v>8224</v>
      </c>
      <c r="H321" t="s">
        <v>8246</v>
      </c>
      <c r="I321">
        <v>1458874388</v>
      </c>
      <c r="J321">
        <v>1456285988</v>
      </c>
      <c r="K321" t="b">
        <v>0</v>
      </c>
      <c r="L321">
        <v>66</v>
      </c>
      <c r="M321" t="b">
        <v>1</v>
      </c>
      <c r="N321" t="s">
        <v>8276</v>
      </c>
      <c r="O321" s="5">
        <f t="shared" si="16"/>
        <v>1.8946666666666667</v>
      </c>
      <c r="P321" s="15">
        <f t="shared" si="17"/>
        <v>43.060606060606062</v>
      </c>
      <c r="Q321" s="7" t="s">
        <v>8330</v>
      </c>
      <c r="R321" s="7" t="s">
        <v>8331</v>
      </c>
      <c r="S321" s="13">
        <f t="shared" si="18"/>
        <v>42454.12023148148</v>
      </c>
      <c r="T321" s="12">
        <f t="shared" si="19"/>
        <v>42424.161898148144</v>
      </c>
    </row>
    <row r="322" spans="1:20" ht="48" hidden="1" x14ac:dyDescent="0.2">
      <c r="A322">
        <v>1475</v>
      </c>
      <c r="B322" s="3" t="s">
        <v>1476</v>
      </c>
      <c r="C322" s="3" t="s">
        <v>5585</v>
      </c>
      <c r="D322">
        <v>15000</v>
      </c>
      <c r="E322">
        <v>28300.45</v>
      </c>
      <c r="F322" t="s">
        <v>8219</v>
      </c>
      <c r="G322" t="s">
        <v>8224</v>
      </c>
      <c r="H322" t="s">
        <v>8246</v>
      </c>
      <c r="I322">
        <v>1419051540</v>
      </c>
      <c r="J322">
        <v>1416244863</v>
      </c>
      <c r="K322" t="b">
        <v>1</v>
      </c>
      <c r="L322">
        <v>441</v>
      </c>
      <c r="M322" t="b">
        <v>1</v>
      </c>
      <c r="N322" t="s">
        <v>8288</v>
      </c>
      <c r="O322" s="5">
        <f t="shared" ref="O322:O385" si="20">E322/D322</f>
        <v>1.8866966666666667</v>
      </c>
      <c r="P322" s="15">
        <f t="shared" ref="P322:P385" si="21">AVERAGE(E322/L322)</f>
        <v>64.173356009070289</v>
      </c>
      <c r="Q322" s="7" t="s">
        <v>8327</v>
      </c>
      <c r="R322" s="7" t="s">
        <v>8347</v>
      </c>
      <c r="S322" s="13">
        <f t="shared" ref="S322:S385" si="22">(((I322/60)/60)/24)+DATE(1970,1,1)</f>
        <v>41993.207638888889</v>
      </c>
      <c r="T322" s="12">
        <f t="shared" ref="T322:T385" si="23">(((J322/60)/60)/24)+DATE(1970,1,1)</f>
        <v>41960.722951388889</v>
      </c>
    </row>
    <row r="323" spans="1:20" ht="48" hidden="1" x14ac:dyDescent="0.2">
      <c r="A323">
        <v>3155</v>
      </c>
      <c r="B323" s="3" t="s">
        <v>3155</v>
      </c>
      <c r="C323" s="3" t="s">
        <v>7265</v>
      </c>
      <c r="D323">
        <v>5000</v>
      </c>
      <c r="E323">
        <v>9425.23</v>
      </c>
      <c r="F323" t="s">
        <v>8219</v>
      </c>
      <c r="G323" t="s">
        <v>8225</v>
      </c>
      <c r="H323" t="s">
        <v>8247</v>
      </c>
      <c r="I323">
        <v>1356004725</v>
      </c>
      <c r="J323">
        <v>1353412725</v>
      </c>
      <c r="K323" t="b">
        <v>1</v>
      </c>
      <c r="L323">
        <v>302</v>
      </c>
      <c r="M323" t="b">
        <v>1</v>
      </c>
      <c r="N323" t="s">
        <v>8271</v>
      </c>
      <c r="O323" s="5">
        <f t="shared" si="20"/>
        <v>1.885046</v>
      </c>
      <c r="P323" s="15">
        <f t="shared" si="21"/>
        <v>31.209370860927152</v>
      </c>
      <c r="Q323" s="7" t="s">
        <v>8323</v>
      </c>
      <c r="R323" s="7" t="s">
        <v>8324</v>
      </c>
      <c r="S323" s="13">
        <f t="shared" si="22"/>
        <v>41263.499131944445</v>
      </c>
      <c r="T323" s="12">
        <f t="shared" si="23"/>
        <v>41233.499131944445</v>
      </c>
    </row>
    <row r="324" spans="1:20" ht="48" hidden="1" x14ac:dyDescent="0.2">
      <c r="A324">
        <v>2619</v>
      </c>
      <c r="B324" s="3" t="s">
        <v>2619</v>
      </c>
      <c r="C324" s="3" t="s">
        <v>6729</v>
      </c>
      <c r="D324">
        <v>1000</v>
      </c>
      <c r="E324">
        <v>1884</v>
      </c>
      <c r="F324" t="s">
        <v>8219</v>
      </c>
      <c r="G324" t="s">
        <v>8224</v>
      </c>
      <c r="H324" t="s">
        <v>8246</v>
      </c>
      <c r="I324">
        <v>1445598000</v>
      </c>
      <c r="J324">
        <v>1443302004</v>
      </c>
      <c r="K324" t="b">
        <v>1</v>
      </c>
      <c r="L324">
        <v>53</v>
      </c>
      <c r="M324" t="b">
        <v>1</v>
      </c>
      <c r="N324" t="s">
        <v>8301</v>
      </c>
      <c r="O324" s="5">
        <f t="shared" si="20"/>
        <v>1.8839999999999999</v>
      </c>
      <c r="P324" s="15">
        <f t="shared" si="21"/>
        <v>35.547169811320757</v>
      </c>
      <c r="Q324" s="7" t="s">
        <v>8309</v>
      </c>
      <c r="R324" s="7" t="s">
        <v>8359</v>
      </c>
      <c r="S324" s="13">
        <f t="shared" si="22"/>
        <v>42300.458333333328</v>
      </c>
      <c r="T324" s="12">
        <f t="shared" si="23"/>
        <v>42273.884305555555</v>
      </c>
    </row>
    <row r="325" spans="1:20" ht="48" hidden="1" x14ac:dyDescent="0.2">
      <c r="A325">
        <v>2636</v>
      </c>
      <c r="B325" s="3" t="s">
        <v>2636</v>
      </c>
      <c r="C325" s="3" t="s">
        <v>6746</v>
      </c>
      <c r="D325">
        <v>1000</v>
      </c>
      <c r="E325">
        <v>1873</v>
      </c>
      <c r="F325" t="s">
        <v>8219</v>
      </c>
      <c r="G325" t="s">
        <v>8224</v>
      </c>
      <c r="H325" t="s">
        <v>8246</v>
      </c>
      <c r="I325">
        <v>1476579600</v>
      </c>
      <c r="J325">
        <v>1474641914</v>
      </c>
      <c r="K325" t="b">
        <v>0</v>
      </c>
      <c r="L325">
        <v>50</v>
      </c>
      <c r="M325" t="b">
        <v>1</v>
      </c>
      <c r="N325" t="s">
        <v>8301</v>
      </c>
      <c r="O325" s="5">
        <f t="shared" si="20"/>
        <v>1.873</v>
      </c>
      <c r="P325" s="15">
        <f t="shared" si="21"/>
        <v>37.46</v>
      </c>
      <c r="Q325" s="7" t="s">
        <v>8309</v>
      </c>
      <c r="R325" s="7" t="s">
        <v>8359</v>
      </c>
      <c r="S325" s="13">
        <f t="shared" si="22"/>
        <v>42659.041666666672</v>
      </c>
      <c r="T325" s="12">
        <f t="shared" si="23"/>
        <v>42636.614745370374</v>
      </c>
    </row>
    <row r="326" spans="1:20" ht="48" hidden="1" x14ac:dyDescent="0.2">
      <c r="A326">
        <v>1937</v>
      </c>
      <c r="B326" s="3" t="s">
        <v>1938</v>
      </c>
      <c r="C326" s="3" t="s">
        <v>6047</v>
      </c>
      <c r="D326">
        <v>600</v>
      </c>
      <c r="E326">
        <v>1123.47</v>
      </c>
      <c r="F326" t="s">
        <v>8219</v>
      </c>
      <c r="G326" t="s">
        <v>8224</v>
      </c>
      <c r="H326" t="s">
        <v>8246</v>
      </c>
      <c r="I326">
        <v>1339732740</v>
      </c>
      <c r="J326">
        <v>1338346281</v>
      </c>
      <c r="K326" t="b">
        <v>0</v>
      </c>
      <c r="L326">
        <v>29</v>
      </c>
      <c r="M326" t="b">
        <v>1</v>
      </c>
      <c r="N326" t="s">
        <v>8279</v>
      </c>
      <c r="O326" s="5">
        <f t="shared" si="20"/>
        <v>1.8724499999999999</v>
      </c>
      <c r="P326" s="15">
        <f t="shared" si="21"/>
        <v>38.740344827586206</v>
      </c>
      <c r="Q326" s="7" t="s">
        <v>8330</v>
      </c>
      <c r="R326" s="7" t="s">
        <v>8334</v>
      </c>
      <c r="S326" s="13">
        <f t="shared" si="22"/>
        <v>41075.165972222225</v>
      </c>
      <c r="T326" s="12">
        <f t="shared" si="23"/>
        <v>41059.118993055556</v>
      </c>
    </row>
    <row r="327" spans="1:20" ht="48" hidden="1" x14ac:dyDescent="0.2">
      <c r="A327">
        <v>2835</v>
      </c>
      <c r="B327" s="3" t="s">
        <v>2835</v>
      </c>
      <c r="C327" s="3" t="s">
        <v>6945</v>
      </c>
      <c r="D327">
        <v>1000</v>
      </c>
      <c r="E327">
        <v>1870.99</v>
      </c>
      <c r="F327" t="s">
        <v>8219</v>
      </c>
      <c r="G327" t="s">
        <v>8225</v>
      </c>
      <c r="H327" t="s">
        <v>8247</v>
      </c>
      <c r="I327">
        <v>1449273600</v>
      </c>
      <c r="J327">
        <v>1446742417</v>
      </c>
      <c r="K327" t="b">
        <v>0</v>
      </c>
      <c r="L327">
        <v>93</v>
      </c>
      <c r="M327" t="b">
        <v>1</v>
      </c>
      <c r="N327" t="s">
        <v>8271</v>
      </c>
      <c r="O327" s="5">
        <f t="shared" si="20"/>
        <v>1.8709899999999999</v>
      </c>
      <c r="P327" s="15">
        <f t="shared" si="21"/>
        <v>20.118172043010752</v>
      </c>
      <c r="Q327" s="7" t="s">
        <v>8323</v>
      </c>
      <c r="R327" s="7" t="s">
        <v>8324</v>
      </c>
      <c r="S327" s="13">
        <f t="shared" si="22"/>
        <v>42343</v>
      </c>
      <c r="T327" s="12">
        <f t="shared" si="23"/>
        <v>42313.703900462962</v>
      </c>
    </row>
    <row r="328" spans="1:20" ht="32" hidden="1" x14ac:dyDescent="0.2">
      <c r="A328">
        <v>3707</v>
      </c>
      <c r="B328" s="3" t="s">
        <v>3704</v>
      </c>
      <c r="C328" s="3" t="s">
        <v>7817</v>
      </c>
      <c r="D328">
        <v>1000</v>
      </c>
      <c r="E328">
        <v>1860</v>
      </c>
      <c r="F328" t="s">
        <v>8219</v>
      </c>
      <c r="G328" t="s">
        <v>8224</v>
      </c>
      <c r="H328" t="s">
        <v>8246</v>
      </c>
      <c r="I328">
        <v>1469165160</v>
      </c>
      <c r="J328">
        <v>1467335378</v>
      </c>
      <c r="K328" t="b">
        <v>0</v>
      </c>
      <c r="L328">
        <v>23</v>
      </c>
      <c r="M328" t="b">
        <v>1</v>
      </c>
      <c r="N328" t="s">
        <v>8271</v>
      </c>
      <c r="O328" s="5">
        <f t="shared" si="20"/>
        <v>1.86</v>
      </c>
      <c r="P328" s="15">
        <f t="shared" si="21"/>
        <v>80.869565217391298</v>
      </c>
      <c r="Q328" s="7" t="s">
        <v>8323</v>
      </c>
      <c r="R328" s="7" t="s">
        <v>8324</v>
      </c>
      <c r="S328" s="13">
        <f t="shared" si="22"/>
        <v>42573.226388888885</v>
      </c>
      <c r="T328" s="12">
        <f t="shared" si="23"/>
        <v>42552.048356481479</v>
      </c>
    </row>
    <row r="329" spans="1:20" ht="48" hidden="1" x14ac:dyDescent="0.2">
      <c r="A329">
        <v>3443</v>
      </c>
      <c r="B329" s="3" t="s">
        <v>3442</v>
      </c>
      <c r="C329" s="3" t="s">
        <v>7553</v>
      </c>
      <c r="D329">
        <v>1000</v>
      </c>
      <c r="E329">
        <v>1855</v>
      </c>
      <c r="F329" t="s">
        <v>8219</v>
      </c>
      <c r="G329" t="s">
        <v>8224</v>
      </c>
      <c r="H329" t="s">
        <v>8246</v>
      </c>
      <c r="I329">
        <v>1410266146</v>
      </c>
      <c r="J329">
        <v>1407674146</v>
      </c>
      <c r="K329" t="b">
        <v>0</v>
      </c>
      <c r="L329">
        <v>45</v>
      </c>
      <c r="M329" t="b">
        <v>1</v>
      </c>
      <c r="N329" t="s">
        <v>8271</v>
      </c>
      <c r="O329" s="5">
        <f t="shared" si="20"/>
        <v>1.855</v>
      </c>
      <c r="P329" s="15">
        <f t="shared" si="21"/>
        <v>41.222222222222221</v>
      </c>
      <c r="Q329" s="7" t="s">
        <v>8323</v>
      </c>
      <c r="R329" s="7" t="s">
        <v>8324</v>
      </c>
      <c r="S329" s="13">
        <f t="shared" si="22"/>
        <v>41891.524837962963</v>
      </c>
      <c r="T329" s="12">
        <f t="shared" si="23"/>
        <v>41861.524837962963</v>
      </c>
    </row>
    <row r="330" spans="1:20" ht="32" hidden="1" x14ac:dyDescent="0.2">
      <c r="A330">
        <v>2282</v>
      </c>
      <c r="B330" s="3" t="s">
        <v>2283</v>
      </c>
      <c r="C330" s="3" t="s">
        <v>6392</v>
      </c>
      <c r="D330">
        <v>750</v>
      </c>
      <c r="E330">
        <v>1390</v>
      </c>
      <c r="F330" t="s">
        <v>8219</v>
      </c>
      <c r="G330" t="s">
        <v>8224</v>
      </c>
      <c r="H330" t="s">
        <v>8246</v>
      </c>
      <c r="I330">
        <v>1452744686</v>
      </c>
      <c r="J330">
        <v>1447560686</v>
      </c>
      <c r="K330" t="b">
        <v>0</v>
      </c>
      <c r="L330">
        <v>12</v>
      </c>
      <c r="M330" t="b">
        <v>1</v>
      </c>
      <c r="N330" t="s">
        <v>8276</v>
      </c>
      <c r="O330" s="5">
        <f t="shared" si="20"/>
        <v>1.8533333333333333</v>
      </c>
      <c r="P330" s="15">
        <f t="shared" si="21"/>
        <v>115.83333333333333</v>
      </c>
      <c r="Q330" s="7" t="s">
        <v>8330</v>
      </c>
      <c r="R330" s="7" t="s">
        <v>8331</v>
      </c>
      <c r="S330" s="13">
        <f t="shared" si="22"/>
        <v>42383.17460648148</v>
      </c>
      <c r="T330" s="12">
        <f t="shared" si="23"/>
        <v>42323.17460648148</v>
      </c>
    </row>
    <row r="331" spans="1:20" ht="48" hidden="1" x14ac:dyDescent="0.2">
      <c r="A331">
        <v>2281</v>
      </c>
      <c r="B331" s="3" t="s">
        <v>2282</v>
      </c>
      <c r="C331" s="3" t="s">
        <v>6391</v>
      </c>
      <c r="D331">
        <v>300</v>
      </c>
      <c r="E331">
        <v>555</v>
      </c>
      <c r="F331" t="s">
        <v>8219</v>
      </c>
      <c r="G331" t="s">
        <v>8224</v>
      </c>
      <c r="H331" t="s">
        <v>8246</v>
      </c>
      <c r="I331">
        <v>1311576600</v>
      </c>
      <c r="J331">
        <v>1306219897</v>
      </c>
      <c r="K331" t="b">
        <v>0</v>
      </c>
      <c r="L331">
        <v>11</v>
      </c>
      <c r="M331" t="b">
        <v>1</v>
      </c>
      <c r="N331" t="s">
        <v>8276</v>
      </c>
      <c r="O331" s="5">
        <f t="shared" si="20"/>
        <v>1.85</v>
      </c>
      <c r="P331" s="15">
        <f t="shared" si="21"/>
        <v>50.454545454545453</v>
      </c>
      <c r="Q331" s="7" t="s">
        <v>8330</v>
      </c>
      <c r="R331" s="7" t="s">
        <v>8331</v>
      </c>
      <c r="S331" s="13">
        <f t="shared" si="22"/>
        <v>40749.284722222219</v>
      </c>
      <c r="T331" s="12">
        <f t="shared" si="23"/>
        <v>40687.285844907405</v>
      </c>
    </row>
    <row r="332" spans="1:20" ht="48" hidden="1" x14ac:dyDescent="0.2">
      <c r="A332">
        <v>2190</v>
      </c>
      <c r="B332" s="3" t="s">
        <v>2191</v>
      </c>
      <c r="C332" s="3" t="s">
        <v>6300</v>
      </c>
      <c r="D332">
        <v>19000</v>
      </c>
      <c r="E332">
        <v>35076</v>
      </c>
      <c r="F332" t="s">
        <v>8219</v>
      </c>
      <c r="G332" t="s">
        <v>8224</v>
      </c>
      <c r="H332" t="s">
        <v>8246</v>
      </c>
      <c r="I332">
        <v>1458716340</v>
      </c>
      <c r="J332">
        <v>1455721204</v>
      </c>
      <c r="K332" t="b">
        <v>0</v>
      </c>
      <c r="L332">
        <v>537</v>
      </c>
      <c r="M332" t="b">
        <v>1</v>
      </c>
      <c r="N332" t="s">
        <v>8297</v>
      </c>
      <c r="O332" s="5">
        <f t="shared" si="20"/>
        <v>1.8461052631578947</v>
      </c>
      <c r="P332" s="15">
        <f t="shared" si="21"/>
        <v>65.318435754189949</v>
      </c>
      <c r="Q332" s="7" t="s">
        <v>8338</v>
      </c>
      <c r="R332" s="7" t="s">
        <v>8355</v>
      </c>
      <c r="S332" s="13">
        <f t="shared" si="22"/>
        <v>42452.290972222225</v>
      </c>
      <c r="T332" s="12">
        <f t="shared" si="23"/>
        <v>42417.625046296293</v>
      </c>
    </row>
    <row r="333" spans="1:20" ht="48" hidden="1" x14ac:dyDescent="0.2">
      <c r="A333">
        <v>252</v>
      </c>
      <c r="B333" s="3" t="s">
        <v>253</v>
      </c>
      <c r="C333" s="3" t="s">
        <v>4362</v>
      </c>
      <c r="D333">
        <v>5000</v>
      </c>
      <c r="E333">
        <v>9228</v>
      </c>
      <c r="F333" t="s">
        <v>8219</v>
      </c>
      <c r="G333" t="s">
        <v>8224</v>
      </c>
      <c r="H333" t="s">
        <v>8246</v>
      </c>
      <c r="I333">
        <v>1275364740</v>
      </c>
      <c r="J333">
        <v>1269878058</v>
      </c>
      <c r="K333" t="b">
        <v>1</v>
      </c>
      <c r="L333">
        <v>108</v>
      </c>
      <c r="M333" t="b">
        <v>1</v>
      </c>
      <c r="N333" t="s">
        <v>8269</v>
      </c>
      <c r="O333" s="5">
        <f t="shared" si="20"/>
        <v>1.8455999999999999</v>
      </c>
      <c r="P333" s="15">
        <f t="shared" si="21"/>
        <v>85.444444444444443</v>
      </c>
      <c r="Q333" s="7" t="s">
        <v>8316</v>
      </c>
      <c r="R333" s="7" t="s">
        <v>8321</v>
      </c>
      <c r="S333" s="13">
        <f t="shared" si="22"/>
        <v>40330.165972222225</v>
      </c>
      <c r="T333" s="12">
        <f t="shared" si="23"/>
        <v>40266.662708333337</v>
      </c>
    </row>
    <row r="334" spans="1:20" ht="32" hidden="1" x14ac:dyDescent="0.2">
      <c r="A334">
        <v>3395</v>
      </c>
      <c r="B334" s="3" t="s">
        <v>3394</v>
      </c>
      <c r="C334" s="3" t="s">
        <v>7505</v>
      </c>
      <c r="D334">
        <v>500</v>
      </c>
      <c r="E334">
        <v>920</v>
      </c>
      <c r="F334" t="s">
        <v>8219</v>
      </c>
      <c r="G334" t="s">
        <v>8225</v>
      </c>
      <c r="H334" t="s">
        <v>8247</v>
      </c>
      <c r="I334">
        <v>1433009400</v>
      </c>
      <c r="J334">
        <v>1431795944</v>
      </c>
      <c r="K334" t="b">
        <v>0</v>
      </c>
      <c r="L334">
        <v>38</v>
      </c>
      <c r="M334" t="b">
        <v>1</v>
      </c>
      <c r="N334" t="s">
        <v>8271</v>
      </c>
      <c r="O334" s="5">
        <f t="shared" si="20"/>
        <v>1.84</v>
      </c>
      <c r="P334" s="15">
        <f t="shared" si="21"/>
        <v>24.210526315789473</v>
      </c>
      <c r="Q334" s="7" t="s">
        <v>8323</v>
      </c>
      <c r="R334" s="7" t="s">
        <v>8324</v>
      </c>
      <c r="S334" s="13">
        <f t="shared" si="22"/>
        <v>42154.756944444445</v>
      </c>
      <c r="T334" s="12">
        <f t="shared" si="23"/>
        <v>42140.712314814817</v>
      </c>
    </row>
    <row r="335" spans="1:20" ht="48" hidden="1" x14ac:dyDescent="0.2">
      <c r="A335">
        <v>3605</v>
      </c>
      <c r="B335" s="3" t="s">
        <v>3604</v>
      </c>
      <c r="C335" s="3" t="s">
        <v>7715</v>
      </c>
      <c r="D335">
        <v>250</v>
      </c>
      <c r="E335">
        <v>460</v>
      </c>
      <c r="F335" t="s">
        <v>8219</v>
      </c>
      <c r="G335" t="s">
        <v>8225</v>
      </c>
      <c r="H335" t="s">
        <v>8247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t="s">
        <v>8271</v>
      </c>
      <c r="O335" s="5">
        <f t="shared" si="20"/>
        <v>1.84</v>
      </c>
      <c r="P335" s="15">
        <f t="shared" si="21"/>
        <v>30.666666666666668</v>
      </c>
      <c r="Q335" s="7" t="s">
        <v>8323</v>
      </c>
      <c r="R335" s="7" t="s">
        <v>8324</v>
      </c>
      <c r="S335" s="13">
        <f t="shared" si="22"/>
        <v>42413.793124999997</v>
      </c>
      <c r="T335" s="12">
        <f t="shared" si="23"/>
        <v>42383.793124999997</v>
      </c>
    </row>
    <row r="336" spans="1:20" ht="48" hidden="1" x14ac:dyDescent="0.2">
      <c r="A336">
        <v>37</v>
      </c>
      <c r="B336" s="3" t="s">
        <v>39</v>
      </c>
      <c r="C336" s="3" t="s">
        <v>4148</v>
      </c>
      <c r="D336">
        <v>22000</v>
      </c>
      <c r="E336">
        <v>40357</v>
      </c>
      <c r="F336" t="s">
        <v>8219</v>
      </c>
      <c r="G336" t="s">
        <v>8224</v>
      </c>
      <c r="H336" t="s">
        <v>8246</v>
      </c>
      <c r="I336">
        <v>1425055079</v>
      </c>
      <c r="J336">
        <v>1422463079</v>
      </c>
      <c r="K336" t="b">
        <v>0</v>
      </c>
      <c r="L336">
        <v>253</v>
      </c>
      <c r="M336" t="b">
        <v>1</v>
      </c>
      <c r="N336" t="s">
        <v>8265</v>
      </c>
      <c r="O336" s="5">
        <f t="shared" si="20"/>
        <v>1.8344090909090909</v>
      </c>
      <c r="P336" s="15">
        <f t="shared" si="21"/>
        <v>159.51383399209487</v>
      </c>
      <c r="Q336" s="7" t="s">
        <v>8316</v>
      </c>
      <c r="R336" s="7" t="s">
        <v>8317</v>
      </c>
      <c r="S336" s="13">
        <f t="shared" si="22"/>
        <v>42062.693043981482</v>
      </c>
      <c r="T336" s="12">
        <f t="shared" si="23"/>
        <v>42032.693043981482</v>
      </c>
    </row>
    <row r="337" spans="1:20" ht="48" hidden="1" x14ac:dyDescent="0.2">
      <c r="A337">
        <v>1356</v>
      </c>
      <c r="B337" s="3" t="s">
        <v>1357</v>
      </c>
      <c r="C337" s="3" t="s">
        <v>5466</v>
      </c>
      <c r="D337">
        <v>3400</v>
      </c>
      <c r="E337">
        <v>6215.56</v>
      </c>
      <c r="F337" t="s">
        <v>8219</v>
      </c>
      <c r="G337" t="s">
        <v>8224</v>
      </c>
      <c r="H337" t="s">
        <v>8246</v>
      </c>
      <c r="I337">
        <v>1372985760</v>
      </c>
      <c r="J337">
        <v>1370393760</v>
      </c>
      <c r="K337" t="b">
        <v>0</v>
      </c>
      <c r="L337">
        <v>87</v>
      </c>
      <c r="M337" t="b">
        <v>1</v>
      </c>
      <c r="N337" t="s">
        <v>8274</v>
      </c>
      <c r="O337" s="5">
        <f t="shared" si="20"/>
        <v>1.8281058823529412</v>
      </c>
      <c r="P337" s="15">
        <f t="shared" si="21"/>
        <v>71.443218390804603</v>
      </c>
      <c r="Q337" s="7" t="s">
        <v>8327</v>
      </c>
      <c r="R337" s="7" t="s">
        <v>8328</v>
      </c>
      <c r="S337" s="13">
        <f t="shared" si="22"/>
        <v>41460.038888888892</v>
      </c>
      <c r="T337" s="12">
        <f t="shared" si="23"/>
        <v>41430.038888888892</v>
      </c>
    </row>
    <row r="338" spans="1:20" ht="48" hidden="1" x14ac:dyDescent="0.2">
      <c r="A338">
        <v>2455</v>
      </c>
      <c r="B338" s="3" t="s">
        <v>2456</v>
      </c>
      <c r="C338" s="3" t="s">
        <v>6565</v>
      </c>
      <c r="D338">
        <v>300</v>
      </c>
      <c r="E338">
        <v>546</v>
      </c>
      <c r="F338" t="s">
        <v>8219</v>
      </c>
      <c r="G338" t="s">
        <v>8224</v>
      </c>
      <c r="H338" t="s">
        <v>8246</v>
      </c>
      <c r="I338">
        <v>1461177950</v>
      </c>
      <c r="J338">
        <v>1458758750</v>
      </c>
      <c r="K338" t="b">
        <v>0</v>
      </c>
      <c r="L338">
        <v>16</v>
      </c>
      <c r="M338" t="b">
        <v>1</v>
      </c>
      <c r="N338" t="s">
        <v>8298</v>
      </c>
      <c r="O338" s="5">
        <f t="shared" si="20"/>
        <v>1.82</v>
      </c>
      <c r="P338" s="15">
        <f t="shared" si="21"/>
        <v>34.125</v>
      </c>
      <c r="Q338" s="7" t="s">
        <v>8341</v>
      </c>
      <c r="R338" s="7" t="s">
        <v>8356</v>
      </c>
      <c r="S338" s="13">
        <f t="shared" si="22"/>
        <v>42480.781828703708</v>
      </c>
      <c r="T338" s="12">
        <f t="shared" si="23"/>
        <v>42452.781828703708</v>
      </c>
    </row>
    <row r="339" spans="1:20" ht="48" hidden="1" x14ac:dyDescent="0.2">
      <c r="A339">
        <v>2041</v>
      </c>
      <c r="B339" s="3" t="s">
        <v>2042</v>
      </c>
      <c r="C339" s="3" t="s">
        <v>6151</v>
      </c>
      <c r="D339">
        <v>9500</v>
      </c>
      <c r="E339">
        <v>17277</v>
      </c>
      <c r="F339" t="s">
        <v>8219</v>
      </c>
      <c r="G339" t="s">
        <v>8224</v>
      </c>
      <c r="H339" t="s">
        <v>8246</v>
      </c>
      <c r="I339">
        <v>1478785027</v>
      </c>
      <c r="J339">
        <v>1476189427</v>
      </c>
      <c r="K339" t="b">
        <v>0</v>
      </c>
      <c r="L339">
        <v>120</v>
      </c>
      <c r="M339" t="b">
        <v>1</v>
      </c>
      <c r="N339" t="s">
        <v>8295</v>
      </c>
      <c r="O339" s="5">
        <f t="shared" si="20"/>
        <v>1.8186315789473684</v>
      </c>
      <c r="P339" s="15">
        <f t="shared" si="21"/>
        <v>143.97499999999999</v>
      </c>
      <c r="Q339" s="7" t="s">
        <v>8309</v>
      </c>
      <c r="R339" s="7" t="s">
        <v>8310</v>
      </c>
      <c r="S339" s="13">
        <f t="shared" si="22"/>
        <v>42684.567442129628</v>
      </c>
      <c r="T339" s="12">
        <f t="shared" si="23"/>
        <v>42654.525775462964</v>
      </c>
    </row>
    <row r="340" spans="1:20" ht="48" hidden="1" x14ac:dyDescent="0.2">
      <c r="A340">
        <v>389</v>
      </c>
      <c r="B340" s="3" t="s">
        <v>390</v>
      </c>
      <c r="C340" s="3" t="s">
        <v>4499</v>
      </c>
      <c r="D340">
        <v>68000</v>
      </c>
      <c r="E340">
        <v>123444.12</v>
      </c>
      <c r="F340" t="s">
        <v>8219</v>
      </c>
      <c r="G340" t="s">
        <v>8224</v>
      </c>
      <c r="H340" t="s">
        <v>8246</v>
      </c>
      <c r="I340">
        <v>1394233140</v>
      </c>
      <c r="J340">
        <v>1391477450</v>
      </c>
      <c r="K340" t="b">
        <v>0</v>
      </c>
      <c r="L340">
        <v>1510</v>
      </c>
      <c r="M340" t="b">
        <v>1</v>
      </c>
      <c r="N340" t="s">
        <v>8269</v>
      </c>
      <c r="O340" s="5">
        <f t="shared" si="20"/>
        <v>1.8153547058823529</v>
      </c>
      <c r="P340" s="15">
        <f t="shared" si="21"/>
        <v>81.75107284768211</v>
      </c>
      <c r="Q340" s="7" t="s">
        <v>8316</v>
      </c>
      <c r="R340" s="7" t="s">
        <v>8321</v>
      </c>
      <c r="S340" s="13">
        <f t="shared" si="22"/>
        <v>41705.957638888889</v>
      </c>
      <c r="T340" s="12">
        <f t="shared" si="23"/>
        <v>41674.063078703701</v>
      </c>
    </row>
    <row r="341" spans="1:20" ht="48" hidden="1" x14ac:dyDescent="0.2">
      <c r="A341">
        <v>2456</v>
      </c>
      <c r="B341" s="3" t="s">
        <v>2457</v>
      </c>
      <c r="C341" s="3" t="s">
        <v>6566</v>
      </c>
      <c r="D341">
        <v>1500</v>
      </c>
      <c r="E341">
        <v>2713</v>
      </c>
      <c r="F341" t="s">
        <v>8219</v>
      </c>
      <c r="G341" t="s">
        <v>8224</v>
      </c>
      <c r="H341" t="s">
        <v>8246</v>
      </c>
      <c r="I341">
        <v>1488063839</v>
      </c>
      <c r="J341">
        <v>1485471839</v>
      </c>
      <c r="K341" t="b">
        <v>0</v>
      </c>
      <c r="L341">
        <v>67</v>
      </c>
      <c r="M341" t="b">
        <v>1</v>
      </c>
      <c r="N341" t="s">
        <v>8298</v>
      </c>
      <c r="O341" s="5">
        <f t="shared" si="20"/>
        <v>1.8086666666666666</v>
      </c>
      <c r="P341" s="15">
        <f t="shared" si="21"/>
        <v>40.492537313432834</v>
      </c>
      <c r="Q341" s="7" t="s">
        <v>8341</v>
      </c>
      <c r="R341" s="7" t="s">
        <v>8356</v>
      </c>
      <c r="S341" s="13">
        <f t="shared" si="22"/>
        <v>42791.961099537039</v>
      </c>
      <c r="T341" s="12">
        <f t="shared" si="23"/>
        <v>42761.961099537039</v>
      </c>
    </row>
    <row r="342" spans="1:20" ht="48" hidden="1" x14ac:dyDescent="0.2">
      <c r="A342">
        <v>2170</v>
      </c>
      <c r="B342" s="3" t="s">
        <v>2171</v>
      </c>
      <c r="C342" s="3" t="s">
        <v>6280</v>
      </c>
      <c r="D342">
        <v>350</v>
      </c>
      <c r="E342">
        <v>633</v>
      </c>
      <c r="F342" t="s">
        <v>8219</v>
      </c>
      <c r="G342" t="s">
        <v>8224</v>
      </c>
      <c r="H342" t="s">
        <v>8246</v>
      </c>
      <c r="I342">
        <v>1440266422</v>
      </c>
      <c r="J342">
        <v>1436810422</v>
      </c>
      <c r="K342" t="b">
        <v>0</v>
      </c>
      <c r="L342">
        <v>19</v>
      </c>
      <c r="M342" t="b">
        <v>1</v>
      </c>
      <c r="N342" t="s">
        <v>8276</v>
      </c>
      <c r="O342" s="5">
        <f t="shared" si="20"/>
        <v>1.8085714285714285</v>
      </c>
      <c r="P342" s="15">
        <f t="shared" si="21"/>
        <v>33.315789473684212</v>
      </c>
      <c r="Q342" s="7" t="s">
        <v>8330</v>
      </c>
      <c r="R342" s="7" t="s">
        <v>8331</v>
      </c>
      <c r="S342" s="13">
        <f t="shared" si="22"/>
        <v>42238.750254629631</v>
      </c>
      <c r="T342" s="12">
        <f t="shared" si="23"/>
        <v>42198.750254629631</v>
      </c>
    </row>
    <row r="343" spans="1:20" ht="48" hidden="1" x14ac:dyDescent="0.2">
      <c r="A343">
        <v>785</v>
      </c>
      <c r="B343" s="3" t="s">
        <v>786</v>
      </c>
      <c r="C343" s="3" t="s">
        <v>4895</v>
      </c>
      <c r="D343">
        <v>500</v>
      </c>
      <c r="E343">
        <v>903.14</v>
      </c>
      <c r="F343" t="s">
        <v>8219</v>
      </c>
      <c r="G343" t="s">
        <v>8224</v>
      </c>
      <c r="H343" t="s">
        <v>8246</v>
      </c>
      <c r="I343">
        <v>1362060915</v>
      </c>
      <c r="J343">
        <v>1359468915</v>
      </c>
      <c r="K343" t="b">
        <v>0</v>
      </c>
      <c r="L343">
        <v>29</v>
      </c>
      <c r="M343" t="b">
        <v>1</v>
      </c>
      <c r="N343" t="s">
        <v>8276</v>
      </c>
      <c r="O343" s="5">
        <f t="shared" si="20"/>
        <v>1.8062799999999999</v>
      </c>
      <c r="P343" s="15">
        <f t="shared" si="21"/>
        <v>31.142758620689655</v>
      </c>
      <c r="Q343" s="7" t="s">
        <v>8330</v>
      </c>
      <c r="R343" s="7" t="s">
        <v>8331</v>
      </c>
      <c r="S343" s="13">
        <f t="shared" si="22"/>
        <v>41333.593923611108</v>
      </c>
      <c r="T343" s="12">
        <f t="shared" si="23"/>
        <v>41303.593923611108</v>
      </c>
    </row>
    <row r="344" spans="1:20" ht="48" hidden="1" x14ac:dyDescent="0.2">
      <c r="A344">
        <v>3537</v>
      </c>
      <c r="B344" s="3" t="s">
        <v>3536</v>
      </c>
      <c r="C344" s="3" t="s">
        <v>7647</v>
      </c>
      <c r="D344">
        <v>675</v>
      </c>
      <c r="E344">
        <v>1218</v>
      </c>
      <c r="F344" t="s">
        <v>8219</v>
      </c>
      <c r="G344" t="s">
        <v>8229</v>
      </c>
      <c r="H344" t="s">
        <v>8251</v>
      </c>
      <c r="I344">
        <v>1416211140</v>
      </c>
      <c r="J344">
        <v>1413016216</v>
      </c>
      <c r="K344" t="b">
        <v>0</v>
      </c>
      <c r="L344">
        <v>28</v>
      </c>
      <c r="M344" t="b">
        <v>1</v>
      </c>
      <c r="N344" t="s">
        <v>8271</v>
      </c>
      <c r="O344" s="5">
        <f t="shared" si="20"/>
        <v>1.8044444444444445</v>
      </c>
      <c r="P344" s="15">
        <f t="shared" si="21"/>
        <v>43.5</v>
      </c>
      <c r="Q344" s="7" t="s">
        <v>8323</v>
      </c>
      <c r="R344" s="7" t="s">
        <v>8324</v>
      </c>
      <c r="S344" s="13">
        <f t="shared" si="22"/>
        <v>41960.332638888889</v>
      </c>
      <c r="T344" s="12">
        <f t="shared" si="23"/>
        <v>41923.354351851849</v>
      </c>
    </row>
    <row r="345" spans="1:20" ht="32" hidden="1" x14ac:dyDescent="0.2">
      <c r="A345">
        <v>2465</v>
      </c>
      <c r="B345" s="3" t="s">
        <v>2466</v>
      </c>
      <c r="C345" s="3" t="s">
        <v>6575</v>
      </c>
      <c r="D345">
        <v>700</v>
      </c>
      <c r="E345">
        <v>1261</v>
      </c>
      <c r="F345" t="s">
        <v>8219</v>
      </c>
      <c r="G345" t="s">
        <v>8224</v>
      </c>
      <c r="H345" t="s">
        <v>8246</v>
      </c>
      <c r="I345">
        <v>1348420548</v>
      </c>
      <c r="J345">
        <v>1345828548</v>
      </c>
      <c r="K345" t="b">
        <v>0</v>
      </c>
      <c r="L345">
        <v>48</v>
      </c>
      <c r="M345" t="b">
        <v>1</v>
      </c>
      <c r="N345" t="s">
        <v>8279</v>
      </c>
      <c r="O345" s="5">
        <f t="shared" si="20"/>
        <v>1.8014285714285714</v>
      </c>
      <c r="P345" s="15">
        <f t="shared" si="21"/>
        <v>26.270833333333332</v>
      </c>
      <c r="Q345" s="7" t="s">
        <v>8330</v>
      </c>
      <c r="R345" s="7" t="s">
        <v>8334</v>
      </c>
      <c r="S345" s="13">
        <f t="shared" si="22"/>
        <v>41175.719305555554</v>
      </c>
      <c r="T345" s="12">
        <f t="shared" si="23"/>
        <v>41145.719305555554</v>
      </c>
    </row>
    <row r="346" spans="1:20" ht="48" hidden="1" x14ac:dyDescent="0.2">
      <c r="A346">
        <v>2264</v>
      </c>
      <c r="B346" s="3" t="s">
        <v>2265</v>
      </c>
      <c r="C346" s="3" t="s">
        <v>6374</v>
      </c>
      <c r="D346">
        <v>6000</v>
      </c>
      <c r="E346">
        <v>10802</v>
      </c>
      <c r="F346" t="s">
        <v>8219</v>
      </c>
      <c r="G346" t="s">
        <v>8224</v>
      </c>
      <c r="H346" t="s">
        <v>8246</v>
      </c>
      <c r="I346">
        <v>1463972400</v>
      </c>
      <c r="J346">
        <v>1462543114</v>
      </c>
      <c r="K346" t="b">
        <v>0</v>
      </c>
      <c r="L346">
        <v>445</v>
      </c>
      <c r="M346" t="b">
        <v>1</v>
      </c>
      <c r="N346" t="s">
        <v>8297</v>
      </c>
      <c r="O346" s="5">
        <f t="shared" si="20"/>
        <v>1.8003333333333333</v>
      </c>
      <c r="P346" s="15">
        <f t="shared" si="21"/>
        <v>24.274157303370785</v>
      </c>
      <c r="Q346" s="7" t="s">
        <v>8338</v>
      </c>
      <c r="R346" s="7" t="s">
        <v>8355</v>
      </c>
      <c r="S346" s="13">
        <f t="shared" si="22"/>
        <v>42513.125</v>
      </c>
      <c r="T346" s="12">
        <f t="shared" si="23"/>
        <v>42496.582337962958</v>
      </c>
    </row>
    <row r="347" spans="1:20" ht="32" hidden="1" x14ac:dyDescent="0.2">
      <c r="A347">
        <v>3007</v>
      </c>
      <c r="B347" s="3" t="s">
        <v>3007</v>
      </c>
      <c r="C347" s="3" t="s">
        <v>7117</v>
      </c>
      <c r="D347">
        <v>600</v>
      </c>
      <c r="E347">
        <v>1080</v>
      </c>
      <c r="F347" t="s">
        <v>8219</v>
      </c>
      <c r="G347" t="s">
        <v>8224</v>
      </c>
      <c r="H347" t="s">
        <v>8246</v>
      </c>
      <c r="I347">
        <v>1429938683</v>
      </c>
      <c r="J347">
        <v>1428124283</v>
      </c>
      <c r="K347" t="b">
        <v>0</v>
      </c>
      <c r="L347">
        <v>20</v>
      </c>
      <c r="M347" t="b">
        <v>1</v>
      </c>
      <c r="N347" t="s">
        <v>8303</v>
      </c>
      <c r="O347" s="5">
        <f t="shared" si="20"/>
        <v>1.8</v>
      </c>
      <c r="P347" s="15">
        <f t="shared" si="21"/>
        <v>54</v>
      </c>
      <c r="Q347" s="7" t="s">
        <v>8323</v>
      </c>
      <c r="R347" s="7" t="s">
        <v>8361</v>
      </c>
      <c r="S347" s="13">
        <f t="shared" si="22"/>
        <v>42119.216238425928</v>
      </c>
      <c r="T347" s="12">
        <f t="shared" si="23"/>
        <v>42098.216238425928</v>
      </c>
    </row>
    <row r="348" spans="1:20" ht="48" hidden="1" x14ac:dyDescent="0.2">
      <c r="A348">
        <v>3508</v>
      </c>
      <c r="B348" s="3" t="s">
        <v>3507</v>
      </c>
      <c r="C348" s="3" t="s">
        <v>7618</v>
      </c>
      <c r="D348">
        <v>100</v>
      </c>
      <c r="E348">
        <v>180</v>
      </c>
      <c r="F348" t="s">
        <v>8219</v>
      </c>
      <c r="G348" t="s">
        <v>8225</v>
      </c>
      <c r="H348" t="s">
        <v>8247</v>
      </c>
      <c r="I348">
        <v>1462914000</v>
      </c>
      <c r="J348">
        <v>1460914253</v>
      </c>
      <c r="K348" t="b">
        <v>0</v>
      </c>
      <c r="L348">
        <v>15</v>
      </c>
      <c r="M348" t="b">
        <v>1</v>
      </c>
      <c r="N348" t="s">
        <v>8271</v>
      </c>
      <c r="O348" s="5">
        <f t="shared" si="20"/>
        <v>1.8</v>
      </c>
      <c r="P348" s="15">
        <f t="shared" si="21"/>
        <v>12</v>
      </c>
      <c r="Q348" s="7" t="s">
        <v>8323</v>
      </c>
      <c r="R348" s="7" t="s">
        <v>8324</v>
      </c>
      <c r="S348" s="13">
        <f t="shared" si="22"/>
        <v>42500.875</v>
      </c>
      <c r="T348" s="12">
        <f t="shared" si="23"/>
        <v>42477.729780092588</v>
      </c>
    </row>
    <row r="349" spans="1:20" ht="48" hidden="1" x14ac:dyDescent="0.2">
      <c r="A349">
        <v>1537</v>
      </c>
      <c r="B349" s="3" t="s">
        <v>1538</v>
      </c>
      <c r="C349" s="3" t="s">
        <v>5647</v>
      </c>
      <c r="D349">
        <v>12000</v>
      </c>
      <c r="E349">
        <v>21588</v>
      </c>
      <c r="F349" t="s">
        <v>8219</v>
      </c>
      <c r="G349" t="s">
        <v>8236</v>
      </c>
      <c r="H349" t="s">
        <v>8249</v>
      </c>
      <c r="I349">
        <v>1470506400</v>
      </c>
      <c r="J349">
        <v>1467358427</v>
      </c>
      <c r="K349" t="b">
        <v>1</v>
      </c>
      <c r="L349">
        <v>224</v>
      </c>
      <c r="M349" t="b">
        <v>1</v>
      </c>
      <c r="N349" t="s">
        <v>8285</v>
      </c>
      <c r="O349" s="5">
        <f t="shared" si="20"/>
        <v>1.7989999999999999</v>
      </c>
      <c r="P349" s="15">
        <f t="shared" si="21"/>
        <v>96.375</v>
      </c>
      <c r="Q349" s="7" t="s">
        <v>8343</v>
      </c>
      <c r="R349" s="7" t="s">
        <v>8344</v>
      </c>
      <c r="S349" s="13">
        <f t="shared" si="22"/>
        <v>42588.75</v>
      </c>
      <c r="T349" s="12">
        <f t="shared" si="23"/>
        <v>42552.315127314811</v>
      </c>
    </row>
    <row r="350" spans="1:20" ht="48" hidden="1" x14ac:dyDescent="0.2">
      <c r="A350">
        <v>823</v>
      </c>
      <c r="B350" s="3" t="s">
        <v>824</v>
      </c>
      <c r="C350" s="3" t="s">
        <v>4933</v>
      </c>
      <c r="D350">
        <v>800</v>
      </c>
      <c r="E350">
        <v>1436</v>
      </c>
      <c r="F350" t="s">
        <v>8219</v>
      </c>
      <c r="G350" t="s">
        <v>8224</v>
      </c>
      <c r="H350" t="s">
        <v>8246</v>
      </c>
      <c r="I350">
        <v>1427062852</v>
      </c>
      <c r="J350">
        <v>1424474452</v>
      </c>
      <c r="K350" t="b">
        <v>0</v>
      </c>
      <c r="L350">
        <v>33</v>
      </c>
      <c r="M350" t="b">
        <v>1</v>
      </c>
      <c r="N350" t="s">
        <v>8276</v>
      </c>
      <c r="O350" s="5">
        <f t="shared" si="20"/>
        <v>1.7949999999999999</v>
      </c>
      <c r="P350" s="15">
        <f t="shared" si="21"/>
        <v>43.515151515151516</v>
      </c>
      <c r="Q350" s="7" t="s">
        <v>8330</v>
      </c>
      <c r="R350" s="7" t="s">
        <v>8331</v>
      </c>
      <c r="S350" s="13">
        <f t="shared" si="22"/>
        <v>42085.931157407409</v>
      </c>
      <c r="T350" s="12">
        <f t="shared" si="23"/>
        <v>42055.972824074073</v>
      </c>
    </row>
    <row r="351" spans="1:20" ht="48" hidden="1" x14ac:dyDescent="0.2">
      <c r="A351">
        <v>745</v>
      </c>
      <c r="B351" s="3" t="s">
        <v>746</v>
      </c>
      <c r="C351" s="3" t="s">
        <v>4855</v>
      </c>
      <c r="D351">
        <v>2220</v>
      </c>
      <c r="E351">
        <v>3976</v>
      </c>
      <c r="F351" t="s">
        <v>8219</v>
      </c>
      <c r="G351" t="s">
        <v>8224</v>
      </c>
      <c r="H351" t="s">
        <v>8246</v>
      </c>
      <c r="I351">
        <v>1367588645</v>
      </c>
      <c r="J351">
        <v>1364996645</v>
      </c>
      <c r="K351" t="b">
        <v>0</v>
      </c>
      <c r="L351">
        <v>74</v>
      </c>
      <c r="M351" t="b">
        <v>1</v>
      </c>
      <c r="N351" t="s">
        <v>8274</v>
      </c>
      <c r="O351" s="5">
        <f t="shared" si="20"/>
        <v>1.7909909909909909</v>
      </c>
      <c r="P351" s="15">
        <f t="shared" si="21"/>
        <v>53.729729729729726</v>
      </c>
      <c r="Q351" s="7" t="s">
        <v>8327</v>
      </c>
      <c r="R351" s="7" t="s">
        <v>8328</v>
      </c>
      <c r="S351" s="13">
        <f t="shared" si="22"/>
        <v>41397.572280092594</v>
      </c>
      <c r="T351" s="12">
        <f t="shared" si="23"/>
        <v>41367.572280092594</v>
      </c>
    </row>
    <row r="352" spans="1:20" ht="48" hidden="1" x14ac:dyDescent="0.2">
      <c r="A352">
        <v>299</v>
      </c>
      <c r="B352" s="3" t="s">
        <v>300</v>
      </c>
      <c r="C352" s="3" t="s">
        <v>4409</v>
      </c>
      <c r="D352">
        <v>10000</v>
      </c>
      <c r="E352">
        <v>17895.25</v>
      </c>
      <c r="F352" t="s">
        <v>8219</v>
      </c>
      <c r="G352" t="s">
        <v>8224</v>
      </c>
      <c r="H352" t="s">
        <v>8246</v>
      </c>
      <c r="I352">
        <v>1289975060</v>
      </c>
      <c r="J352">
        <v>1287379460</v>
      </c>
      <c r="K352" t="b">
        <v>1</v>
      </c>
      <c r="L352">
        <v>244</v>
      </c>
      <c r="M352" t="b">
        <v>1</v>
      </c>
      <c r="N352" t="s">
        <v>8269</v>
      </c>
      <c r="O352" s="5">
        <f t="shared" si="20"/>
        <v>1.789525</v>
      </c>
      <c r="P352" s="15">
        <f t="shared" si="21"/>
        <v>73.341188524590166</v>
      </c>
      <c r="Q352" s="7" t="s">
        <v>8316</v>
      </c>
      <c r="R352" s="7" t="s">
        <v>8321</v>
      </c>
      <c r="S352" s="13">
        <f t="shared" si="22"/>
        <v>40499.266898148147</v>
      </c>
      <c r="T352" s="12">
        <f t="shared" si="23"/>
        <v>40469.225231481483</v>
      </c>
    </row>
    <row r="353" spans="1:20" ht="48" hidden="1" x14ac:dyDescent="0.2">
      <c r="A353">
        <v>2033</v>
      </c>
      <c r="B353" s="3" t="s">
        <v>2034</v>
      </c>
      <c r="C353" s="3" t="s">
        <v>6143</v>
      </c>
      <c r="D353">
        <v>25000</v>
      </c>
      <c r="E353">
        <v>44669</v>
      </c>
      <c r="F353" t="s">
        <v>8219</v>
      </c>
      <c r="G353" t="s">
        <v>8224</v>
      </c>
      <c r="H353" t="s">
        <v>8246</v>
      </c>
      <c r="I353">
        <v>1398477518</v>
      </c>
      <c r="J353">
        <v>1395885518</v>
      </c>
      <c r="K353" t="b">
        <v>1</v>
      </c>
      <c r="L353">
        <v>158</v>
      </c>
      <c r="M353" t="b">
        <v>1</v>
      </c>
      <c r="N353" t="s">
        <v>8295</v>
      </c>
      <c r="O353" s="5">
        <f t="shared" si="20"/>
        <v>1.7867599999999999</v>
      </c>
      <c r="P353" s="15">
        <f t="shared" si="21"/>
        <v>282.71518987341773</v>
      </c>
      <c r="Q353" s="7" t="s">
        <v>8309</v>
      </c>
      <c r="R353" s="7" t="s">
        <v>8310</v>
      </c>
      <c r="S353" s="13">
        <f t="shared" si="22"/>
        <v>41755.082384259258</v>
      </c>
      <c r="T353" s="12">
        <f t="shared" si="23"/>
        <v>41725.082384259258</v>
      </c>
    </row>
    <row r="354" spans="1:20" ht="48" hidden="1" x14ac:dyDescent="0.2">
      <c r="A354">
        <v>272</v>
      </c>
      <c r="B354" s="3" t="s">
        <v>273</v>
      </c>
      <c r="C354" s="3" t="s">
        <v>4382</v>
      </c>
      <c r="D354">
        <v>3000</v>
      </c>
      <c r="E354">
        <v>5323.01</v>
      </c>
      <c r="F354" t="s">
        <v>8219</v>
      </c>
      <c r="G354" t="s">
        <v>8224</v>
      </c>
      <c r="H354" t="s">
        <v>8246</v>
      </c>
      <c r="I354">
        <v>1272480540</v>
      </c>
      <c r="J354">
        <v>1267220191</v>
      </c>
      <c r="K354" t="b">
        <v>1</v>
      </c>
      <c r="L354">
        <v>65</v>
      </c>
      <c r="M354" t="b">
        <v>1</v>
      </c>
      <c r="N354" t="s">
        <v>8269</v>
      </c>
      <c r="O354" s="5">
        <f t="shared" si="20"/>
        <v>1.7743366666666667</v>
      </c>
      <c r="P354" s="15">
        <f t="shared" si="21"/>
        <v>81.892461538461546</v>
      </c>
      <c r="Q354" s="7" t="s">
        <v>8316</v>
      </c>
      <c r="R354" s="7" t="s">
        <v>8321</v>
      </c>
      <c r="S354" s="13">
        <f t="shared" si="22"/>
        <v>40296.78402777778</v>
      </c>
      <c r="T354" s="12">
        <f t="shared" si="23"/>
        <v>40235.900358796294</v>
      </c>
    </row>
    <row r="355" spans="1:20" ht="20" hidden="1" x14ac:dyDescent="0.2">
      <c r="A355">
        <v>2989</v>
      </c>
      <c r="B355" s="3" t="s">
        <v>2989</v>
      </c>
      <c r="C355" s="3" t="s">
        <v>7099</v>
      </c>
      <c r="D355">
        <v>20000</v>
      </c>
      <c r="E355">
        <v>35307</v>
      </c>
      <c r="F355" t="s">
        <v>8219</v>
      </c>
      <c r="G355" t="s">
        <v>8224</v>
      </c>
      <c r="H355" t="s">
        <v>8246</v>
      </c>
      <c r="I355">
        <v>1450673940</v>
      </c>
      <c r="J355">
        <v>1448756962</v>
      </c>
      <c r="K355" t="b">
        <v>0</v>
      </c>
      <c r="L355">
        <v>364</v>
      </c>
      <c r="M355" t="b">
        <v>1</v>
      </c>
      <c r="N355" t="s">
        <v>8303</v>
      </c>
      <c r="O355" s="5">
        <f t="shared" si="20"/>
        <v>1.76535</v>
      </c>
      <c r="P355" s="15">
        <f t="shared" si="21"/>
        <v>96.997252747252745</v>
      </c>
      <c r="Q355" s="7" t="s">
        <v>8323</v>
      </c>
      <c r="R355" s="7" t="s">
        <v>8361</v>
      </c>
      <c r="S355" s="13">
        <f t="shared" si="22"/>
        <v>42359.207638888889</v>
      </c>
      <c r="T355" s="12">
        <f t="shared" si="23"/>
        <v>42337.02039351852</v>
      </c>
    </row>
    <row r="356" spans="1:20" ht="32" hidden="1" x14ac:dyDescent="0.2">
      <c r="A356">
        <v>287</v>
      </c>
      <c r="B356" s="3" t="s">
        <v>288</v>
      </c>
      <c r="C356" s="3" t="s">
        <v>4397</v>
      </c>
      <c r="D356">
        <v>15000</v>
      </c>
      <c r="E356">
        <v>26445</v>
      </c>
      <c r="F356" t="s">
        <v>8219</v>
      </c>
      <c r="G356" t="s">
        <v>8224</v>
      </c>
      <c r="H356" t="s">
        <v>8246</v>
      </c>
      <c r="I356">
        <v>1351828800</v>
      </c>
      <c r="J356">
        <v>1349160018</v>
      </c>
      <c r="K356" t="b">
        <v>1</v>
      </c>
      <c r="L356">
        <v>290</v>
      </c>
      <c r="M356" t="b">
        <v>1</v>
      </c>
      <c r="N356" t="s">
        <v>8269</v>
      </c>
      <c r="O356" s="5">
        <f t="shared" si="20"/>
        <v>1.7629999999999999</v>
      </c>
      <c r="P356" s="15">
        <f t="shared" si="21"/>
        <v>91.189655172413794</v>
      </c>
      <c r="Q356" s="7" t="s">
        <v>8316</v>
      </c>
      <c r="R356" s="7" t="s">
        <v>8321</v>
      </c>
      <c r="S356" s="13">
        <f t="shared" si="22"/>
        <v>41215.166666666664</v>
      </c>
      <c r="T356" s="12">
        <f t="shared" si="23"/>
        <v>41184.277986111112</v>
      </c>
    </row>
    <row r="357" spans="1:20" ht="48" hidden="1" x14ac:dyDescent="0.2">
      <c r="A357">
        <v>1531</v>
      </c>
      <c r="B357" s="3" t="s">
        <v>1532</v>
      </c>
      <c r="C357" s="3" t="s">
        <v>5641</v>
      </c>
      <c r="D357">
        <v>2350</v>
      </c>
      <c r="E357">
        <v>4135</v>
      </c>
      <c r="F357" t="s">
        <v>8219</v>
      </c>
      <c r="G357" t="s">
        <v>8224</v>
      </c>
      <c r="H357" t="s">
        <v>8246</v>
      </c>
      <c r="I357">
        <v>1417402800</v>
      </c>
      <c r="J357">
        <v>1414610126</v>
      </c>
      <c r="K357" t="b">
        <v>1</v>
      </c>
      <c r="L357">
        <v>73</v>
      </c>
      <c r="M357" t="b">
        <v>1</v>
      </c>
      <c r="N357" t="s">
        <v>8285</v>
      </c>
      <c r="O357" s="5">
        <f t="shared" si="20"/>
        <v>1.7595744680851064</v>
      </c>
      <c r="P357" s="15">
        <f t="shared" si="21"/>
        <v>56.643835616438359</v>
      </c>
      <c r="Q357" s="7" t="s">
        <v>8343</v>
      </c>
      <c r="R357" s="7" t="s">
        <v>8344</v>
      </c>
      <c r="S357" s="13">
        <f t="shared" si="22"/>
        <v>41974.125</v>
      </c>
      <c r="T357" s="12">
        <f t="shared" si="23"/>
        <v>41941.802384259259</v>
      </c>
    </row>
    <row r="358" spans="1:20" ht="32" hidden="1" x14ac:dyDescent="0.2">
      <c r="A358">
        <v>2313</v>
      </c>
      <c r="B358" s="3" t="s">
        <v>2314</v>
      </c>
      <c r="C358" s="3" t="s">
        <v>6423</v>
      </c>
      <c r="D358">
        <v>5000</v>
      </c>
      <c r="E358">
        <v>8792.02</v>
      </c>
      <c r="F358" t="s">
        <v>8219</v>
      </c>
      <c r="G358" t="s">
        <v>8224</v>
      </c>
      <c r="H358" t="s">
        <v>8246</v>
      </c>
      <c r="I358">
        <v>1336086026</v>
      </c>
      <c r="J358">
        <v>1333494026</v>
      </c>
      <c r="K358" t="b">
        <v>1</v>
      </c>
      <c r="L358">
        <v>157</v>
      </c>
      <c r="M358" t="b">
        <v>1</v>
      </c>
      <c r="N358" t="s">
        <v>8279</v>
      </c>
      <c r="O358" s="5">
        <f t="shared" si="20"/>
        <v>1.7584040000000001</v>
      </c>
      <c r="P358" s="15">
        <f t="shared" si="21"/>
        <v>56.000127388535034</v>
      </c>
      <c r="Q358" s="7" t="s">
        <v>8330</v>
      </c>
      <c r="R358" s="7" t="s">
        <v>8334</v>
      </c>
      <c r="S358" s="13">
        <f t="shared" si="22"/>
        <v>41032.958634259259</v>
      </c>
      <c r="T358" s="12">
        <f t="shared" si="23"/>
        <v>41002.958634259259</v>
      </c>
    </row>
    <row r="359" spans="1:20" ht="48" hidden="1" x14ac:dyDescent="0.2">
      <c r="A359">
        <v>3306</v>
      </c>
      <c r="B359" s="3" t="s">
        <v>3306</v>
      </c>
      <c r="C359" s="3" t="s">
        <v>7416</v>
      </c>
      <c r="D359">
        <v>1500</v>
      </c>
      <c r="E359">
        <v>2630</v>
      </c>
      <c r="F359" t="s">
        <v>8219</v>
      </c>
      <c r="G359" t="s">
        <v>8224</v>
      </c>
      <c r="H359" t="s">
        <v>8246</v>
      </c>
      <c r="I359">
        <v>1465527600</v>
      </c>
      <c r="J359">
        <v>1462252542</v>
      </c>
      <c r="K359" t="b">
        <v>0</v>
      </c>
      <c r="L359">
        <v>54</v>
      </c>
      <c r="M359" t="b">
        <v>1</v>
      </c>
      <c r="N359" t="s">
        <v>8271</v>
      </c>
      <c r="O359" s="5">
        <f t="shared" si="20"/>
        <v>1.7533333333333334</v>
      </c>
      <c r="P359" s="15">
        <f t="shared" si="21"/>
        <v>48.703703703703702</v>
      </c>
      <c r="Q359" s="7" t="s">
        <v>8323</v>
      </c>
      <c r="R359" s="7" t="s">
        <v>8324</v>
      </c>
      <c r="S359" s="13">
        <f t="shared" si="22"/>
        <v>42531.125</v>
      </c>
      <c r="T359" s="12">
        <f t="shared" si="23"/>
        <v>42493.219236111108</v>
      </c>
    </row>
    <row r="360" spans="1:20" ht="64" hidden="1" x14ac:dyDescent="0.2">
      <c r="A360">
        <v>1679</v>
      </c>
      <c r="B360" s="3" t="s">
        <v>1680</v>
      </c>
      <c r="C360" s="3" t="s">
        <v>5789</v>
      </c>
      <c r="D360">
        <v>2000</v>
      </c>
      <c r="E360">
        <v>3500</v>
      </c>
      <c r="F360" t="s">
        <v>8219</v>
      </c>
      <c r="G360" t="s">
        <v>8224</v>
      </c>
      <c r="H360" t="s">
        <v>8246</v>
      </c>
      <c r="I360">
        <v>1311298745</v>
      </c>
      <c r="J360">
        <v>1309311545</v>
      </c>
      <c r="K360" t="b">
        <v>0</v>
      </c>
      <c r="L360">
        <v>56</v>
      </c>
      <c r="M360" t="b">
        <v>1</v>
      </c>
      <c r="N360" t="s">
        <v>8292</v>
      </c>
      <c r="O360" s="5">
        <f t="shared" si="20"/>
        <v>1.75</v>
      </c>
      <c r="P360" s="15">
        <f t="shared" si="21"/>
        <v>62.5</v>
      </c>
      <c r="Q360" s="7" t="s">
        <v>8330</v>
      </c>
      <c r="R360" s="7" t="s">
        <v>8351</v>
      </c>
      <c r="S360" s="13">
        <f t="shared" si="22"/>
        <v>40746.068807870368</v>
      </c>
      <c r="T360" s="12">
        <f t="shared" si="23"/>
        <v>40723.068807870368</v>
      </c>
    </row>
    <row r="361" spans="1:20" ht="48" hidden="1" x14ac:dyDescent="0.2">
      <c r="A361">
        <v>3255</v>
      </c>
      <c r="B361" s="3" t="s">
        <v>3255</v>
      </c>
      <c r="C361" s="3" t="s">
        <v>7365</v>
      </c>
      <c r="D361">
        <v>300</v>
      </c>
      <c r="E361">
        <v>525</v>
      </c>
      <c r="F361" t="s">
        <v>8219</v>
      </c>
      <c r="G361" t="s">
        <v>8225</v>
      </c>
      <c r="H361" t="s">
        <v>8247</v>
      </c>
      <c r="I361">
        <v>1412706375</v>
      </c>
      <c r="J361">
        <v>1410114375</v>
      </c>
      <c r="K361" t="b">
        <v>1</v>
      </c>
      <c r="L361">
        <v>18</v>
      </c>
      <c r="M361" t="b">
        <v>1</v>
      </c>
      <c r="N361" t="s">
        <v>8271</v>
      </c>
      <c r="O361" s="5">
        <f t="shared" si="20"/>
        <v>1.75</v>
      </c>
      <c r="P361" s="15">
        <f t="shared" si="21"/>
        <v>29.166666666666668</v>
      </c>
      <c r="Q361" s="7" t="s">
        <v>8323</v>
      </c>
      <c r="R361" s="7" t="s">
        <v>8324</v>
      </c>
      <c r="S361" s="13">
        <f t="shared" si="22"/>
        <v>41919.768229166664</v>
      </c>
      <c r="T361" s="12">
        <f t="shared" si="23"/>
        <v>41889.768229166664</v>
      </c>
    </row>
    <row r="362" spans="1:20" ht="48" hidden="1" x14ac:dyDescent="0.2">
      <c r="A362">
        <v>3591</v>
      </c>
      <c r="B362" s="3" t="s">
        <v>3590</v>
      </c>
      <c r="C362" s="3" t="s">
        <v>7701</v>
      </c>
      <c r="D362">
        <v>700</v>
      </c>
      <c r="E362">
        <v>1225</v>
      </c>
      <c r="F362" t="s">
        <v>8219</v>
      </c>
      <c r="G362" t="s">
        <v>8224</v>
      </c>
      <c r="H362" t="s">
        <v>8246</v>
      </c>
      <c r="I362">
        <v>1422075540</v>
      </c>
      <c r="J362">
        <v>1419979544</v>
      </c>
      <c r="K362" t="b">
        <v>0</v>
      </c>
      <c r="L362">
        <v>18</v>
      </c>
      <c r="M362" t="b">
        <v>1</v>
      </c>
      <c r="N362" t="s">
        <v>8271</v>
      </c>
      <c r="O362" s="5">
        <f t="shared" si="20"/>
        <v>1.75</v>
      </c>
      <c r="P362" s="15">
        <f t="shared" si="21"/>
        <v>68.055555555555557</v>
      </c>
      <c r="Q362" s="7" t="s">
        <v>8323</v>
      </c>
      <c r="R362" s="7" t="s">
        <v>8324</v>
      </c>
      <c r="S362" s="13">
        <f t="shared" si="22"/>
        <v>42028.207638888889</v>
      </c>
      <c r="T362" s="12">
        <f t="shared" si="23"/>
        <v>42003.948425925926</v>
      </c>
    </row>
    <row r="363" spans="1:20" ht="48" hidden="1" x14ac:dyDescent="0.2">
      <c r="A363">
        <v>2973</v>
      </c>
      <c r="B363" s="3" t="s">
        <v>2973</v>
      </c>
      <c r="C363" s="3" t="s">
        <v>7083</v>
      </c>
      <c r="D363">
        <v>5000</v>
      </c>
      <c r="E363">
        <v>8740</v>
      </c>
      <c r="F363" t="s">
        <v>8219</v>
      </c>
      <c r="G363" t="s">
        <v>8224</v>
      </c>
      <c r="H363" t="s">
        <v>8246</v>
      </c>
      <c r="I363">
        <v>1451620800</v>
      </c>
      <c r="J363">
        <v>1449171508</v>
      </c>
      <c r="K363" t="b">
        <v>0</v>
      </c>
      <c r="L363">
        <v>33</v>
      </c>
      <c r="M363" t="b">
        <v>1</v>
      </c>
      <c r="N363" t="s">
        <v>8271</v>
      </c>
      <c r="O363" s="5">
        <f t="shared" si="20"/>
        <v>1.748</v>
      </c>
      <c r="P363" s="15">
        <f t="shared" si="21"/>
        <v>264.84848484848487</v>
      </c>
      <c r="Q363" s="7" t="s">
        <v>8323</v>
      </c>
      <c r="R363" s="7" t="s">
        <v>8324</v>
      </c>
      <c r="S363" s="13">
        <f t="shared" si="22"/>
        <v>42370.166666666672</v>
      </c>
      <c r="T363" s="12">
        <f t="shared" si="23"/>
        <v>42341.818379629629</v>
      </c>
    </row>
    <row r="364" spans="1:20" ht="48" hidden="1" x14ac:dyDescent="0.2">
      <c r="A364">
        <v>3654</v>
      </c>
      <c r="B364" s="3" t="s">
        <v>3651</v>
      </c>
      <c r="C364" s="3" t="s">
        <v>7764</v>
      </c>
      <c r="D364">
        <v>1500</v>
      </c>
      <c r="E364">
        <v>2616</v>
      </c>
      <c r="F364" t="s">
        <v>8219</v>
      </c>
      <c r="G364" t="s">
        <v>8225</v>
      </c>
      <c r="H364" t="s">
        <v>8247</v>
      </c>
      <c r="I364">
        <v>1459702800</v>
      </c>
      <c r="J364">
        <v>1457690386</v>
      </c>
      <c r="K364" t="b">
        <v>0</v>
      </c>
      <c r="L364">
        <v>38</v>
      </c>
      <c r="M364" t="b">
        <v>1</v>
      </c>
      <c r="N364" t="s">
        <v>8271</v>
      </c>
      <c r="O364" s="5">
        <f t="shared" si="20"/>
        <v>1.744</v>
      </c>
      <c r="P364" s="15">
        <f t="shared" si="21"/>
        <v>68.84210526315789</v>
      </c>
      <c r="Q364" s="7" t="s">
        <v>8323</v>
      </c>
      <c r="R364" s="7" t="s">
        <v>8324</v>
      </c>
      <c r="S364" s="13">
        <f t="shared" si="22"/>
        <v>42463.708333333328</v>
      </c>
      <c r="T364" s="12">
        <f t="shared" si="23"/>
        <v>42440.416504629626</v>
      </c>
    </row>
    <row r="365" spans="1:20" ht="48" hidden="1" x14ac:dyDescent="0.2">
      <c r="A365">
        <v>1653</v>
      </c>
      <c r="B365" s="3" t="s">
        <v>1654</v>
      </c>
      <c r="C365" s="3" t="s">
        <v>5763</v>
      </c>
      <c r="D365">
        <v>5000</v>
      </c>
      <c r="E365">
        <v>8711.52</v>
      </c>
      <c r="F365" t="s">
        <v>8219</v>
      </c>
      <c r="G365" t="s">
        <v>8224</v>
      </c>
      <c r="H365" t="s">
        <v>8246</v>
      </c>
      <c r="I365">
        <v>1303675296</v>
      </c>
      <c r="J365">
        <v>1300996896</v>
      </c>
      <c r="K365" t="b">
        <v>0</v>
      </c>
      <c r="L365">
        <v>168</v>
      </c>
      <c r="M365" t="b">
        <v>1</v>
      </c>
      <c r="N365" t="s">
        <v>8292</v>
      </c>
      <c r="O365" s="5">
        <f t="shared" si="20"/>
        <v>1.7423040000000001</v>
      </c>
      <c r="P365" s="15">
        <f t="shared" si="21"/>
        <v>51.854285714285716</v>
      </c>
      <c r="Q365" s="7" t="s">
        <v>8330</v>
      </c>
      <c r="R365" s="7" t="s">
        <v>8351</v>
      </c>
      <c r="S365" s="13">
        <f t="shared" si="22"/>
        <v>40657.834444444445</v>
      </c>
      <c r="T365" s="12">
        <f t="shared" si="23"/>
        <v>40626.834444444445</v>
      </c>
    </row>
    <row r="366" spans="1:20" ht="48" hidden="1" x14ac:dyDescent="0.2">
      <c r="A366">
        <v>1525</v>
      </c>
      <c r="B366" s="3" t="s">
        <v>1526</v>
      </c>
      <c r="C366" s="3" t="s">
        <v>5635</v>
      </c>
      <c r="D366">
        <v>2600</v>
      </c>
      <c r="E366">
        <v>4524.1499999999996</v>
      </c>
      <c r="F366" t="s">
        <v>8219</v>
      </c>
      <c r="G366" t="s">
        <v>8224</v>
      </c>
      <c r="H366" t="s">
        <v>8246</v>
      </c>
      <c r="I366">
        <v>1471539138</v>
      </c>
      <c r="J366">
        <v>1468947138</v>
      </c>
      <c r="K366" t="b">
        <v>1</v>
      </c>
      <c r="L366">
        <v>140</v>
      </c>
      <c r="M366" t="b">
        <v>1</v>
      </c>
      <c r="N366" t="s">
        <v>8285</v>
      </c>
      <c r="O366" s="5">
        <f t="shared" si="20"/>
        <v>1.7400576923076922</v>
      </c>
      <c r="P366" s="15">
        <f t="shared" si="21"/>
        <v>32.315357142857138</v>
      </c>
      <c r="Q366" s="7" t="s">
        <v>8343</v>
      </c>
      <c r="R366" s="7" t="s">
        <v>8344</v>
      </c>
      <c r="S366" s="13">
        <f t="shared" si="22"/>
        <v>42600.702986111108</v>
      </c>
      <c r="T366" s="12">
        <f t="shared" si="23"/>
        <v>42570.702986111108</v>
      </c>
    </row>
    <row r="367" spans="1:20" ht="48" hidden="1" x14ac:dyDescent="0.2">
      <c r="A367">
        <v>357</v>
      </c>
      <c r="B367" s="3" t="s">
        <v>358</v>
      </c>
      <c r="C367" s="3" t="s">
        <v>4467</v>
      </c>
      <c r="D367">
        <v>15000</v>
      </c>
      <c r="E367">
        <v>26100</v>
      </c>
      <c r="F367" t="s">
        <v>8219</v>
      </c>
      <c r="G367" t="s">
        <v>8224</v>
      </c>
      <c r="H367" t="s">
        <v>8246</v>
      </c>
      <c r="I367">
        <v>1429852797</v>
      </c>
      <c r="J367">
        <v>1426396797</v>
      </c>
      <c r="K367" t="b">
        <v>1</v>
      </c>
      <c r="L367">
        <v>303</v>
      </c>
      <c r="M367" t="b">
        <v>1</v>
      </c>
      <c r="N367" t="s">
        <v>8269</v>
      </c>
      <c r="O367" s="5">
        <f t="shared" si="20"/>
        <v>1.74</v>
      </c>
      <c r="P367" s="15">
        <f t="shared" si="21"/>
        <v>86.138613861386133</v>
      </c>
      <c r="Q367" s="7" t="s">
        <v>8316</v>
      </c>
      <c r="R367" s="7" t="s">
        <v>8321</v>
      </c>
      <c r="S367" s="13">
        <f t="shared" si="22"/>
        <v>42118.222187499996</v>
      </c>
      <c r="T367" s="12">
        <f t="shared" si="23"/>
        <v>42078.222187499996</v>
      </c>
    </row>
    <row r="368" spans="1:20" ht="48" hidden="1" x14ac:dyDescent="0.2">
      <c r="A368">
        <v>64</v>
      </c>
      <c r="B368" s="3" t="s">
        <v>66</v>
      </c>
      <c r="C368" s="3" t="s">
        <v>4175</v>
      </c>
      <c r="D368">
        <v>1200</v>
      </c>
      <c r="E368">
        <v>2080</v>
      </c>
      <c r="F368" t="s">
        <v>8219</v>
      </c>
      <c r="G368" t="s">
        <v>8224</v>
      </c>
      <c r="H368" t="s">
        <v>8246</v>
      </c>
      <c r="I368">
        <v>1373243181</v>
      </c>
      <c r="J368">
        <v>1370651181</v>
      </c>
      <c r="K368" t="b">
        <v>0</v>
      </c>
      <c r="L368">
        <v>24</v>
      </c>
      <c r="M368" t="b">
        <v>1</v>
      </c>
      <c r="N368" t="s">
        <v>8266</v>
      </c>
      <c r="O368" s="5">
        <f t="shared" si="20"/>
        <v>1.7333333333333334</v>
      </c>
      <c r="P368" s="15">
        <f t="shared" si="21"/>
        <v>86.666666666666671</v>
      </c>
      <c r="Q368" s="7" t="s">
        <v>8316</v>
      </c>
      <c r="R368" s="7" t="s">
        <v>8318</v>
      </c>
      <c r="S368" s="13">
        <f t="shared" si="22"/>
        <v>41463.01829861111</v>
      </c>
      <c r="T368" s="12">
        <f t="shared" si="23"/>
        <v>41433.01829861111</v>
      </c>
    </row>
    <row r="369" spans="1:20" ht="32" hidden="1" x14ac:dyDescent="0.2">
      <c r="A369">
        <v>1360</v>
      </c>
      <c r="B369" s="3" t="s">
        <v>1361</v>
      </c>
      <c r="C369" s="3" t="s">
        <v>5470</v>
      </c>
      <c r="D369">
        <v>1500</v>
      </c>
      <c r="E369">
        <v>2598</v>
      </c>
      <c r="F369" t="s">
        <v>8219</v>
      </c>
      <c r="G369" t="s">
        <v>8224</v>
      </c>
      <c r="H369" t="s">
        <v>8246</v>
      </c>
      <c r="I369">
        <v>1343943420</v>
      </c>
      <c r="J369">
        <v>1341524220</v>
      </c>
      <c r="K369" t="b">
        <v>0</v>
      </c>
      <c r="L369">
        <v>81</v>
      </c>
      <c r="M369" t="b">
        <v>1</v>
      </c>
      <c r="N369" t="s">
        <v>8274</v>
      </c>
      <c r="O369" s="5">
        <f t="shared" si="20"/>
        <v>1.732</v>
      </c>
      <c r="P369" s="15">
        <f t="shared" si="21"/>
        <v>32.074074074074076</v>
      </c>
      <c r="Q369" s="7" t="s">
        <v>8327</v>
      </c>
      <c r="R369" s="7" t="s">
        <v>8328</v>
      </c>
      <c r="S369" s="13">
        <f t="shared" si="22"/>
        <v>41123.900694444441</v>
      </c>
      <c r="T369" s="12">
        <f t="shared" si="23"/>
        <v>41095.900694444441</v>
      </c>
    </row>
    <row r="370" spans="1:20" ht="48" hidden="1" x14ac:dyDescent="0.2">
      <c r="A370">
        <v>2291</v>
      </c>
      <c r="B370" s="3" t="s">
        <v>2292</v>
      </c>
      <c r="C370" s="3" t="s">
        <v>6401</v>
      </c>
      <c r="D370">
        <v>2500</v>
      </c>
      <c r="E370">
        <v>4320</v>
      </c>
      <c r="F370" t="s">
        <v>8219</v>
      </c>
      <c r="G370" t="s">
        <v>8224</v>
      </c>
      <c r="H370" t="s">
        <v>8246</v>
      </c>
      <c r="I370">
        <v>1335153600</v>
      </c>
      <c r="J370">
        <v>1332199618</v>
      </c>
      <c r="K370" t="b">
        <v>0</v>
      </c>
      <c r="L370">
        <v>43</v>
      </c>
      <c r="M370" t="b">
        <v>1</v>
      </c>
      <c r="N370" t="s">
        <v>8276</v>
      </c>
      <c r="O370" s="5">
        <f t="shared" si="20"/>
        <v>1.728</v>
      </c>
      <c r="P370" s="15">
        <f t="shared" si="21"/>
        <v>100.46511627906976</v>
      </c>
      <c r="Q370" s="7" t="s">
        <v>8330</v>
      </c>
      <c r="R370" s="7" t="s">
        <v>8331</v>
      </c>
      <c r="S370" s="13">
        <f t="shared" si="22"/>
        <v>41022.166666666664</v>
      </c>
      <c r="T370" s="12">
        <f t="shared" si="23"/>
        <v>40987.977060185185</v>
      </c>
    </row>
    <row r="371" spans="1:20" ht="64" hidden="1" x14ac:dyDescent="0.2">
      <c r="A371">
        <v>2445</v>
      </c>
      <c r="B371" s="3" t="s">
        <v>2446</v>
      </c>
      <c r="C371" s="3" t="s">
        <v>6555</v>
      </c>
      <c r="D371">
        <v>5000</v>
      </c>
      <c r="E371">
        <v>8640</v>
      </c>
      <c r="F371" t="s">
        <v>8219</v>
      </c>
      <c r="G371" t="s">
        <v>8224</v>
      </c>
      <c r="H371" t="s">
        <v>8246</v>
      </c>
      <c r="I371">
        <v>1443242021</v>
      </c>
      <c r="J371">
        <v>1440650021</v>
      </c>
      <c r="K371" t="b">
        <v>0</v>
      </c>
      <c r="L371">
        <v>115</v>
      </c>
      <c r="M371" t="b">
        <v>1</v>
      </c>
      <c r="N371" t="s">
        <v>8298</v>
      </c>
      <c r="O371" s="5">
        <f t="shared" si="20"/>
        <v>1.728</v>
      </c>
      <c r="P371" s="15">
        <f t="shared" si="21"/>
        <v>75.130434782608702</v>
      </c>
      <c r="Q371" s="7" t="s">
        <v>8341</v>
      </c>
      <c r="R371" s="7" t="s">
        <v>8356</v>
      </c>
      <c r="S371" s="13">
        <f t="shared" si="22"/>
        <v>42273.190057870372</v>
      </c>
      <c r="T371" s="12">
        <f t="shared" si="23"/>
        <v>42243.190057870372</v>
      </c>
    </row>
    <row r="372" spans="1:20" ht="48" hidden="1" x14ac:dyDescent="0.2">
      <c r="A372">
        <v>1881</v>
      </c>
      <c r="B372" s="3" t="s">
        <v>1882</v>
      </c>
      <c r="C372" s="3" t="s">
        <v>5991</v>
      </c>
      <c r="D372">
        <v>2000</v>
      </c>
      <c r="E372">
        <v>3453.69</v>
      </c>
      <c r="F372" t="s">
        <v>8219</v>
      </c>
      <c r="G372" t="s">
        <v>8224</v>
      </c>
      <c r="H372" t="s">
        <v>8246</v>
      </c>
      <c r="I372">
        <v>1425955189</v>
      </c>
      <c r="J372">
        <v>1423366789</v>
      </c>
      <c r="K372" t="b">
        <v>0</v>
      </c>
      <c r="L372">
        <v>70</v>
      </c>
      <c r="M372" t="b">
        <v>1</v>
      </c>
      <c r="N372" t="s">
        <v>8279</v>
      </c>
      <c r="O372" s="5">
        <f t="shared" si="20"/>
        <v>1.726845</v>
      </c>
      <c r="P372" s="15">
        <f t="shared" si="21"/>
        <v>49.338428571428572</v>
      </c>
      <c r="Q372" s="7" t="s">
        <v>8330</v>
      </c>
      <c r="R372" s="7" t="s">
        <v>8334</v>
      </c>
      <c r="S372" s="13">
        <f t="shared" si="22"/>
        <v>42073.110983796301</v>
      </c>
      <c r="T372" s="12">
        <f t="shared" si="23"/>
        <v>42043.152650462958</v>
      </c>
    </row>
    <row r="373" spans="1:20" ht="48" hidden="1" x14ac:dyDescent="0.2">
      <c r="A373">
        <v>1933</v>
      </c>
      <c r="B373" s="3" t="s">
        <v>1934</v>
      </c>
      <c r="C373" s="3" t="s">
        <v>6043</v>
      </c>
      <c r="D373">
        <v>6000</v>
      </c>
      <c r="E373">
        <v>10346</v>
      </c>
      <c r="F373" t="s">
        <v>8219</v>
      </c>
      <c r="G373" t="s">
        <v>8224</v>
      </c>
      <c r="H373" t="s">
        <v>8246</v>
      </c>
      <c r="I373">
        <v>1411787307</v>
      </c>
      <c r="J373">
        <v>1409195307</v>
      </c>
      <c r="K373" t="b">
        <v>0</v>
      </c>
      <c r="L373">
        <v>110</v>
      </c>
      <c r="M373" t="b">
        <v>1</v>
      </c>
      <c r="N373" t="s">
        <v>8279</v>
      </c>
      <c r="O373" s="5">
        <f t="shared" si="20"/>
        <v>1.7243333333333333</v>
      </c>
      <c r="P373" s="15">
        <f t="shared" si="21"/>
        <v>94.054545454545448</v>
      </c>
      <c r="Q373" s="7" t="s">
        <v>8330</v>
      </c>
      <c r="R373" s="7" t="s">
        <v>8334</v>
      </c>
      <c r="S373" s="13">
        <f t="shared" si="22"/>
        <v>41909.130868055552</v>
      </c>
      <c r="T373" s="12">
        <f t="shared" si="23"/>
        <v>41879.130868055552</v>
      </c>
    </row>
    <row r="374" spans="1:20" ht="48" hidden="1" x14ac:dyDescent="0.2">
      <c r="A374">
        <v>1218</v>
      </c>
      <c r="B374" s="3" t="s">
        <v>1219</v>
      </c>
      <c r="C374" s="3" t="s">
        <v>5328</v>
      </c>
      <c r="D374">
        <v>9000</v>
      </c>
      <c r="E374">
        <v>15505</v>
      </c>
      <c r="F374" t="s">
        <v>8219</v>
      </c>
      <c r="G374" t="s">
        <v>8224</v>
      </c>
      <c r="H374" t="s">
        <v>8246</v>
      </c>
      <c r="I374">
        <v>1446346800</v>
      </c>
      <c r="J374">
        <v>1443714800</v>
      </c>
      <c r="K374" t="b">
        <v>0</v>
      </c>
      <c r="L374">
        <v>89</v>
      </c>
      <c r="M374" t="b">
        <v>1</v>
      </c>
      <c r="N374" t="s">
        <v>8285</v>
      </c>
      <c r="O374" s="5">
        <f t="shared" si="20"/>
        <v>1.7227777777777777</v>
      </c>
      <c r="P374" s="15">
        <f t="shared" si="21"/>
        <v>174.2134831460674</v>
      </c>
      <c r="Q374" s="7" t="s">
        <v>8343</v>
      </c>
      <c r="R374" s="7" t="s">
        <v>8344</v>
      </c>
      <c r="S374" s="13">
        <f t="shared" si="22"/>
        <v>42309.125</v>
      </c>
      <c r="T374" s="12">
        <f t="shared" si="23"/>
        <v>42278.662037037036</v>
      </c>
    </row>
    <row r="375" spans="1:20" ht="32" hidden="1" x14ac:dyDescent="0.2">
      <c r="A375">
        <v>2996</v>
      </c>
      <c r="B375" s="3" t="s">
        <v>2996</v>
      </c>
      <c r="C375" s="3" t="s">
        <v>7106</v>
      </c>
      <c r="D375">
        <v>35000</v>
      </c>
      <c r="E375">
        <v>60180</v>
      </c>
      <c r="F375" t="s">
        <v>8219</v>
      </c>
      <c r="G375" t="s">
        <v>8224</v>
      </c>
      <c r="H375" t="s">
        <v>8246</v>
      </c>
      <c r="I375">
        <v>1432677240</v>
      </c>
      <c r="J375">
        <v>1427493240</v>
      </c>
      <c r="K375" t="b">
        <v>0</v>
      </c>
      <c r="L375">
        <v>392</v>
      </c>
      <c r="M375" t="b">
        <v>1</v>
      </c>
      <c r="N375" t="s">
        <v>8303</v>
      </c>
      <c r="O375" s="5">
        <f t="shared" si="20"/>
        <v>1.7194285714285715</v>
      </c>
      <c r="P375" s="15">
        <f t="shared" si="21"/>
        <v>153.5204081632653</v>
      </c>
      <c r="Q375" s="7" t="s">
        <v>8323</v>
      </c>
      <c r="R375" s="7" t="s">
        <v>8361</v>
      </c>
      <c r="S375" s="13">
        <f t="shared" si="22"/>
        <v>42150.912500000006</v>
      </c>
      <c r="T375" s="12">
        <f t="shared" si="23"/>
        <v>42090.912500000006</v>
      </c>
    </row>
    <row r="376" spans="1:20" ht="48" hidden="1" x14ac:dyDescent="0.2">
      <c r="A376">
        <v>2612</v>
      </c>
      <c r="B376" s="3" t="s">
        <v>2612</v>
      </c>
      <c r="C376" s="3" t="s">
        <v>6722</v>
      </c>
      <c r="D376">
        <v>10000</v>
      </c>
      <c r="E376">
        <v>17176.13</v>
      </c>
      <c r="F376" t="s">
        <v>8219</v>
      </c>
      <c r="G376" t="s">
        <v>8224</v>
      </c>
      <c r="H376" t="s">
        <v>8246</v>
      </c>
      <c r="I376">
        <v>1420773970</v>
      </c>
      <c r="J376">
        <v>1418095570</v>
      </c>
      <c r="K376" t="b">
        <v>1</v>
      </c>
      <c r="L376">
        <v>294</v>
      </c>
      <c r="M376" t="b">
        <v>1</v>
      </c>
      <c r="N376" t="s">
        <v>8301</v>
      </c>
      <c r="O376" s="5">
        <f t="shared" si="20"/>
        <v>1.7176130000000001</v>
      </c>
      <c r="P376" s="15">
        <f t="shared" si="21"/>
        <v>58.422210884353746</v>
      </c>
      <c r="Q376" s="7" t="s">
        <v>8309</v>
      </c>
      <c r="R376" s="7" t="s">
        <v>8359</v>
      </c>
      <c r="S376" s="13">
        <f t="shared" si="22"/>
        <v>42013.143171296295</v>
      </c>
      <c r="T376" s="12">
        <f t="shared" si="23"/>
        <v>41982.143171296295</v>
      </c>
    </row>
    <row r="377" spans="1:20" ht="48" hidden="1" x14ac:dyDescent="0.2">
      <c r="A377">
        <v>3178</v>
      </c>
      <c r="B377" s="3" t="s">
        <v>3178</v>
      </c>
      <c r="C377" s="3" t="s">
        <v>7288</v>
      </c>
      <c r="D377">
        <v>1500</v>
      </c>
      <c r="E377">
        <v>2576</v>
      </c>
      <c r="F377" t="s">
        <v>8219</v>
      </c>
      <c r="G377" t="s">
        <v>8225</v>
      </c>
      <c r="H377" t="s">
        <v>8247</v>
      </c>
      <c r="I377">
        <v>1405521075</v>
      </c>
      <c r="J377">
        <v>1402929075</v>
      </c>
      <c r="K377" t="b">
        <v>1</v>
      </c>
      <c r="L377">
        <v>78</v>
      </c>
      <c r="M377" t="b">
        <v>1</v>
      </c>
      <c r="N377" t="s">
        <v>8271</v>
      </c>
      <c r="O377" s="5">
        <f t="shared" si="20"/>
        <v>1.7173333333333334</v>
      </c>
      <c r="P377" s="15">
        <f t="shared" si="21"/>
        <v>33.025641025641029</v>
      </c>
      <c r="Q377" s="7" t="s">
        <v>8323</v>
      </c>
      <c r="R377" s="7" t="s">
        <v>8324</v>
      </c>
      <c r="S377" s="13">
        <f t="shared" si="22"/>
        <v>41836.605034722219</v>
      </c>
      <c r="T377" s="12">
        <f t="shared" si="23"/>
        <v>41806.605034722219</v>
      </c>
    </row>
    <row r="378" spans="1:20" ht="48" hidden="1" x14ac:dyDescent="0.2">
      <c r="A378">
        <v>2976</v>
      </c>
      <c r="B378" s="3" t="s">
        <v>2976</v>
      </c>
      <c r="C378" s="3" t="s">
        <v>7086</v>
      </c>
      <c r="D378">
        <v>70</v>
      </c>
      <c r="E378">
        <v>120</v>
      </c>
      <c r="F378" t="s">
        <v>8219</v>
      </c>
      <c r="G378" t="s">
        <v>8225</v>
      </c>
      <c r="H378" t="s">
        <v>8247</v>
      </c>
      <c r="I378">
        <v>1457870400</v>
      </c>
      <c r="J378">
        <v>1456421530</v>
      </c>
      <c r="K378" t="b">
        <v>0</v>
      </c>
      <c r="L378">
        <v>14</v>
      </c>
      <c r="M378" t="b">
        <v>1</v>
      </c>
      <c r="N378" t="s">
        <v>8271</v>
      </c>
      <c r="O378" s="5">
        <f t="shared" si="20"/>
        <v>1.7142857142857142</v>
      </c>
      <c r="P378" s="15">
        <f t="shared" si="21"/>
        <v>8.5714285714285712</v>
      </c>
      <c r="Q378" s="7" t="s">
        <v>8323</v>
      </c>
      <c r="R378" s="7" t="s">
        <v>8324</v>
      </c>
      <c r="S378" s="13">
        <f t="shared" si="22"/>
        <v>42442.5</v>
      </c>
      <c r="T378" s="12">
        <f t="shared" si="23"/>
        <v>42425.730671296296</v>
      </c>
    </row>
    <row r="379" spans="1:20" ht="48" hidden="1" x14ac:dyDescent="0.2">
      <c r="A379">
        <v>3343</v>
      </c>
      <c r="B379" s="3" t="s">
        <v>3343</v>
      </c>
      <c r="C379" s="3" t="s">
        <v>7453</v>
      </c>
      <c r="D379">
        <v>700</v>
      </c>
      <c r="E379">
        <v>1200</v>
      </c>
      <c r="F379" t="s">
        <v>8219</v>
      </c>
      <c r="G379" t="s">
        <v>8225</v>
      </c>
      <c r="H379" t="s">
        <v>8247</v>
      </c>
      <c r="I379">
        <v>1460553480</v>
      </c>
      <c r="J379">
        <v>1458770384</v>
      </c>
      <c r="K379" t="b">
        <v>0</v>
      </c>
      <c r="L379">
        <v>23</v>
      </c>
      <c r="M379" t="b">
        <v>1</v>
      </c>
      <c r="N379" t="s">
        <v>8271</v>
      </c>
      <c r="O379" s="5">
        <f t="shared" si="20"/>
        <v>1.7142857142857142</v>
      </c>
      <c r="P379" s="15">
        <f t="shared" si="21"/>
        <v>52.173913043478258</v>
      </c>
      <c r="Q379" s="7" t="s">
        <v>8323</v>
      </c>
      <c r="R379" s="7" t="s">
        <v>8324</v>
      </c>
      <c r="S379" s="13">
        <f t="shared" si="22"/>
        <v>42473.554166666669</v>
      </c>
      <c r="T379" s="12">
        <f t="shared" si="23"/>
        <v>42452.916481481487</v>
      </c>
    </row>
    <row r="380" spans="1:20" ht="32" hidden="1" x14ac:dyDescent="0.2">
      <c r="A380">
        <v>2477</v>
      </c>
      <c r="B380" s="3" t="s">
        <v>824</v>
      </c>
      <c r="C380" s="3" t="s">
        <v>6587</v>
      </c>
      <c r="D380">
        <v>750</v>
      </c>
      <c r="E380">
        <v>1285</v>
      </c>
      <c r="F380" t="s">
        <v>8219</v>
      </c>
      <c r="G380" t="s">
        <v>8224</v>
      </c>
      <c r="H380" t="s">
        <v>8246</v>
      </c>
      <c r="I380">
        <v>1344789345</v>
      </c>
      <c r="J380">
        <v>1340901345</v>
      </c>
      <c r="K380" t="b">
        <v>0</v>
      </c>
      <c r="L380">
        <v>41</v>
      </c>
      <c r="M380" t="b">
        <v>1</v>
      </c>
      <c r="N380" t="s">
        <v>8279</v>
      </c>
      <c r="O380" s="5">
        <f t="shared" si="20"/>
        <v>1.7133333333333334</v>
      </c>
      <c r="P380" s="15">
        <f t="shared" si="21"/>
        <v>31.341463414634145</v>
      </c>
      <c r="Q380" s="7" t="s">
        <v>8330</v>
      </c>
      <c r="R380" s="7" t="s">
        <v>8334</v>
      </c>
      <c r="S380" s="13">
        <f t="shared" si="22"/>
        <v>41133.691493055558</v>
      </c>
      <c r="T380" s="12">
        <f t="shared" si="23"/>
        <v>41088.691493055558</v>
      </c>
    </row>
    <row r="381" spans="1:20" ht="48" hidden="1" x14ac:dyDescent="0.2">
      <c r="A381">
        <v>1375</v>
      </c>
      <c r="B381" s="3" t="s">
        <v>1376</v>
      </c>
      <c r="C381" s="3" t="s">
        <v>5485</v>
      </c>
      <c r="D381">
        <v>4000</v>
      </c>
      <c r="E381">
        <v>6853</v>
      </c>
      <c r="F381" t="s">
        <v>8219</v>
      </c>
      <c r="G381" t="s">
        <v>8230</v>
      </c>
      <c r="H381" t="s">
        <v>8249</v>
      </c>
      <c r="I381">
        <v>1484444119</v>
      </c>
      <c r="J381">
        <v>1481852119</v>
      </c>
      <c r="K381" t="b">
        <v>0</v>
      </c>
      <c r="L381">
        <v>109</v>
      </c>
      <c r="M381" t="b">
        <v>1</v>
      </c>
      <c r="N381" t="s">
        <v>8276</v>
      </c>
      <c r="O381" s="5">
        <f t="shared" si="20"/>
        <v>1.7132499999999999</v>
      </c>
      <c r="P381" s="15">
        <f t="shared" si="21"/>
        <v>62.871559633027523</v>
      </c>
      <c r="Q381" s="7" t="s">
        <v>8330</v>
      </c>
      <c r="R381" s="7" t="s">
        <v>8331</v>
      </c>
      <c r="S381" s="13">
        <f t="shared" si="22"/>
        <v>42750.066192129627</v>
      </c>
      <c r="T381" s="12">
        <f t="shared" si="23"/>
        <v>42720.066192129627</v>
      </c>
    </row>
    <row r="382" spans="1:20" ht="48" hidden="1" x14ac:dyDescent="0.2">
      <c r="A382">
        <v>2229</v>
      </c>
      <c r="B382" s="3" t="s">
        <v>2230</v>
      </c>
      <c r="C382" s="3" t="s">
        <v>6339</v>
      </c>
      <c r="D382">
        <v>8012</v>
      </c>
      <c r="E382">
        <v>13704.33</v>
      </c>
      <c r="F382" t="s">
        <v>8219</v>
      </c>
      <c r="G382" t="s">
        <v>8224</v>
      </c>
      <c r="H382" t="s">
        <v>8246</v>
      </c>
      <c r="I382">
        <v>1378180800</v>
      </c>
      <c r="J382">
        <v>1375113391</v>
      </c>
      <c r="K382" t="b">
        <v>0</v>
      </c>
      <c r="L382">
        <v>539</v>
      </c>
      <c r="M382" t="b">
        <v>1</v>
      </c>
      <c r="N382" t="s">
        <v>8297</v>
      </c>
      <c r="O382" s="5">
        <f t="shared" si="20"/>
        <v>1.7104755366949576</v>
      </c>
      <c r="P382" s="15">
        <f t="shared" si="21"/>
        <v>25.42547309833024</v>
      </c>
      <c r="Q382" s="7" t="s">
        <v>8338</v>
      </c>
      <c r="R382" s="7" t="s">
        <v>8355</v>
      </c>
      <c r="S382" s="13">
        <f t="shared" si="22"/>
        <v>41520.166666666664</v>
      </c>
      <c r="T382" s="12">
        <f t="shared" si="23"/>
        <v>41484.664247685185</v>
      </c>
    </row>
    <row r="383" spans="1:20" ht="48" hidden="1" x14ac:dyDescent="0.2">
      <c r="A383">
        <v>1940</v>
      </c>
      <c r="B383" s="3" t="s">
        <v>1941</v>
      </c>
      <c r="C383" s="3" t="s">
        <v>6050</v>
      </c>
      <c r="D383">
        <v>650</v>
      </c>
      <c r="E383">
        <v>1111</v>
      </c>
      <c r="F383" t="s">
        <v>8219</v>
      </c>
      <c r="G383" t="s">
        <v>8224</v>
      </c>
      <c r="H383" t="s">
        <v>8246</v>
      </c>
      <c r="I383">
        <v>1308110340</v>
      </c>
      <c r="J383">
        <v>1304770233</v>
      </c>
      <c r="K383" t="b">
        <v>0</v>
      </c>
      <c r="L383">
        <v>31</v>
      </c>
      <c r="M383" t="b">
        <v>1</v>
      </c>
      <c r="N383" t="s">
        <v>8279</v>
      </c>
      <c r="O383" s="5">
        <f t="shared" si="20"/>
        <v>1.7092307692307693</v>
      </c>
      <c r="P383" s="15">
        <f t="shared" si="21"/>
        <v>35.838709677419352</v>
      </c>
      <c r="Q383" s="7" t="s">
        <v>8330</v>
      </c>
      <c r="R383" s="7" t="s">
        <v>8334</v>
      </c>
      <c r="S383" s="13">
        <f t="shared" si="22"/>
        <v>40709.165972222225</v>
      </c>
      <c r="T383" s="12">
        <f t="shared" si="23"/>
        <v>40670.507326388892</v>
      </c>
    </row>
    <row r="384" spans="1:20" ht="32" hidden="1" x14ac:dyDescent="0.2">
      <c r="A384">
        <v>2668</v>
      </c>
      <c r="B384" s="3" t="s">
        <v>2668</v>
      </c>
      <c r="C384" s="3" t="s">
        <v>6778</v>
      </c>
      <c r="D384">
        <v>1000</v>
      </c>
      <c r="E384">
        <v>1707</v>
      </c>
      <c r="F384" t="s">
        <v>8219</v>
      </c>
      <c r="G384" t="s">
        <v>8229</v>
      </c>
      <c r="H384" t="s">
        <v>8251</v>
      </c>
      <c r="I384">
        <v>1447079520</v>
      </c>
      <c r="J384">
        <v>1443449265</v>
      </c>
      <c r="K384" t="b">
        <v>0</v>
      </c>
      <c r="L384">
        <v>28</v>
      </c>
      <c r="M384" t="b">
        <v>1</v>
      </c>
      <c r="N384" t="s">
        <v>8302</v>
      </c>
      <c r="O384" s="5">
        <f t="shared" si="20"/>
        <v>1.7070000000000001</v>
      </c>
      <c r="P384" s="15">
        <f t="shared" si="21"/>
        <v>60.964285714285715</v>
      </c>
      <c r="Q384" s="7" t="s">
        <v>8309</v>
      </c>
      <c r="R384" s="7" t="s">
        <v>8360</v>
      </c>
      <c r="S384" s="13">
        <f t="shared" si="22"/>
        <v>42317.60555555555</v>
      </c>
      <c r="T384" s="12">
        <f t="shared" si="23"/>
        <v>42275.588715277772</v>
      </c>
    </row>
    <row r="385" spans="1:20" ht="48" hidden="1" x14ac:dyDescent="0.2">
      <c r="A385">
        <v>3603</v>
      </c>
      <c r="B385" s="3" t="s">
        <v>3602</v>
      </c>
      <c r="C385" s="3" t="s">
        <v>7713</v>
      </c>
      <c r="D385">
        <v>1500</v>
      </c>
      <c r="E385">
        <v>2560</v>
      </c>
      <c r="F385" t="s">
        <v>8219</v>
      </c>
      <c r="G385" t="s">
        <v>8224</v>
      </c>
      <c r="H385" t="s">
        <v>8246</v>
      </c>
      <c r="I385">
        <v>1446759880</v>
      </c>
      <c r="J385">
        <v>1444164280</v>
      </c>
      <c r="K385" t="b">
        <v>0</v>
      </c>
      <c r="L385">
        <v>57</v>
      </c>
      <c r="M385" t="b">
        <v>1</v>
      </c>
      <c r="N385" t="s">
        <v>8271</v>
      </c>
      <c r="O385" s="5">
        <f t="shared" si="20"/>
        <v>1.7066666666666668</v>
      </c>
      <c r="P385" s="15">
        <f t="shared" si="21"/>
        <v>44.912280701754383</v>
      </c>
      <c r="Q385" s="7" t="s">
        <v>8323</v>
      </c>
      <c r="R385" s="7" t="s">
        <v>8324</v>
      </c>
      <c r="S385" s="13">
        <f t="shared" si="22"/>
        <v>42313.906018518523</v>
      </c>
      <c r="T385" s="12">
        <f t="shared" si="23"/>
        <v>42283.864351851851</v>
      </c>
    </row>
    <row r="386" spans="1:20" ht="48" hidden="1" x14ac:dyDescent="0.2">
      <c r="A386">
        <v>2302</v>
      </c>
      <c r="B386" s="3" t="s">
        <v>2303</v>
      </c>
      <c r="C386" s="3" t="s">
        <v>6412</v>
      </c>
      <c r="D386">
        <v>2300</v>
      </c>
      <c r="E386">
        <v>3925</v>
      </c>
      <c r="F386" t="s">
        <v>8219</v>
      </c>
      <c r="G386" t="s">
        <v>8224</v>
      </c>
      <c r="H386" t="s">
        <v>8246</v>
      </c>
      <c r="I386">
        <v>1388473200</v>
      </c>
      <c r="J386">
        <v>1385585434</v>
      </c>
      <c r="K386" t="b">
        <v>1</v>
      </c>
      <c r="L386">
        <v>85</v>
      </c>
      <c r="M386" t="b">
        <v>1</v>
      </c>
      <c r="N386" t="s">
        <v>8279</v>
      </c>
      <c r="O386" s="5">
        <f t="shared" ref="O386:O449" si="24">E386/D386</f>
        <v>1.7065217391304348</v>
      </c>
      <c r="P386" s="15">
        <f t="shared" ref="P386:P449" si="25">AVERAGE(E386/L386)</f>
        <v>46.176470588235297</v>
      </c>
      <c r="Q386" s="7" t="s">
        <v>8330</v>
      </c>
      <c r="R386" s="7" t="s">
        <v>8334</v>
      </c>
      <c r="S386" s="13">
        <f t="shared" ref="S386:S449" si="26">(((I386/60)/60)/24)+DATE(1970,1,1)</f>
        <v>41639.291666666664</v>
      </c>
      <c r="T386" s="12">
        <f t="shared" ref="T386:T449" si="27">(((J386/60)/60)/24)+DATE(1970,1,1)</f>
        <v>41605.868449074071</v>
      </c>
    </row>
    <row r="387" spans="1:20" ht="48" hidden="1" x14ac:dyDescent="0.2">
      <c r="A387">
        <v>3449</v>
      </c>
      <c r="B387" s="3" t="s">
        <v>3448</v>
      </c>
      <c r="C387" s="3" t="s">
        <v>7559</v>
      </c>
      <c r="D387">
        <v>800</v>
      </c>
      <c r="E387">
        <v>1365</v>
      </c>
      <c r="F387" t="s">
        <v>8219</v>
      </c>
      <c r="G387" t="s">
        <v>8224</v>
      </c>
      <c r="H387" t="s">
        <v>8246</v>
      </c>
      <c r="I387">
        <v>1468036800</v>
      </c>
      <c r="J387">
        <v>1465607738</v>
      </c>
      <c r="K387" t="b">
        <v>0</v>
      </c>
      <c r="L387">
        <v>20</v>
      </c>
      <c r="M387" t="b">
        <v>1</v>
      </c>
      <c r="N387" t="s">
        <v>8271</v>
      </c>
      <c r="O387" s="5">
        <f t="shared" si="24"/>
        <v>1.70625</v>
      </c>
      <c r="P387" s="15">
        <f t="shared" si="25"/>
        <v>68.25</v>
      </c>
      <c r="Q387" s="7" t="s">
        <v>8323</v>
      </c>
      <c r="R387" s="7" t="s">
        <v>8324</v>
      </c>
      <c r="S387" s="13">
        <f t="shared" si="26"/>
        <v>42560.166666666672</v>
      </c>
      <c r="T387" s="12">
        <f t="shared" si="27"/>
        <v>42532.052523148144</v>
      </c>
    </row>
    <row r="388" spans="1:20" ht="48" hidden="1" x14ac:dyDescent="0.2">
      <c r="A388">
        <v>3293</v>
      </c>
      <c r="B388" s="3" t="s">
        <v>3293</v>
      </c>
      <c r="C388" s="3" t="s">
        <v>7403</v>
      </c>
      <c r="D388">
        <v>4500</v>
      </c>
      <c r="E388">
        <v>7670</v>
      </c>
      <c r="F388" t="s">
        <v>8219</v>
      </c>
      <c r="G388" t="s">
        <v>8228</v>
      </c>
      <c r="H388" t="s">
        <v>8250</v>
      </c>
      <c r="I388">
        <v>1488622352</v>
      </c>
      <c r="J388">
        <v>1486030352</v>
      </c>
      <c r="K388" t="b">
        <v>0</v>
      </c>
      <c r="L388">
        <v>91</v>
      </c>
      <c r="M388" t="b">
        <v>1</v>
      </c>
      <c r="N388" t="s">
        <v>8271</v>
      </c>
      <c r="O388" s="5">
        <f t="shared" si="24"/>
        <v>1.7044444444444444</v>
      </c>
      <c r="P388" s="15">
        <f t="shared" si="25"/>
        <v>84.285714285714292</v>
      </c>
      <c r="Q388" s="7" t="s">
        <v>8323</v>
      </c>
      <c r="R388" s="7" t="s">
        <v>8324</v>
      </c>
      <c r="S388" s="13">
        <f t="shared" si="26"/>
        <v>42798.425370370373</v>
      </c>
      <c r="T388" s="12">
        <f t="shared" si="27"/>
        <v>42768.425370370373</v>
      </c>
    </row>
    <row r="389" spans="1:20" ht="32" hidden="1" x14ac:dyDescent="0.2">
      <c r="A389">
        <v>2730</v>
      </c>
      <c r="B389" s="3" t="s">
        <v>2730</v>
      </c>
      <c r="C389" s="3" t="s">
        <v>6840</v>
      </c>
      <c r="D389">
        <v>27000</v>
      </c>
      <c r="E389">
        <v>45979.01</v>
      </c>
      <c r="F389" t="s">
        <v>8219</v>
      </c>
      <c r="G389" t="s">
        <v>8224</v>
      </c>
      <c r="H389" t="s">
        <v>8246</v>
      </c>
      <c r="I389">
        <v>1366635575</v>
      </c>
      <c r="J389">
        <v>1363611575</v>
      </c>
      <c r="K389" t="b">
        <v>0</v>
      </c>
      <c r="L389">
        <v>682</v>
      </c>
      <c r="M389" t="b">
        <v>1</v>
      </c>
      <c r="N389" t="s">
        <v>8295</v>
      </c>
      <c r="O389" s="5">
        <f t="shared" si="24"/>
        <v>1.7029262962962963</v>
      </c>
      <c r="P389" s="15">
        <f t="shared" si="25"/>
        <v>67.417903225806455</v>
      </c>
      <c r="Q389" s="7" t="s">
        <v>8309</v>
      </c>
      <c r="R389" s="7" t="s">
        <v>8310</v>
      </c>
      <c r="S389" s="13">
        <f t="shared" si="26"/>
        <v>41386.541377314818</v>
      </c>
      <c r="T389" s="12">
        <f t="shared" si="27"/>
        <v>41351.541377314818</v>
      </c>
    </row>
    <row r="390" spans="1:20" ht="48" hidden="1" x14ac:dyDescent="0.2">
      <c r="A390">
        <v>346</v>
      </c>
      <c r="B390" s="3" t="s">
        <v>347</v>
      </c>
      <c r="C390" s="3" t="s">
        <v>4456</v>
      </c>
      <c r="D390">
        <v>10000</v>
      </c>
      <c r="E390">
        <v>17028.88</v>
      </c>
      <c r="F390" t="s">
        <v>8219</v>
      </c>
      <c r="G390" t="s">
        <v>8224</v>
      </c>
      <c r="H390" t="s">
        <v>8246</v>
      </c>
      <c r="I390">
        <v>1444824021</v>
      </c>
      <c r="J390">
        <v>1442232021</v>
      </c>
      <c r="K390" t="b">
        <v>1</v>
      </c>
      <c r="L390">
        <v>188</v>
      </c>
      <c r="M390" t="b">
        <v>1</v>
      </c>
      <c r="N390" t="s">
        <v>8269</v>
      </c>
      <c r="O390" s="5">
        <f t="shared" si="24"/>
        <v>1.7028880000000002</v>
      </c>
      <c r="P390" s="15">
        <f t="shared" si="25"/>
        <v>90.579148936170213</v>
      </c>
      <c r="Q390" s="7" t="s">
        <v>8316</v>
      </c>
      <c r="R390" s="7" t="s">
        <v>8321</v>
      </c>
      <c r="S390" s="13">
        <f t="shared" si="26"/>
        <v>42291.500243055561</v>
      </c>
      <c r="T390" s="12">
        <f t="shared" si="27"/>
        <v>42261.500243055561</v>
      </c>
    </row>
    <row r="391" spans="1:20" ht="48" hidden="1" x14ac:dyDescent="0.2">
      <c r="A391">
        <v>2834</v>
      </c>
      <c r="B391" s="3" t="s">
        <v>2834</v>
      </c>
      <c r="C391" s="3" t="s">
        <v>6944</v>
      </c>
      <c r="D391">
        <v>800</v>
      </c>
      <c r="E391">
        <v>1360</v>
      </c>
      <c r="F391" t="s">
        <v>8219</v>
      </c>
      <c r="G391" t="s">
        <v>8225</v>
      </c>
      <c r="H391" t="s">
        <v>8247</v>
      </c>
      <c r="I391">
        <v>1422658930</v>
      </c>
      <c r="J391">
        <v>1421362930</v>
      </c>
      <c r="K391" t="b">
        <v>0</v>
      </c>
      <c r="L391">
        <v>21</v>
      </c>
      <c r="M391" t="b">
        <v>1</v>
      </c>
      <c r="N391" t="s">
        <v>8271</v>
      </c>
      <c r="O391" s="5">
        <f t="shared" si="24"/>
        <v>1.7</v>
      </c>
      <c r="P391" s="15">
        <f t="shared" si="25"/>
        <v>64.761904761904759</v>
      </c>
      <c r="Q391" s="7" t="s">
        <v>8323</v>
      </c>
      <c r="R391" s="7" t="s">
        <v>8324</v>
      </c>
      <c r="S391" s="13">
        <f t="shared" si="26"/>
        <v>42034.959837962961</v>
      </c>
      <c r="T391" s="12">
        <f t="shared" si="27"/>
        <v>42019.959837962961</v>
      </c>
    </row>
    <row r="392" spans="1:20" ht="48" hidden="1" x14ac:dyDescent="0.2">
      <c r="A392">
        <v>1640</v>
      </c>
      <c r="B392" s="3" t="s">
        <v>1641</v>
      </c>
      <c r="C392" s="3" t="s">
        <v>5750</v>
      </c>
      <c r="D392">
        <v>400</v>
      </c>
      <c r="E392">
        <v>679.44</v>
      </c>
      <c r="F392" t="s">
        <v>8219</v>
      </c>
      <c r="G392" t="s">
        <v>8224</v>
      </c>
      <c r="H392" t="s">
        <v>8246</v>
      </c>
      <c r="I392">
        <v>1280800740</v>
      </c>
      <c r="J392">
        <v>1279603955</v>
      </c>
      <c r="K392" t="b">
        <v>0</v>
      </c>
      <c r="L392">
        <v>17</v>
      </c>
      <c r="M392" t="b">
        <v>1</v>
      </c>
      <c r="N392" t="s">
        <v>8276</v>
      </c>
      <c r="O392" s="5">
        <f t="shared" si="24"/>
        <v>1.6986000000000001</v>
      </c>
      <c r="P392" s="15">
        <f t="shared" si="25"/>
        <v>39.967058823529413</v>
      </c>
      <c r="Q392" s="7" t="s">
        <v>8330</v>
      </c>
      <c r="R392" s="7" t="s">
        <v>8331</v>
      </c>
      <c r="S392" s="13">
        <f t="shared" si="26"/>
        <v>40393.082638888889</v>
      </c>
      <c r="T392" s="12">
        <f t="shared" si="27"/>
        <v>40379.23096064815</v>
      </c>
    </row>
    <row r="393" spans="1:20" ht="48" hidden="1" x14ac:dyDescent="0.2">
      <c r="A393">
        <v>2615</v>
      </c>
      <c r="B393" s="3" t="s">
        <v>2615</v>
      </c>
      <c r="C393" s="3" t="s">
        <v>6725</v>
      </c>
      <c r="D393">
        <v>2001</v>
      </c>
      <c r="E393">
        <v>3397</v>
      </c>
      <c r="F393" t="s">
        <v>8219</v>
      </c>
      <c r="G393" t="s">
        <v>8225</v>
      </c>
      <c r="H393" t="s">
        <v>8247</v>
      </c>
      <c r="I393">
        <v>1462017600</v>
      </c>
      <c r="J393">
        <v>1458820564</v>
      </c>
      <c r="K393" t="b">
        <v>0</v>
      </c>
      <c r="L393">
        <v>72</v>
      </c>
      <c r="M393" t="b">
        <v>1</v>
      </c>
      <c r="N393" t="s">
        <v>8301</v>
      </c>
      <c r="O393" s="5">
        <f t="shared" si="24"/>
        <v>1.6976511744127936</v>
      </c>
      <c r="P393" s="15">
        <f t="shared" si="25"/>
        <v>47.180555555555557</v>
      </c>
      <c r="Q393" s="7" t="s">
        <v>8309</v>
      </c>
      <c r="R393" s="7" t="s">
        <v>8359</v>
      </c>
      <c r="S393" s="13">
        <f t="shared" si="26"/>
        <v>42490.5</v>
      </c>
      <c r="T393" s="12">
        <f t="shared" si="27"/>
        <v>42453.49726851852</v>
      </c>
    </row>
    <row r="394" spans="1:20" ht="48" hidden="1" x14ac:dyDescent="0.2">
      <c r="A394">
        <v>3521</v>
      </c>
      <c r="B394" s="3" t="s">
        <v>3520</v>
      </c>
      <c r="C394" s="3" t="s">
        <v>7631</v>
      </c>
      <c r="D394">
        <v>350</v>
      </c>
      <c r="E394">
        <v>593</v>
      </c>
      <c r="F394" t="s">
        <v>8219</v>
      </c>
      <c r="G394" t="s">
        <v>8224</v>
      </c>
      <c r="H394" t="s">
        <v>8246</v>
      </c>
      <c r="I394">
        <v>1411980020</v>
      </c>
      <c r="J394">
        <v>1409388020</v>
      </c>
      <c r="K394" t="b">
        <v>0</v>
      </c>
      <c r="L394">
        <v>13</v>
      </c>
      <c r="M394" t="b">
        <v>1</v>
      </c>
      <c r="N394" t="s">
        <v>8271</v>
      </c>
      <c r="O394" s="5">
        <f t="shared" si="24"/>
        <v>1.6942857142857144</v>
      </c>
      <c r="P394" s="15">
        <f t="shared" si="25"/>
        <v>45.615384615384613</v>
      </c>
      <c r="Q394" s="7" t="s">
        <v>8323</v>
      </c>
      <c r="R394" s="7" t="s">
        <v>8324</v>
      </c>
      <c r="S394" s="13">
        <f t="shared" si="26"/>
        <v>41911.361342592594</v>
      </c>
      <c r="T394" s="12">
        <f t="shared" si="27"/>
        <v>41881.361342592594</v>
      </c>
    </row>
    <row r="395" spans="1:20" ht="48" hidden="1" x14ac:dyDescent="0.2">
      <c r="A395">
        <v>2249</v>
      </c>
      <c r="B395" s="3" t="s">
        <v>2250</v>
      </c>
      <c r="C395" s="3" t="s">
        <v>6359</v>
      </c>
      <c r="D395">
        <v>3500</v>
      </c>
      <c r="E395">
        <v>5907</v>
      </c>
      <c r="F395" t="s">
        <v>8219</v>
      </c>
      <c r="G395" t="s">
        <v>8224</v>
      </c>
      <c r="H395" t="s">
        <v>8246</v>
      </c>
      <c r="I395">
        <v>1364917965</v>
      </c>
      <c r="J395">
        <v>1362329565</v>
      </c>
      <c r="K395" t="b">
        <v>0</v>
      </c>
      <c r="L395">
        <v>180</v>
      </c>
      <c r="M395" t="b">
        <v>1</v>
      </c>
      <c r="N395" t="s">
        <v>8297</v>
      </c>
      <c r="O395" s="5">
        <f t="shared" si="24"/>
        <v>1.6877142857142857</v>
      </c>
      <c r="P395" s="15">
        <f t="shared" si="25"/>
        <v>32.81666666666667</v>
      </c>
      <c r="Q395" s="7" t="s">
        <v>8338</v>
      </c>
      <c r="R395" s="7" t="s">
        <v>8355</v>
      </c>
      <c r="S395" s="13">
        <f t="shared" si="26"/>
        <v>41366.661631944444</v>
      </c>
      <c r="T395" s="12">
        <f t="shared" si="27"/>
        <v>41336.703298611108</v>
      </c>
    </row>
    <row r="396" spans="1:20" ht="32" hidden="1" x14ac:dyDescent="0.2">
      <c r="A396">
        <v>2058</v>
      </c>
      <c r="B396" s="3" t="s">
        <v>2059</v>
      </c>
      <c r="C396" s="3" t="s">
        <v>6168</v>
      </c>
      <c r="D396">
        <v>2560</v>
      </c>
      <c r="E396">
        <v>4308</v>
      </c>
      <c r="F396" t="s">
        <v>8219</v>
      </c>
      <c r="G396" t="s">
        <v>8225</v>
      </c>
      <c r="H396" t="s">
        <v>8247</v>
      </c>
      <c r="I396">
        <v>1425326400</v>
      </c>
      <c r="J396">
        <v>1421916830</v>
      </c>
      <c r="K396" t="b">
        <v>0</v>
      </c>
      <c r="L396">
        <v>410</v>
      </c>
      <c r="M396" t="b">
        <v>1</v>
      </c>
      <c r="N396" t="s">
        <v>8295</v>
      </c>
      <c r="O396" s="5">
        <f t="shared" si="24"/>
        <v>1.6828125</v>
      </c>
      <c r="P396" s="15">
        <f t="shared" si="25"/>
        <v>10.507317073170732</v>
      </c>
      <c r="Q396" s="7" t="s">
        <v>8309</v>
      </c>
      <c r="R396" s="7" t="s">
        <v>8310</v>
      </c>
      <c r="S396" s="13">
        <f t="shared" si="26"/>
        <v>42065.833333333328</v>
      </c>
      <c r="T396" s="12">
        <f t="shared" si="27"/>
        <v>42026.370717592596</v>
      </c>
    </row>
    <row r="397" spans="1:20" ht="32" hidden="1" x14ac:dyDescent="0.2">
      <c r="A397">
        <v>3028</v>
      </c>
      <c r="B397" s="3" t="s">
        <v>3028</v>
      </c>
      <c r="C397" s="3" t="s">
        <v>7138</v>
      </c>
      <c r="D397">
        <v>5000</v>
      </c>
      <c r="E397">
        <v>8401</v>
      </c>
      <c r="F397" t="s">
        <v>8219</v>
      </c>
      <c r="G397" t="s">
        <v>8224</v>
      </c>
      <c r="H397" t="s">
        <v>8246</v>
      </c>
      <c r="I397">
        <v>1471242025</v>
      </c>
      <c r="J397">
        <v>1468650025</v>
      </c>
      <c r="K397" t="b">
        <v>0</v>
      </c>
      <c r="L397">
        <v>99</v>
      </c>
      <c r="M397" t="b">
        <v>1</v>
      </c>
      <c r="N397" t="s">
        <v>8303</v>
      </c>
      <c r="O397" s="5">
        <f t="shared" si="24"/>
        <v>1.6801999999999999</v>
      </c>
      <c r="P397" s="15">
        <f t="shared" si="25"/>
        <v>84.858585858585855</v>
      </c>
      <c r="Q397" s="7" t="s">
        <v>8323</v>
      </c>
      <c r="R397" s="7" t="s">
        <v>8361</v>
      </c>
      <c r="S397" s="13">
        <f t="shared" si="26"/>
        <v>42597.264178240745</v>
      </c>
      <c r="T397" s="12">
        <f t="shared" si="27"/>
        <v>42567.264178240745</v>
      </c>
    </row>
    <row r="398" spans="1:20" ht="48" hidden="1" x14ac:dyDescent="0.2">
      <c r="A398">
        <v>2446</v>
      </c>
      <c r="B398" s="3" t="s">
        <v>2447</v>
      </c>
      <c r="C398" s="3" t="s">
        <v>6556</v>
      </c>
      <c r="D398">
        <v>5000</v>
      </c>
      <c r="E398">
        <v>8399</v>
      </c>
      <c r="F398" t="s">
        <v>8219</v>
      </c>
      <c r="G398" t="s">
        <v>8224</v>
      </c>
      <c r="H398" t="s">
        <v>8246</v>
      </c>
      <c r="I398">
        <v>1480174071</v>
      </c>
      <c r="J398">
        <v>1477578471</v>
      </c>
      <c r="K398" t="b">
        <v>0</v>
      </c>
      <c r="L398">
        <v>111</v>
      </c>
      <c r="M398" t="b">
        <v>1</v>
      </c>
      <c r="N398" t="s">
        <v>8298</v>
      </c>
      <c r="O398" s="5">
        <f t="shared" si="24"/>
        <v>1.6798</v>
      </c>
      <c r="P398" s="15">
        <f t="shared" si="25"/>
        <v>75.666666666666671</v>
      </c>
      <c r="Q398" s="7" t="s">
        <v>8341</v>
      </c>
      <c r="R398" s="7" t="s">
        <v>8356</v>
      </c>
      <c r="S398" s="13">
        <f t="shared" si="26"/>
        <v>42700.64434027778</v>
      </c>
      <c r="T398" s="12">
        <f t="shared" si="27"/>
        <v>42670.602673611109</v>
      </c>
    </row>
    <row r="399" spans="1:20" ht="32" hidden="1" x14ac:dyDescent="0.2">
      <c r="A399">
        <v>1957</v>
      </c>
      <c r="B399" s="3" t="s">
        <v>1958</v>
      </c>
      <c r="C399" s="3" t="s">
        <v>6067</v>
      </c>
      <c r="D399">
        <v>30000</v>
      </c>
      <c r="E399">
        <v>50251.41</v>
      </c>
      <c r="F399" t="s">
        <v>8219</v>
      </c>
      <c r="G399" t="s">
        <v>8224</v>
      </c>
      <c r="H399" t="s">
        <v>8246</v>
      </c>
      <c r="I399">
        <v>1351304513</v>
      </c>
      <c r="J399">
        <v>1348712513</v>
      </c>
      <c r="K399" t="b">
        <v>1</v>
      </c>
      <c r="L399">
        <v>660</v>
      </c>
      <c r="M399" t="b">
        <v>1</v>
      </c>
      <c r="N399" t="s">
        <v>8295</v>
      </c>
      <c r="O399" s="5">
        <f t="shared" si="24"/>
        <v>1.6750470000000002</v>
      </c>
      <c r="P399" s="15">
        <f t="shared" si="25"/>
        <v>76.138500000000008</v>
      </c>
      <c r="Q399" s="7" t="s">
        <v>8309</v>
      </c>
      <c r="R399" s="7" t="s">
        <v>8310</v>
      </c>
      <c r="S399" s="13">
        <f t="shared" si="26"/>
        <v>41209.098530092589</v>
      </c>
      <c r="T399" s="12">
        <f t="shared" si="27"/>
        <v>41179.098530092589</v>
      </c>
    </row>
    <row r="400" spans="1:20" ht="48" hidden="1" x14ac:dyDescent="0.2">
      <c r="A400">
        <v>1400</v>
      </c>
      <c r="B400" s="3" t="s">
        <v>1401</v>
      </c>
      <c r="C400" s="3" t="s">
        <v>5510</v>
      </c>
      <c r="D400">
        <v>350</v>
      </c>
      <c r="E400">
        <v>586</v>
      </c>
      <c r="F400" t="s">
        <v>8219</v>
      </c>
      <c r="G400" t="s">
        <v>8225</v>
      </c>
      <c r="H400" t="s">
        <v>8247</v>
      </c>
      <c r="I400">
        <v>1465709400</v>
      </c>
      <c r="J400">
        <v>1462695073</v>
      </c>
      <c r="K400" t="b">
        <v>0</v>
      </c>
      <c r="L400">
        <v>34</v>
      </c>
      <c r="M400" t="b">
        <v>1</v>
      </c>
      <c r="N400" t="s">
        <v>8276</v>
      </c>
      <c r="O400" s="5">
        <f t="shared" si="24"/>
        <v>1.6742857142857144</v>
      </c>
      <c r="P400" s="15">
        <f t="shared" si="25"/>
        <v>17.235294117647058</v>
      </c>
      <c r="Q400" s="7" t="s">
        <v>8330</v>
      </c>
      <c r="R400" s="7" t="s">
        <v>8331</v>
      </c>
      <c r="S400" s="13">
        <f t="shared" si="26"/>
        <v>42533.229166666672</v>
      </c>
      <c r="T400" s="12">
        <f t="shared" si="27"/>
        <v>42498.341122685189</v>
      </c>
    </row>
    <row r="401" spans="1:20" ht="48" hidden="1" x14ac:dyDescent="0.2">
      <c r="A401">
        <v>2055</v>
      </c>
      <c r="B401" s="3" t="s">
        <v>2056</v>
      </c>
      <c r="C401" s="3" t="s">
        <v>6165</v>
      </c>
      <c r="D401">
        <v>6000</v>
      </c>
      <c r="E401">
        <v>10045</v>
      </c>
      <c r="F401" t="s">
        <v>8219</v>
      </c>
      <c r="G401" t="s">
        <v>8224</v>
      </c>
      <c r="H401" t="s">
        <v>8246</v>
      </c>
      <c r="I401">
        <v>1417579200</v>
      </c>
      <c r="J401">
        <v>1415031043</v>
      </c>
      <c r="K401" t="b">
        <v>0</v>
      </c>
      <c r="L401">
        <v>101</v>
      </c>
      <c r="M401" t="b">
        <v>1</v>
      </c>
      <c r="N401" t="s">
        <v>8295</v>
      </c>
      <c r="O401" s="5">
        <f t="shared" si="24"/>
        <v>1.6741666666666666</v>
      </c>
      <c r="P401" s="15">
        <f t="shared" si="25"/>
        <v>99.455445544554451</v>
      </c>
      <c r="Q401" s="7" t="s">
        <v>8309</v>
      </c>
      <c r="R401" s="7" t="s">
        <v>8310</v>
      </c>
      <c r="S401" s="13">
        <f t="shared" si="26"/>
        <v>41976.166666666672</v>
      </c>
      <c r="T401" s="12">
        <f t="shared" si="27"/>
        <v>41946.674108796295</v>
      </c>
    </row>
    <row r="402" spans="1:20" ht="48" hidden="1" x14ac:dyDescent="0.2">
      <c r="A402">
        <v>1829</v>
      </c>
      <c r="B402" s="3" t="s">
        <v>1830</v>
      </c>
      <c r="C402" s="3" t="s">
        <v>5939</v>
      </c>
      <c r="D402">
        <v>1500</v>
      </c>
      <c r="E402">
        <v>2500.25</v>
      </c>
      <c r="F402" t="s">
        <v>8219</v>
      </c>
      <c r="G402" t="s">
        <v>8224</v>
      </c>
      <c r="H402" t="s">
        <v>8246</v>
      </c>
      <c r="I402">
        <v>1295647200</v>
      </c>
      <c r="J402">
        <v>1291428371</v>
      </c>
      <c r="K402" t="b">
        <v>0</v>
      </c>
      <c r="L402">
        <v>33</v>
      </c>
      <c r="M402" t="b">
        <v>1</v>
      </c>
      <c r="N402" t="s">
        <v>8276</v>
      </c>
      <c r="O402" s="5">
        <f t="shared" si="24"/>
        <v>1.6668333333333334</v>
      </c>
      <c r="P402" s="15">
        <f t="shared" si="25"/>
        <v>75.765151515151516</v>
      </c>
      <c r="Q402" s="7" t="s">
        <v>8330</v>
      </c>
      <c r="R402" s="7" t="s">
        <v>8331</v>
      </c>
      <c r="S402" s="13">
        <f t="shared" si="26"/>
        <v>40564.916666666664</v>
      </c>
      <c r="T402" s="12">
        <f t="shared" si="27"/>
        <v>40516.087627314817</v>
      </c>
    </row>
    <row r="403" spans="1:20" ht="32" hidden="1" x14ac:dyDescent="0.2">
      <c r="A403">
        <v>35</v>
      </c>
      <c r="B403" s="3" t="s">
        <v>37</v>
      </c>
      <c r="C403" s="3" t="s">
        <v>4146</v>
      </c>
      <c r="D403">
        <v>1000</v>
      </c>
      <c r="E403">
        <v>1665</v>
      </c>
      <c r="F403" t="s">
        <v>8219</v>
      </c>
      <c r="G403" t="s">
        <v>8224</v>
      </c>
      <c r="H403" t="s">
        <v>8246</v>
      </c>
      <c r="I403">
        <v>1430179200</v>
      </c>
      <c r="J403">
        <v>1428130814</v>
      </c>
      <c r="K403" t="b">
        <v>0</v>
      </c>
      <c r="L403">
        <v>28</v>
      </c>
      <c r="M403" t="b">
        <v>1</v>
      </c>
      <c r="N403" t="s">
        <v>8265</v>
      </c>
      <c r="O403" s="5">
        <f t="shared" si="24"/>
        <v>1.665</v>
      </c>
      <c r="P403" s="15">
        <f t="shared" si="25"/>
        <v>59.464285714285715</v>
      </c>
      <c r="Q403" s="7" t="s">
        <v>8316</v>
      </c>
      <c r="R403" s="7" t="s">
        <v>8317</v>
      </c>
      <c r="S403" s="13">
        <f t="shared" si="26"/>
        <v>42122</v>
      </c>
      <c r="T403" s="12">
        <f t="shared" si="27"/>
        <v>42098.291828703703</v>
      </c>
    </row>
    <row r="404" spans="1:20" ht="48" hidden="1" x14ac:dyDescent="0.2">
      <c r="A404">
        <v>1264</v>
      </c>
      <c r="B404" s="3" t="s">
        <v>1265</v>
      </c>
      <c r="C404" s="3" t="s">
        <v>5374</v>
      </c>
      <c r="D404">
        <v>650</v>
      </c>
      <c r="E404">
        <v>1082</v>
      </c>
      <c r="F404" t="s">
        <v>8219</v>
      </c>
      <c r="G404" t="s">
        <v>8224</v>
      </c>
      <c r="H404" t="s">
        <v>8246</v>
      </c>
      <c r="I404">
        <v>1383062083</v>
      </c>
      <c r="J404">
        <v>1380556483</v>
      </c>
      <c r="K404" t="b">
        <v>1</v>
      </c>
      <c r="L404">
        <v>34</v>
      </c>
      <c r="M404" t="b">
        <v>1</v>
      </c>
      <c r="N404" t="s">
        <v>8276</v>
      </c>
      <c r="O404" s="5">
        <f t="shared" si="24"/>
        <v>1.6646153846153846</v>
      </c>
      <c r="P404" s="15">
        <f t="shared" si="25"/>
        <v>31.823529411764707</v>
      </c>
      <c r="Q404" s="7" t="s">
        <v>8330</v>
      </c>
      <c r="R404" s="7" t="s">
        <v>8331</v>
      </c>
      <c r="S404" s="13">
        <f t="shared" si="26"/>
        <v>41576.662997685184</v>
      </c>
      <c r="T404" s="12">
        <f t="shared" si="27"/>
        <v>41547.662997685184</v>
      </c>
    </row>
    <row r="405" spans="1:20" ht="48" hidden="1" x14ac:dyDescent="0.2">
      <c r="A405">
        <v>3048</v>
      </c>
      <c r="B405" s="3" t="s">
        <v>3048</v>
      </c>
      <c r="C405" s="3" t="s">
        <v>7158</v>
      </c>
      <c r="D405">
        <v>5000</v>
      </c>
      <c r="E405">
        <v>8320</v>
      </c>
      <c r="F405" t="s">
        <v>8219</v>
      </c>
      <c r="G405" t="s">
        <v>8224</v>
      </c>
      <c r="H405" t="s">
        <v>8246</v>
      </c>
      <c r="I405">
        <v>1420060920</v>
      </c>
      <c r="J405">
        <v>1417556262</v>
      </c>
      <c r="K405" t="b">
        <v>0</v>
      </c>
      <c r="L405">
        <v>47</v>
      </c>
      <c r="M405" t="b">
        <v>1</v>
      </c>
      <c r="N405" t="s">
        <v>8303</v>
      </c>
      <c r="O405" s="5">
        <f t="shared" si="24"/>
        <v>1.6639999999999999</v>
      </c>
      <c r="P405" s="15">
        <f t="shared" si="25"/>
        <v>177.02127659574469</v>
      </c>
      <c r="Q405" s="7" t="s">
        <v>8323</v>
      </c>
      <c r="R405" s="7" t="s">
        <v>8361</v>
      </c>
      <c r="S405" s="13">
        <f t="shared" si="26"/>
        <v>42004.890277777777</v>
      </c>
      <c r="T405" s="12">
        <f t="shared" si="27"/>
        <v>41975.901180555549</v>
      </c>
    </row>
    <row r="406" spans="1:20" ht="32" hidden="1" x14ac:dyDescent="0.2">
      <c r="A406">
        <v>1501</v>
      </c>
      <c r="B406" s="3" t="s">
        <v>1502</v>
      </c>
      <c r="C406" s="3" t="s">
        <v>5611</v>
      </c>
      <c r="D406">
        <v>52000</v>
      </c>
      <c r="E406">
        <v>86492</v>
      </c>
      <c r="F406" t="s">
        <v>8219</v>
      </c>
      <c r="G406" t="s">
        <v>8229</v>
      </c>
      <c r="H406" t="s">
        <v>8251</v>
      </c>
      <c r="I406">
        <v>1436364023</v>
      </c>
      <c r="J406">
        <v>1433772023</v>
      </c>
      <c r="K406" t="b">
        <v>1</v>
      </c>
      <c r="L406">
        <v>885</v>
      </c>
      <c r="M406" t="b">
        <v>1</v>
      </c>
      <c r="N406" t="s">
        <v>8285</v>
      </c>
      <c r="O406" s="5">
        <f t="shared" si="24"/>
        <v>1.6633076923076924</v>
      </c>
      <c r="P406" s="15">
        <f t="shared" si="25"/>
        <v>97.731073446327684</v>
      </c>
      <c r="Q406" s="7" t="s">
        <v>8343</v>
      </c>
      <c r="R406" s="7" t="s">
        <v>8344</v>
      </c>
      <c r="S406" s="13">
        <f t="shared" si="26"/>
        <v>42193.583599537036</v>
      </c>
      <c r="T406" s="12">
        <f t="shared" si="27"/>
        <v>42163.583599537036</v>
      </c>
    </row>
    <row r="407" spans="1:20" ht="32" hidden="1" x14ac:dyDescent="0.2">
      <c r="A407">
        <v>2637</v>
      </c>
      <c r="B407" s="3" t="s">
        <v>2637</v>
      </c>
      <c r="C407" s="3" t="s">
        <v>6747</v>
      </c>
      <c r="D407">
        <v>500</v>
      </c>
      <c r="E407">
        <v>831</v>
      </c>
      <c r="F407" t="s">
        <v>8219</v>
      </c>
      <c r="G407" t="s">
        <v>8224</v>
      </c>
      <c r="H407" t="s">
        <v>8246</v>
      </c>
      <c r="I407">
        <v>1476277875</v>
      </c>
      <c r="J407">
        <v>1474895475</v>
      </c>
      <c r="K407" t="b">
        <v>0</v>
      </c>
      <c r="L407">
        <v>26</v>
      </c>
      <c r="M407" t="b">
        <v>1</v>
      </c>
      <c r="N407" t="s">
        <v>8301</v>
      </c>
      <c r="O407" s="5">
        <f t="shared" si="24"/>
        <v>1.6619999999999999</v>
      </c>
      <c r="P407" s="15">
        <f t="shared" si="25"/>
        <v>31.96153846153846</v>
      </c>
      <c r="Q407" s="7" t="s">
        <v>8309</v>
      </c>
      <c r="R407" s="7" t="s">
        <v>8359</v>
      </c>
      <c r="S407" s="13">
        <f t="shared" si="26"/>
        <v>42655.549479166672</v>
      </c>
      <c r="T407" s="12">
        <f t="shared" si="27"/>
        <v>42639.549479166672</v>
      </c>
    </row>
    <row r="408" spans="1:20" ht="48" hidden="1" x14ac:dyDescent="0.2">
      <c r="A408">
        <v>1888</v>
      </c>
      <c r="B408" s="3" t="s">
        <v>1889</v>
      </c>
      <c r="C408" s="3" t="s">
        <v>5998</v>
      </c>
      <c r="D408">
        <v>2500</v>
      </c>
      <c r="E408">
        <v>4152</v>
      </c>
      <c r="F408" t="s">
        <v>8219</v>
      </c>
      <c r="G408" t="s">
        <v>8224</v>
      </c>
      <c r="H408" t="s">
        <v>8246</v>
      </c>
      <c r="I408">
        <v>1275368340</v>
      </c>
      <c r="J408">
        <v>1272692732</v>
      </c>
      <c r="K408" t="b">
        <v>0</v>
      </c>
      <c r="L408">
        <v>89</v>
      </c>
      <c r="M408" t="b">
        <v>1</v>
      </c>
      <c r="N408" t="s">
        <v>8279</v>
      </c>
      <c r="O408" s="5">
        <f t="shared" si="24"/>
        <v>1.6608000000000001</v>
      </c>
      <c r="P408" s="15">
        <f t="shared" si="25"/>
        <v>46.651685393258425</v>
      </c>
      <c r="Q408" s="7" t="s">
        <v>8330</v>
      </c>
      <c r="R408" s="7" t="s">
        <v>8334</v>
      </c>
      <c r="S408" s="13">
        <f t="shared" si="26"/>
        <v>40330.207638888889</v>
      </c>
      <c r="T408" s="12">
        <f t="shared" si="27"/>
        <v>40299.239953703705</v>
      </c>
    </row>
    <row r="409" spans="1:20" ht="48" hidden="1" x14ac:dyDescent="0.2">
      <c r="A409">
        <v>1760</v>
      </c>
      <c r="B409" s="3" t="s">
        <v>1761</v>
      </c>
      <c r="C409" s="3" t="s">
        <v>5870</v>
      </c>
      <c r="D409">
        <v>5000</v>
      </c>
      <c r="E409">
        <v>8272</v>
      </c>
      <c r="F409" t="s">
        <v>8219</v>
      </c>
      <c r="G409" t="s">
        <v>8224</v>
      </c>
      <c r="H409" t="s">
        <v>8246</v>
      </c>
      <c r="I409">
        <v>1456416513</v>
      </c>
      <c r="J409">
        <v>1454688513</v>
      </c>
      <c r="K409" t="b">
        <v>0</v>
      </c>
      <c r="L409">
        <v>102</v>
      </c>
      <c r="M409" t="b">
        <v>1</v>
      </c>
      <c r="N409" t="s">
        <v>8285</v>
      </c>
      <c r="O409" s="5">
        <f t="shared" si="24"/>
        <v>1.6544000000000001</v>
      </c>
      <c r="P409" s="15">
        <f t="shared" si="25"/>
        <v>81.098039215686271</v>
      </c>
      <c r="Q409" s="7" t="s">
        <v>8343</v>
      </c>
      <c r="R409" s="7" t="s">
        <v>8344</v>
      </c>
      <c r="S409" s="13">
        <f t="shared" si="26"/>
        <v>42425.67260416667</v>
      </c>
      <c r="T409" s="12">
        <f t="shared" si="27"/>
        <v>42405.67260416667</v>
      </c>
    </row>
    <row r="410" spans="1:20" ht="48" hidden="1" x14ac:dyDescent="0.2">
      <c r="A410">
        <v>12</v>
      </c>
      <c r="B410" s="3" t="s">
        <v>14</v>
      </c>
      <c r="C410" s="3" t="s">
        <v>4123</v>
      </c>
      <c r="D410">
        <v>30000</v>
      </c>
      <c r="E410">
        <v>49588</v>
      </c>
      <c r="F410" t="s">
        <v>8219</v>
      </c>
      <c r="G410" t="s">
        <v>8224</v>
      </c>
      <c r="H410" t="s">
        <v>8246</v>
      </c>
      <c r="I410">
        <v>1405479600</v>
      </c>
      <c r="J410">
        <v>1401642425</v>
      </c>
      <c r="K410" t="b">
        <v>0</v>
      </c>
      <c r="L410">
        <v>827</v>
      </c>
      <c r="M410" t="b">
        <v>1</v>
      </c>
      <c r="N410" t="s">
        <v>8265</v>
      </c>
      <c r="O410" s="5">
        <f t="shared" si="24"/>
        <v>1.6529333333333334</v>
      </c>
      <c r="P410" s="15">
        <f t="shared" si="25"/>
        <v>59.961305925030231</v>
      </c>
      <c r="Q410" s="7" t="s">
        <v>8316</v>
      </c>
      <c r="R410" s="7" t="s">
        <v>8317</v>
      </c>
      <c r="S410" s="13">
        <f t="shared" si="26"/>
        <v>41836.125</v>
      </c>
      <c r="T410" s="12">
        <f t="shared" si="27"/>
        <v>41791.713252314818</v>
      </c>
    </row>
    <row r="411" spans="1:20" ht="48" hidden="1" x14ac:dyDescent="0.2">
      <c r="A411">
        <v>2639</v>
      </c>
      <c r="B411" s="3" t="s">
        <v>2639</v>
      </c>
      <c r="C411" s="3" t="s">
        <v>6749</v>
      </c>
      <c r="D411">
        <v>300</v>
      </c>
      <c r="E411">
        <v>492</v>
      </c>
      <c r="F411" t="s">
        <v>8219</v>
      </c>
      <c r="G411" t="s">
        <v>8225</v>
      </c>
      <c r="H411" t="s">
        <v>8247</v>
      </c>
      <c r="I411">
        <v>1424378748</v>
      </c>
      <c r="J411">
        <v>1421786748</v>
      </c>
      <c r="K411" t="b">
        <v>0</v>
      </c>
      <c r="L411">
        <v>49</v>
      </c>
      <c r="M411" t="b">
        <v>1</v>
      </c>
      <c r="N411" t="s">
        <v>8301</v>
      </c>
      <c r="O411" s="5">
        <f t="shared" si="24"/>
        <v>1.64</v>
      </c>
      <c r="P411" s="15">
        <f t="shared" si="25"/>
        <v>10.040816326530612</v>
      </c>
      <c r="Q411" s="7" t="s">
        <v>8309</v>
      </c>
      <c r="R411" s="7" t="s">
        <v>8359</v>
      </c>
      <c r="S411" s="13">
        <f t="shared" si="26"/>
        <v>42054.86513888889</v>
      </c>
      <c r="T411" s="12">
        <f t="shared" si="27"/>
        <v>42024.86513888889</v>
      </c>
    </row>
    <row r="412" spans="1:20" ht="48" hidden="1" x14ac:dyDescent="0.2">
      <c r="A412">
        <v>3265</v>
      </c>
      <c r="B412" s="3" t="s">
        <v>3265</v>
      </c>
      <c r="C412" s="3" t="s">
        <v>7375</v>
      </c>
      <c r="D412">
        <v>2700</v>
      </c>
      <c r="E412">
        <v>4428</v>
      </c>
      <c r="F412" t="s">
        <v>8219</v>
      </c>
      <c r="G412" t="s">
        <v>8241</v>
      </c>
      <c r="H412" t="s">
        <v>8249</v>
      </c>
      <c r="I412">
        <v>1449162000</v>
      </c>
      <c r="J412">
        <v>1446570315</v>
      </c>
      <c r="K412" t="b">
        <v>1</v>
      </c>
      <c r="L412">
        <v>63</v>
      </c>
      <c r="M412" t="b">
        <v>1</v>
      </c>
      <c r="N412" t="s">
        <v>8271</v>
      </c>
      <c r="O412" s="5">
        <f t="shared" si="24"/>
        <v>1.64</v>
      </c>
      <c r="P412" s="15">
        <f t="shared" si="25"/>
        <v>70.285714285714292</v>
      </c>
      <c r="Q412" s="7" t="s">
        <v>8323</v>
      </c>
      <c r="R412" s="7" t="s">
        <v>8324</v>
      </c>
      <c r="S412" s="13">
        <f t="shared" si="26"/>
        <v>42341.708333333328</v>
      </c>
      <c r="T412" s="12">
        <f t="shared" si="27"/>
        <v>42311.711979166663</v>
      </c>
    </row>
    <row r="413" spans="1:20" ht="20" hidden="1" x14ac:dyDescent="0.2">
      <c r="A413">
        <v>1464</v>
      </c>
      <c r="B413" s="3" t="s">
        <v>1465</v>
      </c>
      <c r="C413" s="3" t="s">
        <v>5574</v>
      </c>
      <c r="D413">
        <v>5000</v>
      </c>
      <c r="E413">
        <v>8160</v>
      </c>
      <c r="F413" t="s">
        <v>8219</v>
      </c>
      <c r="G413" t="s">
        <v>8224</v>
      </c>
      <c r="H413" t="s">
        <v>8246</v>
      </c>
      <c r="I413">
        <v>1361029958</v>
      </c>
      <c r="J413">
        <v>1358437958</v>
      </c>
      <c r="K413" t="b">
        <v>1</v>
      </c>
      <c r="L413">
        <v>234</v>
      </c>
      <c r="M413" t="b">
        <v>1</v>
      </c>
      <c r="N413" t="s">
        <v>8288</v>
      </c>
      <c r="O413" s="5">
        <f t="shared" si="24"/>
        <v>1.6319999999999999</v>
      </c>
      <c r="P413" s="15">
        <f t="shared" si="25"/>
        <v>34.871794871794869</v>
      </c>
      <c r="Q413" s="7" t="s">
        <v>8327</v>
      </c>
      <c r="R413" s="7" t="s">
        <v>8347</v>
      </c>
      <c r="S413" s="13">
        <f t="shared" si="26"/>
        <v>41321.661550925928</v>
      </c>
      <c r="T413" s="12">
        <f t="shared" si="27"/>
        <v>41291.661550925928</v>
      </c>
    </row>
    <row r="414" spans="1:20" ht="48" hidden="1" x14ac:dyDescent="0.2">
      <c r="A414">
        <v>3165</v>
      </c>
      <c r="B414" s="3" t="s">
        <v>3165</v>
      </c>
      <c r="C414" s="3" t="s">
        <v>7275</v>
      </c>
      <c r="D414">
        <v>750</v>
      </c>
      <c r="E414">
        <v>1220</v>
      </c>
      <c r="F414" t="s">
        <v>8219</v>
      </c>
      <c r="G414" t="s">
        <v>8224</v>
      </c>
      <c r="H414" t="s">
        <v>8246</v>
      </c>
      <c r="I414">
        <v>1304395140</v>
      </c>
      <c r="J414">
        <v>1302493760</v>
      </c>
      <c r="K414" t="b">
        <v>1</v>
      </c>
      <c r="L414">
        <v>21</v>
      </c>
      <c r="M414" t="b">
        <v>1</v>
      </c>
      <c r="N414" t="s">
        <v>8271</v>
      </c>
      <c r="O414" s="5">
        <f t="shared" si="24"/>
        <v>1.6266666666666667</v>
      </c>
      <c r="P414" s="15">
        <f t="shared" si="25"/>
        <v>58.095238095238095</v>
      </c>
      <c r="Q414" s="7" t="s">
        <v>8323</v>
      </c>
      <c r="R414" s="7" t="s">
        <v>8324</v>
      </c>
      <c r="S414" s="13">
        <f t="shared" si="26"/>
        <v>40666.165972222225</v>
      </c>
      <c r="T414" s="12">
        <f t="shared" si="27"/>
        <v>40644.159259259257</v>
      </c>
    </row>
    <row r="415" spans="1:20" ht="48" hidden="1" x14ac:dyDescent="0.2">
      <c r="A415">
        <v>2222</v>
      </c>
      <c r="B415" s="3" t="s">
        <v>2223</v>
      </c>
      <c r="C415" s="3" t="s">
        <v>6332</v>
      </c>
      <c r="D415">
        <v>500</v>
      </c>
      <c r="E415">
        <v>813</v>
      </c>
      <c r="F415" t="s">
        <v>8219</v>
      </c>
      <c r="G415" t="s">
        <v>8224</v>
      </c>
      <c r="H415" t="s">
        <v>8246</v>
      </c>
      <c r="I415">
        <v>1327776847</v>
      </c>
      <c r="J415">
        <v>1325184847</v>
      </c>
      <c r="K415" t="b">
        <v>0</v>
      </c>
      <c r="L415">
        <v>30</v>
      </c>
      <c r="M415" t="b">
        <v>1</v>
      </c>
      <c r="N415" t="s">
        <v>8297</v>
      </c>
      <c r="O415" s="5">
        <f t="shared" si="24"/>
        <v>1.6259999999999999</v>
      </c>
      <c r="P415" s="15">
        <f t="shared" si="25"/>
        <v>27.1</v>
      </c>
      <c r="Q415" s="7" t="s">
        <v>8338</v>
      </c>
      <c r="R415" s="7" t="s">
        <v>8355</v>
      </c>
      <c r="S415" s="13">
        <f t="shared" si="26"/>
        <v>40936.787581018521</v>
      </c>
      <c r="T415" s="12">
        <f t="shared" si="27"/>
        <v>40906.787581018521</v>
      </c>
    </row>
    <row r="416" spans="1:20" ht="48" hidden="1" x14ac:dyDescent="0.2">
      <c r="A416">
        <v>2969</v>
      </c>
      <c r="B416" s="3" t="s">
        <v>2969</v>
      </c>
      <c r="C416" s="3" t="s">
        <v>7079</v>
      </c>
      <c r="D416">
        <v>1000</v>
      </c>
      <c r="E416">
        <v>1625</v>
      </c>
      <c r="F416" t="s">
        <v>8219</v>
      </c>
      <c r="G416" t="s">
        <v>8229</v>
      </c>
      <c r="H416" t="s">
        <v>8251</v>
      </c>
      <c r="I416">
        <v>1430693460</v>
      </c>
      <c r="J416">
        <v>1428087153</v>
      </c>
      <c r="K416" t="b">
        <v>0</v>
      </c>
      <c r="L416">
        <v>17</v>
      </c>
      <c r="M416" t="b">
        <v>1</v>
      </c>
      <c r="N416" t="s">
        <v>8271</v>
      </c>
      <c r="O416" s="5">
        <f t="shared" si="24"/>
        <v>1.625</v>
      </c>
      <c r="P416" s="15">
        <f t="shared" si="25"/>
        <v>95.588235294117652</v>
      </c>
      <c r="Q416" s="7" t="s">
        <v>8323</v>
      </c>
      <c r="R416" s="7" t="s">
        <v>8324</v>
      </c>
      <c r="S416" s="13">
        <f t="shared" si="26"/>
        <v>42127.952083333337</v>
      </c>
      <c r="T416" s="12">
        <f t="shared" si="27"/>
        <v>42097.786493055552</v>
      </c>
    </row>
    <row r="417" spans="1:20" ht="48" hidden="1" x14ac:dyDescent="0.2">
      <c r="A417">
        <v>3610</v>
      </c>
      <c r="B417" s="3" t="s">
        <v>3609</v>
      </c>
      <c r="C417" s="3" t="s">
        <v>7720</v>
      </c>
      <c r="D417">
        <v>1000</v>
      </c>
      <c r="E417">
        <v>1623</v>
      </c>
      <c r="F417" t="s">
        <v>8219</v>
      </c>
      <c r="G417" t="s">
        <v>8225</v>
      </c>
      <c r="H417" t="s">
        <v>8247</v>
      </c>
      <c r="I417">
        <v>1439806936</v>
      </c>
      <c r="J417">
        <v>1437214936</v>
      </c>
      <c r="K417" t="b">
        <v>0</v>
      </c>
      <c r="L417">
        <v>31</v>
      </c>
      <c r="M417" t="b">
        <v>1</v>
      </c>
      <c r="N417" t="s">
        <v>8271</v>
      </c>
      <c r="O417" s="5">
        <f t="shared" si="24"/>
        <v>1.623</v>
      </c>
      <c r="P417" s="15">
        <f t="shared" si="25"/>
        <v>52.354838709677416</v>
      </c>
      <c r="Q417" s="7" t="s">
        <v>8323</v>
      </c>
      <c r="R417" s="7" t="s">
        <v>8324</v>
      </c>
      <c r="S417" s="13">
        <f t="shared" si="26"/>
        <v>42233.432129629626</v>
      </c>
      <c r="T417" s="12">
        <f t="shared" si="27"/>
        <v>42203.432129629626</v>
      </c>
    </row>
    <row r="418" spans="1:20" ht="48" hidden="1" x14ac:dyDescent="0.2">
      <c r="A418">
        <v>1275</v>
      </c>
      <c r="B418" s="3" t="s">
        <v>1276</v>
      </c>
      <c r="C418" s="3" t="s">
        <v>5385</v>
      </c>
      <c r="D418">
        <v>15000</v>
      </c>
      <c r="E418">
        <v>24321.1</v>
      </c>
      <c r="F418" t="s">
        <v>8219</v>
      </c>
      <c r="G418" t="s">
        <v>8224</v>
      </c>
      <c r="H418" t="s">
        <v>8246</v>
      </c>
      <c r="I418">
        <v>1375908587</v>
      </c>
      <c r="J418">
        <v>1372884587</v>
      </c>
      <c r="K418" t="b">
        <v>1</v>
      </c>
      <c r="L418">
        <v>389</v>
      </c>
      <c r="M418" t="b">
        <v>1</v>
      </c>
      <c r="N418" t="s">
        <v>8276</v>
      </c>
      <c r="O418" s="5">
        <f t="shared" si="24"/>
        <v>1.6214066666666667</v>
      </c>
      <c r="P418" s="15">
        <f t="shared" si="25"/>
        <v>62.522107969151669</v>
      </c>
      <c r="Q418" s="7" t="s">
        <v>8330</v>
      </c>
      <c r="R418" s="7" t="s">
        <v>8331</v>
      </c>
      <c r="S418" s="13">
        <f t="shared" si="26"/>
        <v>41493.867905092593</v>
      </c>
      <c r="T418" s="12">
        <f t="shared" si="27"/>
        <v>41458.867905092593</v>
      </c>
    </row>
    <row r="419" spans="1:20" ht="48" hidden="1" x14ac:dyDescent="0.2">
      <c r="A419">
        <v>1517</v>
      </c>
      <c r="B419" s="3" t="s">
        <v>1518</v>
      </c>
      <c r="C419" s="3" t="s">
        <v>5627</v>
      </c>
      <c r="D419">
        <v>15000</v>
      </c>
      <c r="E419">
        <v>24297</v>
      </c>
      <c r="F419" t="s">
        <v>8219</v>
      </c>
      <c r="G419" t="s">
        <v>8224</v>
      </c>
      <c r="H419" t="s">
        <v>8246</v>
      </c>
      <c r="I419">
        <v>1417845600</v>
      </c>
      <c r="J419">
        <v>1415194553</v>
      </c>
      <c r="K419" t="b">
        <v>1</v>
      </c>
      <c r="L419">
        <v>615</v>
      </c>
      <c r="M419" t="b">
        <v>1</v>
      </c>
      <c r="N419" t="s">
        <v>8285</v>
      </c>
      <c r="O419" s="5">
        <f t="shared" si="24"/>
        <v>1.6197999999999999</v>
      </c>
      <c r="P419" s="15">
        <f t="shared" si="25"/>
        <v>39.507317073170732</v>
      </c>
      <c r="Q419" s="7" t="s">
        <v>8343</v>
      </c>
      <c r="R419" s="7" t="s">
        <v>8344</v>
      </c>
      <c r="S419" s="13">
        <f t="shared" si="26"/>
        <v>41979.25</v>
      </c>
      <c r="T419" s="12">
        <f t="shared" si="27"/>
        <v>41948.56658564815</v>
      </c>
    </row>
    <row r="420" spans="1:20" ht="48" hidden="1" x14ac:dyDescent="0.2">
      <c r="A420">
        <v>2023</v>
      </c>
      <c r="B420" s="3" t="s">
        <v>2024</v>
      </c>
      <c r="C420" s="3" t="s">
        <v>6133</v>
      </c>
      <c r="D420">
        <v>100000</v>
      </c>
      <c r="E420">
        <v>161459</v>
      </c>
      <c r="F420" t="s">
        <v>8219</v>
      </c>
      <c r="G420" t="s">
        <v>8224</v>
      </c>
      <c r="H420" t="s">
        <v>8246</v>
      </c>
      <c r="I420">
        <v>1434017153</v>
      </c>
      <c r="J420">
        <v>1431425153</v>
      </c>
      <c r="K420" t="b">
        <v>1</v>
      </c>
      <c r="L420">
        <v>353</v>
      </c>
      <c r="M420" t="b">
        <v>1</v>
      </c>
      <c r="N420" t="s">
        <v>8295</v>
      </c>
      <c r="O420" s="5">
        <f t="shared" si="24"/>
        <v>1.61459</v>
      </c>
      <c r="P420" s="15">
        <f t="shared" si="25"/>
        <v>457.39093484419266</v>
      </c>
      <c r="Q420" s="7" t="s">
        <v>8309</v>
      </c>
      <c r="R420" s="7" t="s">
        <v>8310</v>
      </c>
      <c r="S420" s="13">
        <f t="shared" si="26"/>
        <v>42166.420752314814</v>
      </c>
      <c r="T420" s="12">
        <f t="shared" si="27"/>
        <v>42136.420752314814</v>
      </c>
    </row>
    <row r="421" spans="1:20" ht="32" hidden="1" x14ac:dyDescent="0.2">
      <c r="A421">
        <v>2179</v>
      </c>
      <c r="B421" s="3" t="s">
        <v>2180</v>
      </c>
      <c r="C421" s="3" t="s">
        <v>6289</v>
      </c>
      <c r="D421">
        <v>1000</v>
      </c>
      <c r="E421">
        <v>1614</v>
      </c>
      <c r="F421" t="s">
        <v>8219</v>
      </c>
      <c r="G421" t="s">
        <v>8224</v>
      </c>
      <c r="H421" t="s">
        <v>8246</v>
      </c>
      <c r="I421">
        <v>1428725192</v>
      </c>
      <c r="J421">
        <v>1426133192</v>
      </c>
      <c r="K421" t="b">
        <v>0</v>
      </c>
      <c r="L421">
        <v>21</v>
      </c>
      <c r="M421" t="b">
        <v>1</v>
      </c>
      <c r="N421" t="s">
        <v>8276</v>
      </c>
      <c r="O421" s="5">
        <f t="shared" si="24"/>
        <v>1.6140000000000001</v>
      </c>
      <c r="P421" s="15">
        <f t="shared" si="25"/>
        <v>76.857142857142861</v>
      </c>
      <c r="Q421" s="7" t="s">
        <v>8330</v>
      </c>
      <c r="R421" s="7" t="s">
        <v>8331</v>
      </c>
      <c r="S421" s="13">
        <f t="shared" si="26"/>
        <v>42105.171203703707</v>
      </c>
      <c r="T421" s="12">
        <f t="shared" si="27"/>
        <v>42075.171203703707</v>
      </c>
    </row>
    <row r="422" spans="1:20" ht="48" hidden="1" x14ac:dyDescent="0.2">
      <c r="A422">
        <v>3231</v>
      </c>
      <c r="B422" s="3" t="s">
        <v>3231</v>
      </c>
      <c r="C422" s="3" t="s">
        <v>7341</v>
      </c>
      <c r="D422">
        <v>1000</v>
      </c>
      <c r="E422">
        <v>1610</v>
      </c>
      <c r="F422" t="s">
        <v>8219</v>
      </c>
      <c r="G422" t="s">
        <v>8224</v>
      </c>
      <c r="H422" t="s">
        <v>8246</v>
      </c>
      <c r="I422">
        <v>1460846347</v>
      </c>
      <c r="J422">
        <v>1458254347</v>
      </c>
      <c r="K422" t="b">
        <v>0</v>
      </c>
      <c r="L422">
        <v>28</v>
      </c>
      <c r="M422" t="b">
        <v>1</v>
      </c>
      <c r="N422" t="s">
        <v>8271</v>
      </c>
      <c r="O422" s="5">
        <f t="shared" si="24"/>
        <v>1.61</v>
      </c>
      <c r="P422" s="15">
        <f t="shared" si="25"/>
        <v>57.5</v>
      </c>
      <c r="Q422" s="7" t="s">
        <v>8323</v>
      </c>
      <c r="R422" s="7" t="s">
        <v>8324</v>
      </c>
      <c r="S422" s="13">
        <f t="shared" si="26"/>
        <v>42476.943831018521</v>
      </c>
      <c r="T422" s="12">
        <f t="shared" si="27"/>
        <v>42446.943831018521</v>
      </c>
    </row>
    <row r="423" spans="1:20" ht="48" hidden="1" x14ac:dyDescent="0.2">
      <c r="A423">
        <v>1666</v>
      </c>
      <c r="B423" s="3" t="s">
        <v>1667</v>
      </c>
      <c r="C423" s="3" t="s">
        <v>5776</v>
      </c>
      <c r="D423">
        <v>2500</v>
      </c>
      <c r="E423">
        <v>4022</v>
      </c>
      <c r="F423" t="s">
        <v>8219</v>
      </c>
      <c r="G423" t="s">
        <v>8224</v>
      </c>
      <c r="H423" t="s">
        <v>8246</v>
      </c>
      <c r="I423">
        <v>1364447073</v>
      </c>
      <c r="J423">
        <v>1361858673</v>
      </c>
      <c r="K423" t="b">
        <v>0</v>
      </c>
      <c r="L423">
        <v>98</v>
      </c>
      <c r="M423" t="b">
        <v>1</v>
      </c>
      <c r="N423" t="s">
        <v>8292</v>
      </c>
      <c r="O423" s="5">
        <f t="shared" si="24"/>
        <v>1.6088</v>
      </c>
      <c r="P423" s="15">
        <f t="shared" si="25"/>
        <v>41.04081632653061</v>
      </c>
      <c r="Q423" s="7" t="s">
        <v>8330</v>
      </c>
      <c r="R423" s="7" t="s">
        <v>8351</v>
      </c>
      <c r="S423" s="13">
        <f t="shared" si="26"/>
        <v>41361.211493055554</v>
      </c>
      <c r="T423" s="12">
        <f t="shared" si="27"/>
        <v>41331.253159722226</v>
      </c>
    </row>
    <row r="424" spans="1:20" ht="48" hidden="1" x14ac:dyDescent="0.2">
      <c r="A424">
        <v>1188</v>
      </c>
      <c r="B424" s="3" t="s">
        <v>1189</v>
      </c>
      <c r="C424" s="3" t="s">
        <v>5298</v>
      </c>
      <c r="D424">
        <v>2000</v>
      </c>
      <c r="E424">
        <v>3211</v>
      </c>
      <c r="F424" t="s">
        <v>8219</v>
      </c>
      <c r="G424" t="s">
        <v>8229</v>
      </c>
      <c r="H424" t="s">
        <v>8251</v>
      </c>
      <c r="I424">
        <v>1482943740</v>
      </c>
      <c r="J424">
        <v>1481129340</v>
      </c>
      <c r="K424" t="b">
        <v>0</v>
      </c>
      <c r="L424">
        <v>85</v>
      </c>
      <c r="M424" t="b">
        <v>1</v>
      </c>
      <c r="N424" t="s">
        <v>8285</v>
      </c>
      <c r="O424" s="5">
        <f t="shared" si="24"/>
        <v>1.6054999999999999</v>
      </c>
      <c r="P424" s="15">
        <f t="shared" si="25"/>
        <v>37.776470588235291</v>
      </c>
      <c r="Q424" s="7" t="s">
        <v>8343</v>
      </c>
      <c r="R424" s="7" t="s">
        <v>8344</v>
      </c>
      <c r="S424" s="13">
        <f t="shared" si="26"/>
        <v>42732.700694444444</v>
      </c>
      <c r="T424" s="12">
        <f t="shared" si="27"/>
        <v>42711.700694444444</v>
      </c>
    </row>
    <row r="425" spans="1:20" ht="48" hidden="1" x14ac:dyDescent="0.2">
      <c r="A425">
        <v>3166</v>
      </c>
      <c r="B425" s="3" t="s">
        <v>3166</v>
      </c>
      <c r="C425" s="3" t="s">
        <v>7276</v>
      </c>
      <c r="D425">
        <v>35000</v>
      </c>
      <c r="E425">
        <v>56079.83</v>
      </c>
      <c r="F425" t="s">
        <v>8219</v>
      </c>
      <c r="G425" t="s">
        <v>8224</v>
      </c>
      <c r="H425" t="s">
        <v>8246</v>
      </c>
      <c r="I425">
        <v>1416988740</v>
      </c>
      <c r="J425">
        <v>1414514153</v>
      </c>
      <c r="K425" t="b">
        <v>1</v>
      </c>
      <c r="L425">
        <v>930</v>
      </c>
      <c r="M425" t="b">
        <v>1</v>
      </c>
      <c r="N425" t="s">
        <v>8271</v>
      </c>
      <c r="O425" s="5">
        <f t="shared" si="24"/>
        <v>1.6022808571428573</v>
      </c>
      <c r="P425" s="15">
        <f t="shared" si="25"/>
        <v>60.300892473118282</v>
      </c>
      <c r="Q425" s="7" t="s">
        <v>8323</v>
      </c>
      <c r="R425" s="7" t="s">
        <v>8324</v>
      </c>
      <c r="S425" s="13">
        <f t="shared" si="26"/>
        <v>41969.332638888889</v>
      </c>
      <c r="T425" s="12">
        <f t="shared" si="27"/>
        <v>41940.69158564815</v>
      </c>
    </row>
    <row r="426" spans="1:20" ht="48" hidden="1" x14ac:dyDescent="0.2">
      <c r="A426">
        <v>732</v>
      </c>
      <c r="B426" s="3" t="s">
        <v>733</v>
      </c>
      <c r="C426" s="3" t="s">
        <v>4842</v>
      </c>
      <c r="D426">
        <v>40</v>
      </c>
      <c r="E426">
        <v>64</v>
      </c>
      <c r="F426" t="s">
        <v>8219</v>
      </c>
      <c r="G426" t="s">
        <v>8225</v>
      </c>
      <c r="H426" t="s">
        <v>8247</v>
      </c>
      <c r="I426">
        <v>1380449461</v>
      </c>
      <c r="J426">
        <v>1375265461</v>
      </c>
      <c r="K426" t="b">
        <v>0</v>
      </c>
      <c r="L426">
        <v>13</v>
      </c>
      <c r="M426" t="b">
        <v>1</v>
      </c>
      <c r="N426" t="s">
        <v>8274</v>
      </c>
      <c r="O426" s="5">
        <f t="shared" si="24"/>
        <v>1.6</v>
      </c>
      <c r="P426" s="15">
        <f t="shared" si="25"/>
        <v>4.9230769230769234</v>
      </c>
      <c r="Q426" s="7" t="s">
        <v>8327</v>
      </c>
      <c r="R426" s="7" t="s">
        <v>8328</v>
      </c>
      <c r="S426" s="13">
        <f t="shared" si="26"/>
        <v>41546.424317129626</v>
      </c>
      <c r="T426" s="12">
        <f t="shared" si="27"/>
        <v>41486.424317129626</v>
      </c>
    </row>
    <row r="427" spans="1:20" ht="48" hidden="1" x14ac:dyDescent="0.2">
      <c r="A427">
        <v>3835</v>
      </c>
      <c r="B427" s="3" t="s">
        <v>3832</v>
      </c>
      <c r="C427" s="3" t="s">
        <v>7944</v>
      </c>
      <c r="D427">
        <v>200</v>
      </c>
      <c r="E427">
        <v>320</v>
      </c>
      <c r="F427" t="s">
        <v>8219</v>
      </c>
      <c r="G427" t="s">
        <v>8225</v>
      </c>
      <c r="H427" t="s">
        <v>8247</v>
      </c>
      <c r="I427">
        <v>1461278208</v>
      </c>
      <c r="J427">
        <v>1459463808</v>
      </c>
      <c r="K427" t="b">
        <v>0</v>
      </c>
      <c r="L427">
        <v>8</v>
      </c>
      <c r="M427" t="b">
        <v>1</v>
      </c>
      <c r="N427" t="s">
        <v>8271</v>
      </c>
      <c r="O427" s="5">
        <f t="shared" si="24"/>
        <v>1.6</v>
      </c>
      <c r="P427" s="15">
        <f t="shared" si="25"/>
        <v>40</v>
      </c>
      <c r="Q427" s="7" t="s">
        <v>8323</v>
      </c>
      <c r="R427" s="7" t="s">
        <v>8324</v>
      </c>
      <c r="S427" s="13">
        <f t="shared" si="26"/>
        <v>42481.94222222222</v>
      </c>
      <c r="T427" s="12">
        <f t="shared" si="27"/>
        <v>42460.94222222222</v>
      </c>
    </row>
    <row r="428" spans="1:20" ht="32" hidden="1" x14ac:dyDescent="0.2">
      <c r="A428">
        <v>813</v>
      </c>
      <c r="B428" s="3" t="s">
        <v>814</v>
      </c>
      <c r="C428" s="3" t="s">
        <v>4923</v>
      </c>
      <c r="D428">
        <v>1500</v>
      </c>
      <c r="E428">
        <v>2399.94</v>
      </c>
      <c r="F428" t="s">
        <v>8219</v>
      </c>
      <c r="G428" t="s">
        <v>8224</v>
      </c>
      <c r="H428" t="s">
        <v>8246</v>
      </c>
      <c r="I428">
        <v>1342825365</v>
      </c>
      <c r="J428">
        <v>1340233365</v>
      </c>
      <c r="K428" t="b">
        <v>0</v>
      </c>
      <c r="L428">
        <v>96</v>
      </c>
      <c r="M428" t="b">
        <v>1</v>
      </c>
      <c r="N428" t="s">
        <v>8276</v>
      </c>
      <c r="O428" s="5">
        <f t="shared" si="24"/>
        <v>1.59996</v>
      </c>
      <c r="P428" s="15">
        <f t="shared" si="25"/>
        <v>24.999375000000001</v>
      </c>
      <c r="Q428" s="7" t="s">
        <v>8330</v>
      </c>
      <c r="R428" s="7" t="s">
        <v>8331</v>
      </c>
      <c r="S428" s="13">
        <f t="shared" si="26"/>
        <v>41110.960243055553</v>
      </c>
      <c r="T428" s="12">
        <f t="shared" si="27"/>
        <v>41080.960243055553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8316</v>
      </c>
      <c r="R429" s="7" t="s">
        <v>8322</v>
      </c>
      <c r="S429" s="13">
        <f t="shared" si="26"/>
        <v>42299.790972222225</v>
      </c>
      <c r="T429" s="12">
        <f t="shared" si="27"/>
        <v>42285.909027777772</v>
      </c>
    </row>
    <row r="430" spans="1:20" ht="32" hidden="1" x14ac:dyDescent="0.2">
      <c r="A430">
        <v>13</v>
      </c>
      <c r="B430" s="3" t="s">
        <v>15</v>
      </c>
      <c r="C430" s="3" t="s">
        <v>4124</v>
      </c>
      <c r="D430">
        <v>3500</v>
      </c>
      <c r="E430">
        <v>5599</v>
      </c>
      <c r="F430" t="s">
        <v>8219</v>
      </c>
      <c r="G430" t="s">
        <v>8224</v>
      </c>
      <c r="H430" t="s">
        <v>8246</v>
      </c>
      <c r="I430">
        <v>1466713620</v>
      </c>
      <c r="J430">
        <v>1463588109</v>
      </c>
      <c r="K430" t="b">
        <v>0</v>
      </c>
      <c r="L430">
        <v>51</v>
      </c>
      <c r="M430" t="b">
        <v>1</v>
      </c>
      <c r="N430" t="s">
        <v>8265</v>
      </c>
      <c r="O430" s="5">
        <f t="shared" si="24"/>
        <v>1.5997142857142856</v>
      </c>
      <c r="P430" s="15">
        <f t="shared" si="25"/>
        <v>109.78431372549019</v>
      </c>
      <c r="Q430" s="7" t="s">
        <v>8316</v>
      </c>
      <c r="R430" s="7" t="s">
        <v>8317</v>
      </c>
      <c r="S430" s="13">
        <f t="shared" si="26"/>
        <v>42544.852083333331</v>
      </c>
      <c r="T430" s="12">
        <f t="shared" si="27"/>
        <v>42508.677187499998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8316</v>
      </c>
      <c r="R431" s="7" t="s">
        <v>8322</v>
      </c>
      <c r="S431" s="13">
        <f t="shared" si="26"/>
        <v>40144.207638888889</v>
      </c>
      <c r="T431" s="12">
        <f t="shared" si="27"/>
        <v>40070.901412037041</v>
      </c>
    </row>
    <row r="432" spans="1:20" ht="48" hidden="1" x14ac:dyDescent="0.2">
      <c r="A432">
        <v>3483</v>
      </c>
      <c r="B432" s="3" t="s">
        <v>3482</v>
      </c>
      <c r="C432" s="3" t="s">
        <v>7593</v>
      </c>
      <c r="D432">
        <v>3350</v>
      </c>
      <c r="E432">
        <v>5358</v>
      </c>
      <c r="F432" t="s">
        <v>8219</v>
      </c>
      <c r="G432" t="s">
        <v>8224</v>
      </c>
      <c r="H432" t="s">
        <v>8246</v>
      </c>
      <c r="I432">
        <v>1404403381</v>
      </c>
      <c r="J432">
        <v>1401811381</v>
      </c>
      <c r="K432" t="b">
        <v>0</v>
      </c>
      <c r="L432">
        <v>133</v>
      </c>
      <c r="M432" t="b">
        <v>1</v>
      </c>
      <c r="N432" t="s">
        <v>8271</v>
      </c>
      <c r="O432" s="5">
        <f t="shared" si="24"/>
        <v>1.599402985074627</v>
      </c>
      <c r="P432" s="15">
        <f t="shared" si="25"/>
        <v>40.285714285714285</v>
      </c>
      <c r="Q432" s="7" t="s">
        <v>8323</v>
      </c>
      <c r="R432" s="7" t="s">
        <v>8324</v>
      </c>
      <c r="S432" s="13">
        <f t="shared" si="26"/>
        <v>41823.668761574074</v>
      </c>
      <c r="T432" s="12">
        <f t="shared" si="27"/>
        <v>41793.668761574074</v>
      </c>
    </row>
    <row r="433" spans="1:20" ht="32" hidden="1" x14ac:dyDescent="0.2">
      <c r="A433">
        <v>3309</v>
      </c>
      <c r="B433" s="3" t="s">
        <v>3309</v>
      </c>
      <c r="C433" s="3" t="s">
        <v>7419</v>
      </c>
      <c r="D433">
        <v>350</v>
      </c>
      <c r="E433">
        <v>558</v>
      </c>
      <c r="F433" t="s">
        <v>8219</v>
      </c>
      <c r="G433" t="s">
        <v>8225</v>
      </c>
      <c r="H433" t="s">
        <v>8247</v>
      </c>
      <c r="I433">
        <v>1476632178</v>
      </c>
      <c r="J433">
        <v>1473953778</v>
      </c>
      <c r="K433" t="b">
        <v>0</v>
      </c>
      <c r="L433">
        <v>31</v>
      </c>
      <c r="M433" t="b">
        <v>1</v>
      </c>
      <c r="N433" t="s">
        <v>8271</v>
      </c>
      <c r="O433" s="5">
        <f t="shared" si="24"/>
        <v>1.5942857142857143</v>
      </c>
      <c r="P433" s="15">
        <f t="shared" si="25"/>
        <v>18</v>
      </c>
      <c r="Q433" s="7" t="s">
        <v>8323</v>
      </c>
      <c r="R433" s="7" t="s">
        <v>8324</v>
      </c>
      <c r="S433" s="13">
        <f t="shared" si="26"/>
        <v>42659.650208333333</v>
      </c>
      <c r="T433" s="12">
        <f t="shared" si="27"/>
        <v>42628.650208333333</v>
      </c>
    </row>
    <row r="434" spans="1:20" ht="48" hidden="1" x14ac:dyDescent="0.2">
      <c r="A434">
        <v>2666</v>
      </c>
      <c r="B434" s="3" t="s">
        <v>2666</v>
      </c>
      <c r="C434" s="3" t="s">
        <v>6776</v>
      </c>
      <c r="D434">
        <v>10000</v>
      </c>
      <c r="E434">
        <v>15929.51</v>
      </c>
      <c r="F434" t="s">
        <v>8219</v>
      </c>
      <c r="G434" t="s">
        <v>8224</v>
      </c>
      <c r="H434" t="s">
        <v>8246</v>
      </c>
      <c r="I434">
        <v>1443214800</v>
      </c>
      <c r="J434">
        <v>1440008439</v>
      </c>
      <c r="K434" t="b">
        <v>0</v>
      </c>
      <c r="L434">
        <v>206</v>
      </c>
      <c r="M434" t="b">
        <v>1</v>
      </c>
      <c r="N434" t="s">
        <v>8302</v>
      </c>
      <c r="O434" s="5">
        <f t="shared" si="24"/>
        <v>1.592951</v>
      </c>
      <c r="P434" s="15">
        <f t="shared" si="25"/>
        <v>77.327718446601949</v>
      </c>
      <c r="Q434" s="7" t="s">
        <v>8309</v>
      </c>
      <c r="R434" s="7" t="s">
        <v>8360</v>
      </c>
      <c r="S434" s="13">
        <f t="shared" si="26"/>
        <v>42272.875</v>
      </c>
      <c r="T434" s="12">
        <f t="shared" si="27"/>
        <v>42235.764340277776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8316</v>
      </c>
      <c r="R435" s="7" t="s">
        <v>8322</v>
      </c>
      <c r="S435" s="13">
        <f t="shared" si="26"/>
        <v>42288.629884259266</v>
      </c>
      <c r="T435" s="12">
        <f t="shared" si="27"/>
        <v>42228.629884259266</v>
      </c>
    </row>
    <row r="436" spans="1:20" ht="32" hidden="1" x14ac:dyDescent="0.2">
      <c r="A436">
        <v>1219</v>
      </c>
      <c r="B436" s="3" t="s">
        <v>1220</v>
      </c>
      <c r="C436" s="3" t="s">
        <v>5329</v>
      </c>
      <c r="D436">
        <v>16350</v>
      </c>
      <c r="E436">
        <v>26024</v>
      </c>
      <c r="F436" t="s">
        <v>8219</v>
      </c>
      <c r="G436" t="s">
        <v>8224</v>
      </c>
      <c r="H436" t="s">
        <v>8246</v>
      </c>
      <c r="I436">
        <v>1476961513</v>
      </c>
      <c r="J436">
        <v>1474369513</v>
      </c>
      <c r="K436" t="b">
        <v>0</v>
      </c>
      <c r="L436">
        <v>253</v>
      </c>
      <c r="M436" t="b">
        <v>1</v>
      </c>
      <c r="N436" t="s">
        <v>8285</v>
      </c>
      <c r="O436" s="5">
        <f t="shared" si="24"/>
        <v>1.5916819571865444</v>
      </c>
      <c r="P436" s="15">
        <f t="shared" si="25"/>
        <v>102.86166007905139</v>
      </c>
      <c r="Q436" s="7" t="s">
        <v>8343</v>
      </c>
      <c r="R436" s="7" t="s">
        <v>8344</v>
      </c>
      <c r="S436" s="13">
        <f t="shared" si="26"/>
        <v>42663.461956018517</v>
      </c>
      <c r="T436" s="12">
        <f t="shared" si="27"/>
        <v>42633.461956018517</v>
      </c>
    </row>
    <row r="437" spans="1:20" ht="48" hidden="1" x14ac:dyDescent="0.2">
      <c r="A437">
        <v>739</v>
      </c>
      <c r="B437" s="3" t="s">
        <v>740</v>
      </c>
      <c r="C437" s="3" t="s">
        <v>4849</v>
      </c>
      <c r="D437">
        <v>6000</v>
      </c>
      <c r="E437">
        <v>9500</v>
      </c>
      <c r="F437" t="s">
        <v>8219</v>
      </c>
      <c r="G437" t="s">
        <v>8224</v>
      </c>
      <c r="H437" t="s">
        <v>8246</v>
      </c>
      <c r="I437">
        <v>1407758629</v>
      </c>
      <c r="J437">
        <v>1404907429</v>
      </c>
      <c r="K437" t="b">
        <v>0</v>
      </c>
      <c r="L437">
        <v>139</v>
      </c>
      <c r="M437" t="b">
        <v>1</v>
      </c>
      <c r="N437" t="s">
        <v>8274</v>
      </c>
      <c r="O437" s="5">
        <f t="shared" si="24"/>
        <v>1.5833333333333333</v>
      </c>
      <c r="P437" s="15">
        <f t="shared" si="25"/>
        <v>68.345323741007192</v>
      </c>
      <c r="Q437" s="7" t="s">
        <v>8327</v>
      </c>
      <c r="R437" s="7" t="s">
        <v>8328</v>
      </c>
      <c r="S437" s="13">
        <f t="shared" si="26"/>
        <v>41862.502650462964</v>
      </c>
      <c r="T437" s="12">
        <f t="shared" si="27"/>
        <v>41829.502650462964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8316</v>
      </c>
      <c r="R438" s="7" t="s">
        <v>8322</v>
      </c>
      <c r="S438" s="13">
        <f t="shared" si="26"/>
        <v>41486.36241898148</v>
      </c>
      <c r="T438" s="12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8316</v>
      </c>
      <c r="R439" s="7" t="s">
        <v>8322</v>
      </c>
      <c r="S439" s="13">
        <f t="shared" si="26"/>
        <v>42651.31858796296</v>
      </c>
      <c r="T439" s="12">
        <f t="shared" si="27"/>
        <v>42591.31858796296</v>
      </c>
    </row>
    <row r="440" spans="1:20" ht="48" hidden="1" x14ac:dyDescent="0.2">
      <c r="A440">
        <v>3491</v>
      </c>
      <c r="B440" s="3" t="s">
        <v>3490</v>
      </c>
      <c r="C440" s="3" t="s">
        <v>7601</v>
      </c>
      <c r="D440">
        <v>500</v>
      </c>
      <c r="E440">
        <v>791</v>
      </c>
      <c r="F440" t="s">
        <v>8219</v>
      </c>
      <c r="G440" t="s">
        <v>8224</v>
      </c>
      <c r="H440" t="s">
        <v>8246</v>
      </c>
      <c r="I440">
        <v>1431928784</v>
      </c>
      <c r="J440">
        <v>1430114384</v>
      </c>
      <c r="K440" t="b">
        <v>0</v>
      </c>
      <c r="L440">
        <v>10</v>
      </c>
      <c r="M440" t="b">
        <v>1</v>
      </c>
      <c r="N440" t="s">
        <v>8271</v>
      </c>
      <c r="O440" s="5">
        <f t="shared" si="24"/>
        <v>1.5820000000000001</v>
      </c>
      <c r="P440" s="15">
        <f t="shared" si="25"/>
        <v>79.099999999999994</v>
      </c>
      <c r="Q440" s="7" t="s">
        <v>8323</v>
      </c>
      <c r="R440" s="7" t="s">
        <v>8324</v>
      </c>
      <c r="S440" s="13">
        <f t="shared" si="26"/>
        <v>42142.249814814815</v>
      </c>
      <c r="T440" s="12">
        <f t="shared" si="27"/>
        <v>42121.249814814815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8316</v>
      </c>
      <c r="R441" s="7" t="s">
        <v>8322</v>
      </c>
      <c r="S441" s="13">
        <f t="shared" si="26"/>
        <v>41929.761782407404</v>
      </c>
      <c r="T441" s="12">
        <f t="shared" si="27"/>
        <v>41919.761782407404</v>
      </c>
    </row>
    <row r="442" spans="1:20" ht="48" hidden="1" x14ac:dyDescent="0.2">
      <c r="A442">
        <v>3010</v>
      </c>
      <c r="B442" s="3" t="s">
        <v>3010</v>
      </c>
      <c r="C442" s="3" t="s">
        <v>7120</v>
      </c>
      <c r="D442">
        <v>1500</v>
      </c>
      <c r="E442">
        <v>2370</v>
      </c>
      <c r="F442" t="s">
        <v>8219</v>
      </c>
      <c r="G442" t="s">
        <v>8224</v>
      </c>
      <c r="H442" t="s">
        <v>8246</v>
      </c>
      <c r="I442">
        <v>1424548719</v>
      </c>
      <c r="J442">
        <v>1419364719</v>
      </c>
      <c r="K442" t="b">
        <v>0</v>
      </c>
      <c r="L442">
        <v>15</v>
      </c>
      <c r="M442" t="b">
        <v>1</v>
      </c>
      <c r="N442" t="s">
        <v>8303</v>
      </c>
      <c r="O442" s="5">
        <f t="shared" si="24"/>
        <v>1.58</v>
      </c>
      <c r="P442" s="15">
        <f t="shared" si="25"/>
        <v>158</v>
      </c>
      <c r="Q442" s="7" t="s">
        <v>8323</v>
      </c>
      <c r="R442" s="7" t="s">
        <v>8361</v>
      </c>
      <c r="S442" s="13">
        <f t="shared" si="26"/>
        <v>42056.832395833335</v>
      </c>
      <c r="T442" s="12">
        <f t="shared" si="27"/>
        <v>41996.832395833335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8316</v>
      </c>
      <c r="R443" s="7" t="s">
        <v>8322</v>
      </c>
      <c r="S443" s="13">
        <f t="shared" si="26"/>
        <v>41580.793935185182</v>
      </c>
      <c r="T443" s="12">
        <f t="shared" si="27"/>
        <v>41550.793935185182</v>
      </c>
    </row>
    <row r="444" spans="1:20" ht="48" hidden="1" x14ac:dyDescent="0.2">
      <c r="A444">
        <v>2630</v>
      </c>
      <c r="B444" s="3" t="s">
        <v>2630</v>
      </c>
      <c r="C444" s="3" t="s">
        <v>6740</v>
      </c>
      <c r="D444">
        <v>2000</v>
      </c>
      <c r="E444">
        <v>3158</v>
      </c>
      <c r="F444" t="s">
        <v>8219</v>
      </c>
      <c r="G444" t="s">
        <v>8226</v>
      </c>
      <c r="H444" t="s">
        <v>8248</v>
      </c>
      <c r="I444">
        <v>1467280800</v>
      </c>
      <c r="J444">
        <v>1464921112</v>
      </c>
      <c r="K444" t="b">
        <v>0</v>
      </c>
      <c r="L444">
        <v>81</v>
      </c>
      <c r="M444" t="b">
        <v>1</v>
      </c>
      <c r="N444" t="s">
        <v>8301</v>
      </c>
      <c r="O444" s="5">
        <f t="shared" si="24"/>
        <v>1.579</v>
      </c>
      <c r="P444" s="15">
        <f t="shared" si="25"/>
        <v>38.987654320987652</v>
      </c>
      <c r="Q444" s="7" t="s">
        <v>8309</v>
      </c>
      <c r="R444" s="7" t="s">
        <v>8359</v>
      </c>
      <c r="S444" s="13">
        <f t="shared" si="26"/>
        <v>42551.416666666672</v>
      </c>
      <c r="T444" s="12">
        <f t="shared" si="27"/>
        <v>42524.105462962965</v>
      </c>
    </row>
    <row r="445" spans="1:20" ht="48" hidden="1" x14ac:dyDescent="0.2">
      <c r="A445">
        <v>2227</v>
      </c>
      <c r="B445" s="3" t="s">
        <v>2228</v>
      </c>
      <c r="C445" s="3" t="s">
        <v>6337</v>
      </c>
      <c r="D445">
        <v>13000</v>
      </c>
      <c r="E445">
        <v>20459</v>
      </c>
      <c r="F445" t="s">
        <v>8219</v>
      </c>
      <c r="G445" t="s">
        <v>8225</v>
      </c>
      <c r="H445" t="s">
        <v>8247</v>
      </c>
      <c r="I445">
        <v>1384374155</v>
      </c>
      <c r="J445">
        <v>1381778555</v>
      </c>
      <c r="K445" t="b">
        <v>0</v>
      </c>
      <c r="L445">
        <v>301</v>
      </c>
      <c r="M445" t="b">
        <v>1</v>
      </c>
      <c r="N445" t="s">
        <v>8297</v>
      </c>
      <c r="O445" s="5">
        <f t="shared" si="24"/>
        <v>1.5737692307692308</v>
      </c>
      <c r="P445" s="15">
        <f t="shared" si="25"/>
        <v>67.970099667774093</v>
      </c>
      <c r="Q445" s="7" t="s">
        <v>8338</v>
      </c>
      <c r="R445" s="7" t="s">
        <v>8355</v>
      </c>
      <c r="S445" s="13">
        <f t="shared" si="26"/>
        <v>41591.849016203705</v>
      </c>
      <c r="T445" s="12">
        <f t="shared" si="27"/>
        <v>41561.807349537034</v>
      </c>
    </row>
    <row r="446" spans="1:20" ht="48" hidden="1" x14ac:dyDescent="0.2">
      <c r="A446">
        <v>279</v>
      </c>
      <c r="B446" s="3" t="s">
        <v>280</v>
      </c>
      <c r="C446" s="3" t="s">
        <v>4389</v>
      </c>
      <c r="D446">
        <v>17000</v>
      </c>
      <c r="E446">
        <v>26744.11</v>
      </c>
      <c r="F446" t="s">
        <v>8219</v>
      </c>
      <c r="G446" t="s">
        <v>8224</v>
      </c>
      <c r="H446" t="s">
        <v>8246</v>
      </c>
      <c r="I446">
        <v>1488160860</v>
      </c>
      <c r="J446">
        <v>1485237096</v>
      </c>
      <c r="K446" t="b">
        <v>1</v>
      </c>
      <c r="L446">
        <v>305</v>
      </c>
      <c r="M446" t="b">
        <v>1</v>
      </c>
      <c r="N446" t="s">
        <v>8269</v>
      </c>
      <c r="O446" s="5">
        <f t="shared" si="24"/>
        <v>1.5731829411764706</v>
      </c>
      <c r="P446" s="15">
        <f t="shared" si="25"/>
        <v>87.685606557377056</v>
      </c>
      <c r="Q446" s="7" t="s">
        <v>8316</v>
      </c>
      <c r="R446" s="7" t="s">
        <v>8321</v>
      </c>
      <c r="S446" s="13">
        <f t="shared" si="26"/>
        <v>42793.084027777775</v>
      </c>
      <c r="T446" s="12">
        <f t="shared" si="27"/>
        <v>42759.244166666671</v>
      </c>
    </row>
    <row r="447" spans="1:20" ht="48" hidden="1" x14ac:dyDescent="0.2">
      <c r="A447">
        <v>1515</v>
      </c>
      <c r="B447" s="3" t="s">
        <v>1516</v>
      </c>
      <c r="C447" s="3" t="s">
        <v>5625</v>
      </c>
      <c r="D447">
        <v>300000</v>
      </c>
      <c r="E447">
        <v>471567</v>
      </c>
      <c r="F447" t="s">
        <v>8219</v>
      </c>
      <c r="G447" t="s">
        <v>8234</v>
      </c>
      <c r="H447" t="s">
        <v>8254</v>
      </c>
      <c r="I447">
        <v>1458104697</v>
      </c>
      <c r="J447">
        <v>1455516297</v>
      </c>
      <c r="K447" t="b">
        <v>1</v>
      </c>
      <c r="L447">
        <v>555</v>
      </c>
      <c r="M447" t="b">
        <v>1</v>
      </c>
      <c r="N447" t="s">
        <v>8285</v>
      </c>
      <c r="O447" s="5">
        <f t="shared" si="24"/>
        <v>1.57189</v>
      </c>
      <c r="P447" s="15">
        <f t="shared" si="25"/>
        <v>849.67027027027029</v>
      </c>
      <c r="Q447" s="7" t="s">
        <v>8343</v>
      </c>
      <c r="R447" s="7" t="s">
        <v>8344</v>
      </c>
      <c r="S447" s="13">
        <f t="shared" si="26"/>
        <v>42445.211770833332</v>
      </c>
      <c r="T447" s="12">
        <f t="shared" si="27"/>
        <v>42415.253437499996</v>
      </c>
    </row>
    <row r="448" spans="1:20" ht="48" hidden="1" x14ac:dyDescent="0.2">
      <c r="A448">
        <v>2314</v>
      </c>
      <c r="B448" s="3" t="s">
        <v>2315</v>
      </c>
      <c r="C448" s="3" t="s">
        <v>6424</v>
      </c>
      <c r="D448">
        <v>1200</v>
      </c>
      <c r="E448">
        <v>1883.64</v>
      </c>
      <c r="F448" t="s">
        <v>8219</v>
      </c>
      <c r="G448" t="s">
        <v>8224</v>
      </c>
      <c r="H448" t="s">
        <v>8246</v>
      </c>
      <c r="I448">
        <v>1339074857</v>
      </c>
      <c r="J448">
        <v>1336482857</v>
      </c>
      <c r="K448" t="b">
        <v>1</v>
      </c>
      <c r="L448">
        <v>50</v>
      </c>
      <c r="M448" t="b">
        <v>1</v>
      </c>
      <c r="N448" t="s">
        <v>8279</v>
      </c>
      <c r="O448" s="5">
        <f t="shared" si="24"/>
        <v>1.5697000000000001</v>
      </c>
      <c r="P448" s="15">
        <f t="shared" si="25"/>
        <v>37.672800000000002</v>
      </c>
      <c r="Q448" s="7" t="s">
        <v>8330</v>
      </c>
      <c r="R448" s="7" t="s">
        <v>8334</v>
      </c>
      <c r="S448" s="13">
        <f t="shared" si="26"/>
        <v>41067.551585648151</v>
      </c>
      <c r="T448" s="12">
        <f t="shared" si="27"/>
        <v>41037.551585648151</v>
      </c>
    </row>
    <row r="449" spans="1:20" ht="48" hidden="1" x14ac:dyDescent="0.2">
      <c r="A449">
        <v>3013</v>
      </c>
      <c r="B449" s="3" t="s">
        <v>3013</v>
      </c>
      <c r="C449" s="3" t="s">
        <v>7123</v>
      </c>
      <c r="D449">
        <v>10000</v>
      </c>
      <c r="E449">
        <v>15696</v>
      </c>
      <c r="F449" t="s">
        <v>8219</v>
      </c>
      <c r="G449" t="s">
        <v>8224</v>
      </c>
      <c r="H449" t="s">
        <v>8246</v>
      </c>
      <c r="I449">
        <v>1434917049</v>
      </c>
      <c r="J449">
        <v>1432325049</v>
      </c>
      <c r="K449" t="b">
        <v>0</v>
      </c>
      <c r="L449">
        <v>107</v>
      </c>
      <c r="M449" t="b">
        <v>1</v>
      </c>
      <c r="N449" t="s">
        <v>8303</v>
      </c>
      <c r="O449" s="5">
        <f t="shared" si="24"/>
        <v>1.5696000000000001</v>
      </c>
      <c r="P449" s="15">
        <f t="shared" si="25"/>
        <v>146.69158878504672</v>
      </c>
      <c r="Q449" s="7" t="s">
        <v>8323</v>
      </c>
      <c r="R449" s="7" t="s">
        <v>8361</v>
      </c>
      <c r="S449" s="13">
        <f t="shared" si="26"/>
        <v>42176.836215277777</v>
      </c>
      <c r="T449" s="12">
        <f t="shared" si="27"/>
        <v>42146.836215277777</v>
      </c>
    </row>
    <row r="450" spans="1:20" ht="48" hidden="1" x14ac:dyDescent="0.2">
      <c r="A450">
        <v>1959</v>
      </c>
      <c r="B450" s="3" t="s">
        <v>1960</v>
      </c>
      <c r="C450" s="3" t="s">
        <v>6069</v>
      </c>
      <c r="D450">
        <v>10000</v>
      </c>
      <c r="E450">
        <v>15673.44</v>
      </c>
      <c r="F450" t="s">
        <v>8219</v>
      </c>
      <c r="G450" t="s">
        <v>8224</v>
      </c>
      <c r="H450" t="s">
        <v>8246</v>
      </c>
      <c r="I450">
        <v>1412121600</v>
      </c>
      <c r="J450">
        <v>1408565860</v>
      </c>
      <c r="K450" t="b">
        <v>1</v>
      </c>
      <c r="L450">
        <v>424</v>
      </c>
      <c r="M450" t="b">
        <v>1</v>
      </c>
      <c r="N450" t="s">
        <v>8295</v>
      </c>
      <c r="O450" s="5">
        <f t="shared" ref="O450:O513" si="28">E450/D450</f>
        <v>1.5673440000000001</v>
      </c>
      <c r="P450" s="15">
        <f t="shared" ref="P450:P513" si="29">AVERAGE(E450/L450)</f>
        <v>36.965660377358489</v>
      </c>
      <c r="Q450" s="7" t="s">
        <v>8309</v>
      </c>
      <c r="R450" s="7" t="s">
        <v>8310</v>
      </c>
      <c r="S450" s="13">
        <f t="shared" ref="S450:S513" si="30">(((I450/60)/60)/24)+DATE(1970,1,1)</f>
        <v>41913</v>
      </c>
      <c r="T450" s="12">
        <f t="shared" ref="T450:T513" si="31">(((J450/60)/60)/24)+DATE(1970,1,1)</f>
        <v>41871.845601851855</v>
      </c>
    </row>
    <row r="451" spans="1:20" ht="48" hidden="1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28"/>
        <v>1.5644444444444445</v>
      </c>
      <c r="P451" s="15">
        <f t="shared" si="29"/>
        <v>54.153846153846153</v>
      </c>
      <c r="Q451" s="7" t="s">
        <v>8330</v>
      </c>
      <c r="R451" s="7" t="s">
        <v>8358</v>
      </c>
      <c r="S451" s="13">
        <f t="shared" si="30"/>
        <v>41961.017268518524</v>
      </c>
      <c r="T451" s="12">
        <f t="shared" si="31"/>
        <v>41930.975601851853</v>
      </c>
    </row>
    <row r="452" spans="1:20" ht="48" hidden="1" x14ac:dyDescent="0.2">
      <c r="A452">
        <v>2543</v>
      </c>
      <c r="B452" s="3" t="s">
        <v>2543</v>
      </c>
      <c r="C452" s="3" t="s">
        <v>6653</v>
      </c>
      <c r="D452">
        <v>250</v>
      </c>
      <c r="E452">
        <v>391</v>
      </c>
      <c r="F452" t="s">
        <v>8219</v>
      </c>
      <c r="G452" t="s">
        <v>8224</v>
      </c>
      <c r="H452" t="s">
        <v>8246</v>
      </c>
      <c r="I452">
        <v>1293937200</v>
      </c>
      <c r="J452">
        <v>1291257298</v>
      </c>
      <c r="K452" t="b">
        <v>0</v>
      </c>
      <c r="L452">
        <v>13</v>
      </c>
      <c r="M452" t="b">
        <v>1</v>
      </c>
      <c r="N452" t="s">
        <v>8300</v>
      </c>
      <c r="O452" s="5">
        <f t="shared" si="28"/>
        <v>1.5640000000000001</v>
      </c>
      <c r="P452" s="15">
        <f t="shared" si="29"/>
        <v>30.076923076923077</v>
      </c>
      <c r="Q452" s="7" t="s">
        <v>8330</v>
      </c>
      <c r="R452" s="7" t="s">
        <v>8358</v>
      </c>
      <c r="S452" s="13">
        <f t="shared" si="30"/>
        <v>40545.125</v>
      </c>
      <c r="T452" s="12">
        <f t="shared" si="31"/>
        <v>40514.107615740737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8316</v>
      </c>
      <c r="R453" s="7" t="s">
        <v>8322</v>
      </c>
      <c r="S453" s="13">
        <f t="shared" si="30"/>
        <v>41664.715173611112</v>
      </c>
      <c r="T453" s="12">
        <f t="shared" si="31"/>
        <v>41634.715173611112</v>
      </c>
    </row>
    <row r="454" spans="1:20" ht="32" hidden="1" x14ac:dyDescent="0.2">
      <c r="A454">
        <v>2215</v>
      </c>
      <c r="B454" s="3" t="s">
        <v>2216</v>
      </c>
      <c r="C454" s="3" t="s">
        <v>6325</v>
      </c>
      <c r="D454">
        <v>550</v>
      </c>
      <c r="E454">
        <v>860</v>
      </c>
      <c r="F454" t="s">
        <v>8219</v>
      </c>
      <c r="G454" t="s">
        <v>8224</v>
      </c>
      <c r="H454" t="s">
        <v>8246</v>
      </c>
      <c r="I454">
        <v>1331621940</v>
      </c>
      <c r="J454">
        <v>1329671572</v>
      </c>
      <c r="K454" t="b">
        <v>0</v>
      </c>
      <c r="L454">
        <v>33</v>
      </c>
      <c r="M454" t="b">
        <v>1</v>
      </c>
      <c r="N454" t="s">
        <v>8280</v>
      </c>
      <c r="O454" s="5">
        <f t="shared" si="28"/>
        <v>1.5636363636363637</v>
      </c>
      <c r="P454" s="15">
        <f t="shared" si="29"/>
        <v>26.060606060606062</v>
      </c>
      <c r="Q454" s="7" t="s">
        <v>8330</v>
      </c>
      <c r="R454" s="7" t="s">
        <v>8335</v>
      </c>
      <c r="S454" s="13">
        <f t="shared" si="30"/>
        <v>40981.290972222225</v>
      </c>
      <c r="T454" s="12">
        <f t="shared" si="31"/>
        <v>40958.717268518521</v>
      </c>
    </row>
    <row r="455" spans="1:20" ht="32" hidden="1" x14ac:dyDescent="0.2">
      <c r="A455">
        <v>3534</v>
      </c>
      <c r="B455" s="3" t="s">
        <v>3533</v>
      </c>
      <c r="C455" s="3" t="s">
        <v>7644</v>
      </c>
      <c r="D455">
        <v>5000</v>
      </c>
      <c r="E455">
        <v>7810</v>
      </c>
      <c r="F455" t="s">
        <v>8219</v>
      </c>
      <c r="G455" t="s">
        <v>8224</v>
      </c>
      <c r="H455" t="s">
        <v>8246</v>
      </c>
      <c r="I455">
        <v>1443711623</v>
      </c>
      <c r="J455">
        <v>1440687623</v>
      </c>
      <c r="K455" t="b">
        <v>0</v>
      </c>
      <c r="L455">
        <v>204</v>
      </c>
      <c r="M455" t="b">
        <v>1</v>
      </c>
      <c r="N455" t="s">
        <v>8271</v>
      </c>
      <c r="O455" s="5">
        <f t="shared" si="28"/>
        <v>1.5620000000000001</v>
      </c>
      <c r="P455" s="15">
        <f t="shared" si="29"/>
        <v>38.284313725490193</v>
      </c>
      <c r="Q455" s="7" t="s">
        <v>8323</v>
      </c>
      <c r="R455" s="7" t="s">
        <v>8324</v>
      </c>
      <c r="S455" s="13">
        <f t="shared" si="30"/>
        <v>42278.6252662037</v>
      </c>
      <c r="T455" s="12">
        <f t="shared" si="31"/>
        <v>42243.6252662037</v>
      </c>
    </row>
    <row r="456" spans="1:20" ht="48" hidden="1" x14ac:dyDescent="0.2">
      <c r="A456">
        <v>280</v>
      </c>
      <c r="B456" s="3" t="s">
        <v>281</v>
      </c>
      <c r="C456" s="3" t="s">
        <v>4390</v>
      </c>
      <c r="D456">
        <v>75000</v>
      </c>
      <c r="E456">
        <v>117108</v>
      </c>
      <c r="F456" t="s">
        <v>8219</v>
      </c>
      <c r="G456" t="s">
        <v>8224</v>
      </c>
      <c r="H456" t="s">
        <v>8246</v>
      </c>
      <c r="I456">
        <v>1401459035</v>
      </c>
      <c r="J456">
        <v>1397571035</v>
      </c>
      <c r="K456" t="b">
        <v>1</v>
      </c>
      <c r="L456">
        <v>2139</v>
      </c>
      <c r="M456" t="b">
        <v>1</v>
      </c>
      <c r="N456" t="s">
        <v>8269</v>
      </c>
      <c r="O456" s="5">
        <f t="shared" si="28"/>
        <v>1.5614399999999999</v>
      </c>
      <c r="P456" s="15">
        <f t="shared" si="29"/>
        <v>54.748948106591868</v>
      </c>
      <c r="Q456" s="7" t="s">
        <v>8316</v>
      </c>
      <c r="R456" s="7" t="s">
        <v>8321</v>
      </c>
      <c r="S456" s="13">
        <f t="shared" si="30"/>
        <v>41789.590682870366</v>
      </c>
      <c r="T456" s="12">
        <f t="shared" si="31"/>
        <v>41744.590682870366</v>
      </c>
    </row>
    <row r="457" spans="1:20" ht="48" hidden="1" x14ac:dyDescent="0.2">
      <c r="A457">
        <v>274</v>
      </c>
      <c r="B457" s="3" t="s">
        <v>275</v>
      </c>
      <c r="C457" s="3" t="s">
        <v>4384</v>
      </c>
      <c r="D457">
        <v>4000</v>
      </c>
      <c r="E457">
        <v>6240</v>
      </c>
      <c r="F457" t="s">
        <v>8219</v>
      </c>
      <c r="G457" t="s">
        <v>8224</v>
      </c>
      <c r="H457" t="s">
        <v>8246</v>
      </c>
      <c r="I457">
        <v>1333609140</v>
      </c>
      <c r="J457">
        <v>1330638829</v>
      </c>
      <c r="K457" t="b">
        <v>1</v>
      </c>
      <c r="L457">
        <v>113</v>
      </c>
      <c r="M457" t="b">
        <v>1</v>
      </c>
      <c r="N457" t="s">
        <v>8269</v>
      </c>
      <c r="O457" s="5">
        <f t="shared" si="28"/>
        <v>1.56</v>
      </c>
      <c r="P457" s="15">
        <f t="shared" si="29"/>
        <v>55.221238938053098</v>
      </c>
      <c r="Q457" s="7" t="s">
        <v>8316</v>
      </c>
      <c r="R457" s="7" t="s">
        <v>8321</v>
      </c>
      <c r="S457" s="13">
        <f t="shared" si="30"/>
        <v>41004.290972222225</v>
      </c>
      <c r="T457" s="12">
        <f t="shared" si="31"/>
        <v>40969.912372685183</v>
      </c>
    </row>
    <row r="458" spans="1:20" ht="48" hidden="1" x14ac:dyDescent="0.2">
      <c r="A458">
        <v>1631</v>
      </c>
      <c r="B458" s="3" t="s">
        <v>1632</v>
      </c>
      <c r="C458" s="3" t="s">
        <v>5741</v>
      </c>
      <c r="D458">
        <v>10000</v>
      </c>
      <c r="E458">
        <v>15591</v>
      </c>
      <c r="F458" t="s">
        <v>8219</v>
      </c>
      <c r="G458" t="s">
        <v>8224</v>
      </c>
      <c r="H458" t="s">
        <v>8246</v>
      </c>
      <c r="I458">
        <v>1350074261</v>
      </c>
      <c r="J458">
        <v>1347482261</v>
      </c>
      <c r="K458" t="b">
        <v>0</v>
      </c>
      <c r="L458">
        <v>133</v>
      </c>
      <c r="M458" t="b">
        <v>1</v>
      </c>
      <c r="N458" t="s">
        <v>8276</v>
      </c>
      <c r="O458" s="5">
        <f t="shared" si="28"/>
        <v>1.5590999999999999</v>
      </c>
      <c r="P458" s="15">
        <f t="shared" si="29"/>
        <v>117.22556390977444</v>
      </c>
      <c r="Q458" s="7" t="s">
        <v>8330</v>
      </c>
      <c r="R458" s="7" t="s">
        <v>8331</v>
      </c>
      <c r="S458" s="13">
        <f t="shared" si="30"/>
        <v>41194.859502314815</v>
      </c>
      <c r="T458" s="12">
        <f t="shared" si="31"/>
        <v>41164.859502314815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8316</v>
      </c>
      <c r="R459" s="7" t="s">
        <v>8322</v>
      </c>
      <c r="S459" s="13">
        <f t="shared" si="30"/>
        <v>41867.767500000002</v>
      </c>
      <c r="T459" s="12">
        <f t="shared" si="31"/>
        <v>41837.767500000002</v>
      </c>
    </row>
    <row r="460" spans="1:20" ht="48" hidden="1" x14ac:dyDescent="0.2">
      <c r="A460">
        <v>3716</v>
      </c>
      <c r="B460" s="3" t="s">
        <v>3713</v>
      </c>
      <c r="C460" s="3" t="s">
        <v>7826</v>
      </c>
      <c r="D460">
        <v>800</v>
      </c>
      <c r="E460">
        <v>1246</v>
      </c>
      <c r="F460" t="s">
        <v>8219</v>
      </c>
      <c r="G460" t="s">
        <v>8224</v>
      </c>
      <c r="H460" t="s">
        <v>8246</v>
      </c>
      <c r="I460">
        <v>1453411109</v>
      </c>
      <c r="J460">
        <v>1450819109</v>
      </c>
      <c r="K460" t="b">
        <v>0</v>
      </c>
      <c r="L460">
        <v>24</v>
      </c>
      <c r="M460" t="b">
        <v>1</v>
      </c>
      <c r="N460" t="s">
        <v>8271</v>
      </c>
      <c r="O460" s="5">
        <f t="shared" si="28"/>
        <v>1.5575000000000001</v>
      </c>
      <c r="P460" s="15">
        <f t="shared" si="29"/>
        <v>51.916666666666664</v>
      </c>
      <c r="Q460" s="7" t="s">
        <v>8323</v>
      </c>
      <c r="R460" s="7" t="s">
        <v>8324</v>
      </c>
      <c r="S460" s="13">
        <f t="shared" si="30"/>
        <v>42390.887835648144</v>
      </c>
      <c r="T460" s="12">
        <f t="shared" si="31"/>
        <v>42360.887835648144</v>
      </c>
    </row>
    <row r="461" spans="1:20" ht="48" hidden="1" x14ac:dyDescent="0.2">
      <c r="A461">
        <v>818</v>
      </c>
      <c r="B461" s="3" t="s">
        <v>819</v>
      </c>
      <c r="C461" s="3" t="s">
        <v>4928</v>
      </c>
      <c r="D461">
        <v>350</v>
      </c>
      <c r="E461">
        <v>545</v>
      </c>
      <c r="F461" t="s">
        <v>8219</v>
      </c>
      <c r="G461" t="s">
        <v>8224</v>
      </c>
      <c r="H461" t="s">
        <v>8246</v>
      </c>
      <c r="I461">
        <v>1344358860</v>
      </c>
      <c r="J461">
        <v>1343682681</v>
      </c>
      <c r="K461" t="b">
        <v>0</v>
      </c>
      <c r="L461">
        <v>19</v>
      </c>
      <c r="M461" t="b">
        <v>1</v>
      </c>
      <c r="N461" t="s">
        <v>8276</v>
      </c>
      <c r="O461" s="5">
        <f t="shared" si="28"/>
        <v>1.5571428571428572</v>
      </c>
      <c r="P461" s="15">
        <f t="shared" si="29"/>
        <v>28.684210526315791</v>
      </c>
      <c r="Q461" s="7" t="s">
        <v>8330</v>
      </c>
      <c r="R461" s="7" t="s">
        <v>8331</v>
      </c>
      <c r="S461" s="13">
        <f t="shared" si="30"/>
        <v>41128.709027777775</v>
      </c>
      <c r="T461" s="12">
        <f t="shared" si="31"/>
        <v>41120.882881944446</v>
      </c>
    </row>
    <row r="462" spans="1:20" ht="48" hidden="1" x14ac:dyDescent="0.2">
      <c r="A462">
        <v>2553</v>
      </c>
      <c r="B462" s="3" t="s">
        <v>2553</v>
      </c>
      <c r="C462" s="3" t="s">
        <v>6663</v>
      </c>
      <c r="D462">
        <v>1500</v>
      </c>
      <c r="E462">
        <v>2333</v>
      </c>
      <c r="F462" t="s">
        <v>8219</v>
      </c>
      <c r="G462" t="s">
        <v>8224</v>
      </c>
      <c r="H462" t="s">
        <v>8246</v>
      </c>
      <c r="I462">
        <v>1348202807</v>
      </c>
      <c r="J462">
        <v>1343018807</v>
      </c>
      <c r="K462" t="b">
        <v>0</v>
      </c>
      <c r="L462">
        <v>60</v>
      </c>
      <c r="M462" t="b">
        <v>1</v>
      </c>
      <c r="N462" t="s">
        <v>8300</v>
      </c>
      <c r="O462" s="5">
        <f t="shared" si="28"/>
        <v>1.5553333333333332</v>
      </c>
      <c r="P462" s="15">
        <f t="shared" si="29"/>
        <v>38.883333333333333</v>
      </c>
      <c r="Q462" s="7" t="s">
        <v>8330</v>
      </c>
      <c r="R462" s="7" t="s">
        <v>8358</v>
      </c>
      <c r="S462" s="13">
        <f t="shared" si="30"/>
        <v>41173.199155092596</v>
      </c>
      <c r="T462" s="12">
        <f t="shared" si="31"/>
        <v>41113.199155092596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8316</v>
      </c>
      <c r="R463" s="7" t="s">
        <v>8322</v>
      </c>
      <c r="S463" s="13">
        <f t="shared" si="30"/>
        <v>41427.84684027778</v>
      </c>
      <c r="T463" s="12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8316</v>
      </c>
      <c r="R464" s="7" t="s">
        <v>8322</v>
      </c>
      <c r="S464" s="13">
        <f t="shared" si="30"/>
        <v>40765.126631944448</v>
      </c>
      <c r="T464" s="12">
        <f t="shared" si="31"/>
        <v>40705.126631944448</v>
      </c>
    </row>
    <row r="465" spans="1:20" ht="48" hidden="1" x14ac:dyDescent="0.2">
      <c r="A465">
        <v>727</v>
      </c>
      <c r="B465" s="3" t="s">
        <v>728</v>
      </c>
      <c r="C465" s="3" t="s">
        <v>4837</v>
      </c>
      <c r="D465">
        <v>3500</v>
      </c>
      <c r="E465">
        <v>5443</v>
      </c>
      <c r="F465" t="s">
        <v>8219</v>
      </c>
      <c r="G465" t="s">
        <v>8224</v>
      </c>
      <c r="H465" t="s">
        <v>8246</v>
      </c>
      <c r="I465">
        <v>1358198400</v>
      </c>
      <c r="J465">
        <v>1354580949</v>
      </c>
      <c r="K465" t="b">
        <v>0</v>
      </c>
      <c r="L465">
        <v>149</v>
      </c>
      <c r="M465" t="b">
        <v>1</v>
      </c>
      <c r="N465" t="s">
        <v>8274</v>
      </c>
      <c r="O465" s="5">
        <f t="shared" si="28"/>
        <v>1.5551428571428572</v>
      </c>
      <c r="P465" s="15">
        <f t="shared" si="29"/>
        <v>36.530201342281877</v>
      </c>
      <c r="Q465" s="7" t="s">
        <v>8327</v>
      </c>
      <c r="R465" s="7" t="s">
        <v>8328</v>
      </c>
      <c r="S465" s="13">
        <f t="shared" si="30"/>
        <v>41288.888888888891</v>
      </c>
      <c r="T465" s="12">
        <f t="shared" si="31"/>
        <v>41247.020243055551</v>
      </c>
    </row>
    <row r="466" spans="1:20" ht="48" hidden="1" x14ac:dyDescent="0.2">
      <c r="A466">
        <v>1625</v>
      </c>
      <c r="B466" s="3" t="s">
        <v>1626</v>
      </c>
      <c r="C466" s="3" t="s">
        <v>5735</v>
      </c>
      <c r="D466">
        <v>7500</v>
      </c>
      <c r="E466">
        <v>11650</v>
      </c>
      <c r="F466" t="s">
        <v>8219</v>
      </c>
      <c r="G466" t="s">
        <v>8224</v>
      </c>
      <c r="H466" t="s">
        <v>8246</v>
      </c>
      <c r="I466">
        <v>1347382053</v>
      </c>
      <c r="J466">
        <v>1344962853</v>
      </c>
      <c r="K466" t="b">
        <v>0</v>
      </c>
      <c r="L466">
        <v>104</v>
      </c>
      <c r="M466" t="b">
        <v>1</v>
      </c>
      <c r="N466" t="s">
        <v>8276</v>
      </c>
      <c r="O466" s="5">
        <f t="shared" si="28"/>
        <v>1.5533333333333332</v>
      </c>
      <c r="P466" s="15">
        <f t="shared" si="29"/>
        <v>112.01923076923077</v>
      </c>
      <c r="Q466" s="7" t="s">
        <v>8330</v>
      </c>
      <c r="R466" s="7" t="s">
        <v>8331</v>
      </c>
      <c r="S466" s="13">
        <f t="shared" si="30"/>
        <v>41163.699687500004</v>
      </c>
      <c r="T466" s="12">
        <f t="shared" si="31"/>
        <v>41135.699687500004</v>
      </c>
    </row>
    <row r="467" spans="1:20" ht="48" hidden="1" x14ac:dyDescent="0.2">
      <c r="A467">
        <v>1208</v>
      </c>
      <c r="B467" s="3" t="s">
        <v>1209</v>
      </c>
      <c r="C467" s="3" t="s">
        <v>5318</v>
      </c>
      <c r="D467">
        <v>10000</v>
      </c>
      <c r="E467">
        <v>15530</v>
      </c>
      <c r="F467" t="s">
        <v>8219</v>
      </c>
      <c r="G467" t="s">
        <v>8224</v>
      </c>
      <c r="H467" t="s">
        <v>8246</v>
      </c>
      <c r="I467">
        <v>1458835264</v>
      </c>
      <c r="J467">
        <v>1456246864</v>
      </c>
      <c r="K467" t="b">
        <v>0</v>
      </c>
      <c r="L467">
        <v>75</v>
      </c>
      <c r="M467" t="b">
        <v>1</v>
      </c>
      <c r="N467" t="s">
        <v>8285</v>
      </c>
      <c r="O467" s="5">
        <f t="shared" si="28"/>
        <v>1.5529999999999999</v>
      </c>
      <c r="P467" s="15">
        <f t="shared" si="29"/>
        <v>207.06666666666666</v>
      </c>
      <c r="Q467" s="7" t="s">
        <v>8343</v>
      </c>
      <c r="R467" s="7" t="s">
        <v>8344</v>
      </c>
      <c r="S467" s="13">
        <f t="shared" si="30"/>
        <v>42453.667407407411</v>
      </c>
      <c r="T467" s="12">
        <f t="shared" si="31"/>
        <v>42423.709074074075</v>
      </c>
    </row>
    <row r="468" spans="1:20" ht="48" hidden="1" x14ac:dyDescent="0.2">
      <c r="A468">
        <v>26</v>
      </c>
      <c r="B468" s="3" t="s">
        <v>28</v>
      </c>
      <c r="C468" s="3" t="s">
        <v>4137</v>
      </c>
      <c r="D468">
        <v>1250</v>
      </c>
      <c r="E468">
        <v>1940</v>
      </c>
      <c r="F468" t="s">
        <v>8219</v>
      </c>
      <c r="G468" t="s">
        <v>8224</v>
      </c>
      <c r="H468" t="s">
        <v>8246</v>
      </c>
      <c r="I468">
        <v>1408278144</v>
      </c>
      <c r="J468">
        <v>1404822144</v>
      </c>
      <c r="K468" t="b">
        <v>0</v>
      </c>
      <c r="L468">
        <v>19</v>
      </c>
      <c r="M468" t="b">
        <v>1</v>
      </c>
      <c r="N468" t="s">
        <v>8265</v>
      </c>
      <c r="O468" s="5">
        <f t="shared" si="28"/>
        <v>1.552</v>
      </c>
      <c r="P468" s="15">
        <f t="shared" si="29"/>
        <v>102.10526315789474</v>
      </c>
      <c r="Q468" s="7" t="s">
        <v>8316</v>
      </c>
      <c r="R468" s="7" t="s">
        <v>8317</v>
      </c>
      <c r="S468" s="13">
        <f t="shared" si="30"/>
        <v>41868.515555555554</v>
      </c>
      <c r="T468" s="12">
        <f t="shared" si="31"/>
        <v>41828.515555555554</v>
      </c>
    </row>
    <row r="469" spans="1:20" ht="48" hidden="1" x14ac:dyDescent="0.2">
      <c r="A469">
        <v>3486</v>
      </c>
      <c r="B469" s="3" t="s">
        <v>3485</v>
      </c>
      <c r="C469" s="3" t="s">
        <v>7596</v>
      </c>
      <c r="D469">
        <v>3000</v>
      </c>
      <c r="E469">
        <v>4656</v>
      </c>
      <c r="F469" t="s">
        <v>8219</v>
      </c>
      <c r="G469" t="s">
        <v>8224</v>
      </c>
      <c r="H469" t="s">
        <v>8246</v>
      </c>
      <c r="I469">
        <v>1433314740</v>
      </c>
      <c r="J469">
        <v>1430600401</v>
      </c>
      <c r="K469" t="b">
        <v>0</v>
      </c>
      <c r="L469">
        <v>56</v>
      </c>
      <c r="M469" t="b">
        <v>1</v>
      </c>
      <c r="N469" t="s">
        <v>8271</v>
      </c>
      <c r="O469" s="5">
        <f t="shared" si="28"/>
        <v>1.552</v>
      </c>
      <c r="P469" s="15">
        <f t="shared" si="29"/>
        <v>83.142857142857139</v>
      </c>
      <c r="Q469" s="7" t="s">
        <v>8323</v>
      </c>
      <c r="R469" s="7" t="s">
        <v>8324</v>
      </c>
      <c r="S469" s="13">
        <f t="shared" si="30"/>
        <v>42158.290972222225</v>
      </c>
      <c r="T469" s="12">
        <f t="shared" si="31"/>
        <v>42126.87501157407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8316</v>
      </c>
      <c r="R470" s="7" t="s">
        <v>8322</v>
      </c>
      <c r="S470" s="13">
        <f t="shared" si="30"/>
        <v>41101.160474537035</v>
      </c>
      <c r="T470" s="12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8316</v>
      </c>
      <c r="R471" s="7" t="s">
        <v>8322</v>
      </c>
      <c r="S471" s="13">
        <f t="shared" si="30"/>
        <v>41887.989861111113</v>
      </c>
      <c r="T471" s="12">
        <f t="shared" si="31"/>
        <v>41827.989861111113</v>
      </c>
    </row>
    <row r="472" spans="1:20" ht="48" hidden="1" x14ac:dyDescent="0.2">
      <c r="A472">
        <v>850</v>
      </c>
      <c r="B472" s="3" t="s">
        <v>851</v>
      </c>
      <c r="C472" s="3" t="s">
        <v>4960</v>
      </c>
      <c r="D472">
        <v>4000</v>
      </c>
      <c r="E472">
        <v>6207</v>
      </c>
      <c r="F472" t="s">
        <v>8219</v>
      </c>
      <c r="G472" t="s">
        <v>8224</v>
      </c>
      <c r="H472" t="s">
        <v>8246</v>
      </c>
      <c r="I472">
        <v>1461560340</v>
      </c>
      <c r="J472">
        <v>1458762717</v>
      </c>
      <c r="K472" t="b">
        <v>0</v>
      </c>
      <c r="L472">
        <v>133</v>
      </c>
      <c r="M472" t="b">
        <v>1</v>
      </c>
      <c r="N472" t="s">
        <v>8277</v>
      </c>
      <c r="O472" s="5">
        <f t="shared" si="28"/>
        <v>1.55175</v>
      </c>
      <c r="P472" s="15">
        <f t="shared" si="29"/>
        <v>46.669172932330824</v>
      </c>
      <c r="Q472" s="7" t="s">
        <v>8330</v>
      </c>
      <c r="R472" s="7" t="s">
        <v>8332</v>
      </c>
      <c r="S472" s="13">
        <f t="shared" si="30"/>
        <v>42485.207638888889</v>
      </c>
      <c r="T472" s="12">
        <f t="shared" si="31"/>
        <v>42452.827743055561</v>
      </c>
    </row>
    <row r="473" spans="1:20" ht="32" hidden="1" x14ac:dyDescent="0.2">
      <c r="A473">
        <v>1761</v>
      </c>
      <c r="B473" s="3" t="s">
        <v>1762</v>
      </c>
      <c r="C473" s="3" t="s">
        <v>5871</v>
      </c>
      <c r="D473">
        <v>100</v>
      </c>
      <c r="E473">
        <v>155</v>
      </c>
      <c r="F473" t="s">
        <v>8219</v>
      </c>
      <c r="G473" t="s">
        <v>8225</v>
      </c>
      <c r="H473" t="s">
        <v>8247</v>
      </c>
      <c r="I473">
        <v>1442065060</v>
      </c>
      <c r="J473">
        <v>1437745060</v>
      </c>
      <c r="K473" t="b">
        <v>0</v>
      </c>
      <c r="L473">
        <v>3</v>
      </c>
      <c r="M473" t="b">
        <v>1</v>
      </c>
      <c r="N473" t="s">
        <v>8285</v>
      </c>
      <c r="O473" s="5">
        <f t="shared" si="28"/>
        <v>1.55</v>
      </c>
      <c r="P473" s="15">
        <f t="shared" si="29"/>
        <v>51.666666666666664</v>
      </c>
      <c r="Q473" s="7" t="s">
        <v>8343</v>
      </c>
      <c r="R473" s="7" t="s">
        <v>8344</v>
      </c>
      <c r="S473" s="13">
        <f t="shared" si="30"/>
        <v>42259.567824074074</v>
      </c>
      <c r="T473" s="12">
        <f t="shared" si="31"/>
        <v>42209.567824074074</v>
      </c>
    </row>
    <row r="474" spans="1:20" ht="48" hidden="1" x14ac:dyDescent="0.2">
      <c r="A474">
        <v>3696</v>
      </c>
      <c r="B474" s="3" t="s">
        <v>3693</v>
      </c>
      <c r="C474" s="3" t="s">
        <v>7806</v>
      </c>
      <c r="D474">
        <v>2000</v>
      </c>
      <c r="E474">
        <v>3100</v>
      </c>
      <c r="F474" t="s">
        <v>8219</v>
      </c>
      <c r="G474" t="s">
        <v>8225</v>
      </c>
      <c r="H474" t="s">
        <v>8247</v>
      </c>
      <c r="I474">
        <v>1423838916</v>
      </c>
      <c r="J474">
        <v>1418654916</v>
      </c>
      <c r="K474" t="b">
        <v>0</v>
      </c>
      <c r="L474">
        <v>78</v>
      </c>
      <c r="M474" t="b">
        <v>1</v>
      </c>
      <c r="N474" t="s">
        <v>8271</v>
      </c>
      <c r="O474" s="5">
        <f t="shared" si="28"/>
        <v>1.55</v>
      </c>
      <c r="P474" s="15">
        <f t="shared" si="29"/>
        <v>39.743589743589745</v>
      </c>
      <c r="Q474" s="7" t="s">
        <v>8323</v>
      </c>
      <c r="R474" s="7" t="s">
        <v>8324</v>
      </c>
      <c r="S474" s="13">
        <f t="shared" si="30"/>
        <v>42048.617083333331</v>
      </c>
      <c r="T474" s="12">
        <f t="shared" si="31"/>
        <v>41988.617083333331</v>
      </c>
    </row>
    <row r="475" spans="1:20" ht="48" hidden="1" x14ac:dyDescent="0.2">
      <c r="A475">
        <v>1274</v>
      </c>
      <c r="B475" s="3" t="s">
        <v>1275</v>
      </c>
      <c r="C475" s="3" t="s">
        <v>5384</v>
      </c>
      <c r="D475">
        <v>25000</v>
      </c>
      <c r="E475">
        <v>38743.839999999997</v>
      </c>
      <c r="F475" t="s">
        <v>8219</v>
      </c>
      <c r="G475" t="s">
        <v>8224</v>
      </c>
      <c r="H475" t="s">
        <v>8246</v>
      </c>
      <c r="I475">
        <v>1346344425</v>
      </c>
      <c r="J475">
        <v>1343320425</v>
      </c>
      <c r="K475" t="b">
        <v>1</v>
      </c>
      <c r="L475">
        <v>467</v>
      </c>
      <c r="M475" t="b">
        <v>1</v>
      </c>
      <c r="N475" t="s">
        <v>8276</v>
      </c>
      <c r="O475" s="5">
        <f t="shared" si="28"/>
        <v>1.5497535999999998</v>
      </c>
      <c r="P475" s="15">
        <f t="shared" si="29"/>
        <v>82.963254817987149</v>
      </c>
      <c r="Q475" s="7" t="s">
        <v>8330</v>
      </c>
      <c r="R475" s="7" t="s">
        <v>8331</v>
      </c>
      <c r="S475" s="13">
        <f t="shared" si="30"/>
        <v>41151.690104166664</v>
      </c>
      <c r="T475" s="12">
        <f t="shared" si="31"/>
        <v>41116.690104166664</v>
      </c>
    </row>
    <row r="476" spans="1:20" ht="48" hidden="1" x14ac:dyDescent="0.2">
      <c r="A476">
        <v>1278</v>
      </c>
      <c r="B476" s="3" t="s">
        <v>1279</v>
      </c>
      <c r="C476" s="3" t="s">
        <v>5388</v>
      </c>
      <c r="D476">
        <v>6500</v>
      </c>
      <c r="E476">
        <v>10071</v>
      </c>
      <c r="F476" t="s">
        <v>8219</v>
      </c>
      <c r="G476" t="s">
        <v>8224</v>
      </c>
      <c r="H476" t="s">
        <v>8246</v>
      </c>
      <c r="I476">
        <v>1403661600</v>
      </c>
      <c r="J476">
        <v>1401196766</v>
      </c>
      <c r="K476" t="b">
        <v>1</v>
      </c>
      <c r="L476">
        <v>190</v>
      </c>
      <c r="M476" t="b">
        <v>1</v>
      </c>
      <c r="N476" t="s">
        <v>8276</v>
      </c>
      <c r="O476" s="5">
        <f t="shared" si="28"/>
        <v>1.5493846153846154</v>
      </c>
      <c r="P476" s="15">
        <f t="shared" si="29"/>
        <v>53.005263157894738</v>
      </c>
      <c r="Q476" s="7" t="s">
        <v>8330</v>
      </c>
      <c r="R476" s="7" t="s">
        <v>8331</v>
      </c>
      <c r="S476" s="13">
        <f t="shared" si="30"/>
        <v>41815.083333333336</v>
      </c>
      <c r="T476" s="12">
        <f t="shared" si="31"/>
        <v>41786.555162037039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8316</v>
      </c>
      <c r="R477" s="7" t="s">
        <v>8322</v>
      </c>
      <c r="S477" s="13">
        <f t="shared" si="30"/>
        <v>42130.086145833338</v>
      </c>
      <c r="T477" s="12">
        <f t="shared" si="31"/>
        <v>42100.086145833338</v>
      </c>
    </row>
    <row r="478" spans="1:20" ht="48" hidden="1" x14ac:dyDescent="0.2">
      <c r="A478">
        <v>62</v>
      </c>
      <c r="B478" s="3" t="s">
        <v>64</v>
      </c>
      <c r="C478" s="3" t="s">
        <v>4173</v>
      </c>
      <c r="D478">
        <v>3000</v>
      </c>
      <c r="E478">
        <v>4642</v>
      </c>
      <c r="F478" t="s">
        <v>8219</v>
      </c>
      <c r="G478" t="s">
        <v>8224</v>
      </c>
      <c r="H478" t="s">
        <v>8246</v>
      </c>
      <c r="I478">
        <v>1362337878</v>
      </c>
      <c r="J478">
        <v>1360177878</v>
      </c>
      <c r="K478" t="b">
        <v>0</v>
      </c>
      <c r="L478">
        <v>48</v>
      </c>
      <c r="M478" t="b">
        <v>1</v>
      </c>
      <c r="N478" t="s">
        <v>8266</v>
      </c>
      <c r="O478" s="5">
        <f t="shared" si="28"/>
        <v>1.5473333333333332</v>
      </c>
      <c r="P478" s="15">
        <f t="shared" si="29"/>
        <v>96.708333333333329</v>
      </c>
      <c r="Q478" s="7" t="s">
        <v>8316</v>
      </c>
      <c r="R478" s="7" t="s">
        <v>8318</v>
      </c>
      <c r="S478" s="13">
        <f t="shared" si="30"/>
        <v>41336.799513888887</v>
      </c>
      <c r="T478" s="12">
        <f t="shared" si="31"/>
        <v>41311.799513888887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8316</v>
      </c>
      <c r="R479" s="7" t="s">
        <v>8322</v>
      </c>
      <c r="S479" s="13">
        <f t="shared" si="30"/>
        <v>41047.83488425926</v>
      </c>
      <c r="T479" s="12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8316</v>
      </c>
      <c r="R480" s="7" t="s">
        <v>8322</v>
      </c>
      <c r="S480" s="13">
        <f t="shared" si="30"/>
        <v>42095.869317129633</v>
      </c>
      <c r="T480" s="12">
        <f t="shared" si="31"/>
        <v>42065.910983796297</v>
      </c>
    </row>
    <row r="481" spans="1:20" ht="48" hidden="1" x14ac:dyDescent="0.2">
      <c r="A481">
        <v>2453</v>
      </c>
      <c r="B481" s="3" t="s">
        <v>2454</v>
      </c>
      <c r="C481" s="3" t="s">
        <v>6563</v>
      </c>
      <c r="D481">
        <v>3000</v>
      </c>
      <c r="E481">
        <v>4641</v>
      </c>
      <c r="F481" t="s">
        <v>8219</v>
      </c>
      <c r="G481" t="s">
        <v>8224</v>
      </c>
      <c r="H481" t="s">
        <v>8246</v>
      </c>
      <c r="I481">
        <v>1486053409</v>
      </c>
      <c r="J481">
        <v>1483461409</v>
      </c>
      <c r="K481" t="b">
        <v>0</v>
      </c>
      <c r="L481">
        <v>67</v>
      </c>
      <c r="M481" t="b">
        <v>1</v>
      </c>
      <c r="N481" t="s">
        <v>8298</v>
      </c>
      <c r="O481" s="5">
        <f t="shared" si="28"/>
        <v>1.5469999999999999</v>
      </c>
      <c r="P481" s="15">
        <f t="shared" si="29"/>
        <v>69.268656716417908</v>
      </c>
      <c r="Q481" s="7" t="s">
        <v>8341</v>
      </c>
      <c r="R481" s="7" t="s">
        <v>8356</v>
      </c>
      <c r="S481" s="13">
        <f t="shared" si="30"/>
        <v>42768.692233796297</v>
      </c>
      <c r="T481" s="12">
        <f t="shared" si="31"/>
        <v>42738.692233796297</v>
      </c>
    </row>
    <row r="482" spans="1:20" ht="48" hidden="1" x14ac:dyDescent="0.2">
      <c r="A482">
        <v>111</v>
      </c>
      <c r="B482" s="3" t="s">
        <v>113</v>
      </c>
      <c r="C482" s="3" t="s">
        <v>4222</v>
      </c>
      <c r="D482">
        <v>3500</v>
      </c>
      <c r="E482">
        <v>5410</v>
      </c>
      <c r="F482" t="s">
        <v>8219</v>
      </c>
      <c r="G482" t="s">
        <v>8226</v>
      </c>
      <c r="H482" t="s">
        <v>8248</v>
      </c>
      <c r="I482">
        <v>1433059187</v>
      </c>
      <c r="J482">
        <v>1430467187</v>
      </c>
      <c r="K482" t="b">
        <v>0</v>
      </c>
      <c r="L482">
        <v>53</v>
      </c>
      <c r="M482" t="b">
        <v>1</v>
      </c>
      <c r="N482" t="s">
        <v>8266</v>
      </c>
      <c r="O482" s="5">
        <f t="shared" si="28"/>
        <v>1.5457142857142858</v>
      </c>
      <c r="P482" s="15">
        <f t="shared" si="29"/>
        <v>102.0754716981132</v>
      </c>
      <c r="Q482" s="7" t="s">
        <v>8316</v>
      </c>
      <c r="R482" s="7" t="s">
        <v>8318</v>
      </c>
      <c r="S482" s="13">
        <f t="shared" si="30"/>
        <v>42155.333182870367</v>
      </c>
      <c r="T482" s="12">
        <f t="shared" si="31"/>
        <v>42125.333182870367</v>
      </c>
    </row>
    <row r="483" spans="1:20" ht="48" hidden="1" x14ac:dyDescent="0.2">
      <c r="A483">
        <v>3272</v>
      </c>
      <c r="B483" s="3" t="s">
        <v>3272</v>
      </c>
      <c r="C483" s="3" t="s">
        <v>7382</v>
      </c>
      <c r="D483">
        <v>10000</v>
      </c>
      <c r="E483">
        <v>15443</v>
      </c>
      <c r="F483" t="s">
        <v>8219</v>
      </c>
      <c r="G483" t="s">
        <v>8224</v>
      </c>
      <c r="H483" t="s">
        <v>8246</v>
      </c>
      <c r="I483">
        <v>1446814809</v>
      </c>
      <c r="J483">
        <v>1444219209</v>
      </c>
      <c r="K483" t="b">
        <v>1</v>
      </c>
      <c r="L483">
        <v>145</v>
      </c>
      <c r="M483" t="b">
        <v>1</v>
      </c>
      <c r="N483" t="s">
        <v>8271</v>
      </c>
      <c r="O483" s="5">
        <f t="shared" si="28"/>
        <v>1.5443</v>
      </c>
      <c r="P483" s="15">
        <f t="shared" si="29"/>
        <v>106.50344827586207</v>
      </c>
      <c r="Q483" s="7" t="s">
        <v>8323</v>
      </c>
      <c r="R483" s="7" t="s">
        <v>8324</v>
      </c>
      <c r="S483" s="13">
        <f t="shared" si="30"/>
        <v>42314.541770833333</v>
      </c>
      <c r="T483" s="12">
        <f t="shared" si="31"/>
        <v>42284.500104166669</v>
      </c>
    </row>
    <row r="484" spans="1:20" ht="32" hidden="1" x14ac:dyDescent="0.2">
      <c r="A484">
        <v>2262</v>
      </c>
      <c r="B484" s="3" t="s">
        <v>2263</v>
      </c>
      <c r="C484" s="3" t="s">
        <v>6372</v>
      </c>
      <c r="D484">
        <v>3300</v>
      </c>
      <c r="E484">
        <v>5087</v>
      </c>
      <c r="F484" t="s">
        <v>8219</v>
      </c>
      <c r="G484" t="s">
        <v>8224</v>
      </c>
      <c r="H484" t="s">
        <v>8246</v>
      </c>
      <c r="I484">
        <v>1416268800</v>
      </c>
      <c r="J484">
        <v>1413295358</v>
      </c>
      <c r="K484" t="b">
        <v>0</v>
      </c>
      <c r="L484">
        <v>181</v>
      </c>
      <c r="M484" t="b">
        <v>1</v>
      </c>
      <c r="N484" t="s">
        <v>8297</v>
      </c>
      <c r="O484" s="5">
        <f t="shared" si="28"/>
        <v>1.5415151515151515</v>
      </c>
      <c r="P484" s="15">
        <f t="shared" si="29"/>
        <v>28.104972375690608</v>
      </c>
      <c r="Q484" s="7" t="s">
        <v>8338</v>
      </c>
      <c r="R484" s="7" t="s">
        <v>8355</v>
      </c>
      <c r="S484" s="13">
        <f t="shared" si="30"/>
        <v>41961</v>
      </c>
      <c r="T484" s="12">
        <f t="shared" si="31"/>
        <v>41926.585162037038</v>
      </c>
    </row>
    <row r="485" spans="1:20" ht="48" hidden="1" x14ac:dyDescent="0.2">
      <c r="A485">
        <v>1855</v>
      </c>
      <c r="B485" s="3" t="s">
        <v>1856</v>
      </c>
      <c r="C485" s="3" t="s">
        <v>5965</v>
      </c>
      <c r="D485">
        <v>8750</v>
      </c>
      <c r="E485">
        <v>13480.16</v>
      </c>
      <c r="F485" t="s">
        <v>8219</v>
      </c>
      <c r="G485" t="s">
        <v>8229</v>
      </c>
      <c r="H485" t="s">
        <v>8251</v>
      </c>
      <c r="I485">
        <v>1389012940</v>
      </c>
      <c r="J485">
        <v>1385124940</v>
      </c>
      <c r="K485" t="b">
        <v>0</v>
      </c>
      <c r="L485">
        <v>191</v>
      </c>
      <c r="M485" t="b">
        <v>1</v>
      </c>
      <c r="N485" t="s">
        <v>8276</v>
      </c>
      <c r="O485" s="5">
        <f t="shared" si="28"/>
        <v>1.5405897142857143</v>
      </c>
      <c r="P485" s="15">
        <f t="shared" si="29"/>
        <v>70.576753926701571</v>
      </c>
      <c r="Q485" s="7" t="s">
        <v>8330</v>
      </c>
      <c r="R485" s="7" t="s">
        <v>8331</v>
      </c>
      <c r="S485" s="13">
        <f t="shared" si="30"/>
        <v>41645.538657407407</v>
      </c>
      <c r="T485" s="12">
        <f t="shared" si="31"/>
        <v>41600.538657407407</v>
      </c>
    </row>
    <row r="486" spans="1:20" ht="32" hidden="1" x14ac:dyDescent="0.2">
      <c r="A486">
        <v>2710</v>
      </c>
      <c r="B486" s="3" t="s">
        <v>2710</v>
      </c>
      <c r="C486" s="3" t="s">
        <v>6820</v>
      </c>
      <c r="D486">
        <v>60000</v>
      </c>
      <c r="E486">
        <v>92340.21</v>
      </c>
      <c r="F486" t="s">
        <v>8219</v>
      </c>
      <c r="G486" t="s">
        <v>8224</v>
      </c>
      <c r="H486" t="s">
        <v>8246</v>
      </c>
      <c r="I486">
        <v>1407549600</v>
      </c>
      <c r="J486">
        <v>1404797428</v>
      </c>
      <c r="K486" t="b">
        <v>1</v>
      </c>
      <c r="L486">
        <v>1088</v>
      </c>
      <c r="M486" t="b">
        <v>1</v>
      </c>
      <c r="N486" t="s">
        <v>8303</v>
      </c>
      <c r="O486" s="5">
        <f t="shared" si="28"/>
        <v>1.5390035000000002</v>
      </c>
      <c r="P486" s="15">
        <f t="shared" si="29"/>
        <v>84.871516544117654</v>
      </c>
      <c r="Q486" s="7" t="s">
        <v>8323</v>
      </c>
      <c r="R486" s="7" t="s">
        <v>8361</v>
      </c>
      <c r="S486" s="13">
        <f t="shared" si="30"/>
        <v>41860.083333333336</v>
      </c>
      <c r="T486" s="12">
        <f t="shared" si="31"/>
        <v>41828.229490740741</v>
      </c>
    </row>
    <row r="487" spans="1:20" ht="48" hidden="1" x14ac:dyDescent="0.2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5">
        <f t="shared" si="28"/>
        <v>1.538</v>
      </c>
      <c r="P487" s="15">
        <f t="shared" si="29"/>
        <v>48.0625</v>
      </c>
      <c r="Q487" s="7" t="s">
        <v>8338</v>
      </c>
      <c r="R487" s="7" t="s">
        <v>8355</v>
      </c>
      <c r="S487" s="13">
        <f t="shared" si="30"/>
        <v>42039.166666666672</v>
      </c>
      <c r="T487" s="12">
        <f t="shared" si="31"/>
        <v>42020.806701388887</v>
      </c>
    </row>
    <row r="488" spans="1:20" ht="48" hidden="1" x14ac:dyDescent="0.2">
      <c r="A488">
        <v>3712</v>
      </c>
      <c r="B488" s="3" t="s">
        <v>3709</v>
      </c>
      <c r="C488" s="3" t="s">
        <v>7822</v>
      </c>
      <c r="D488">
        <v>7500</v>
      </c>
      <c r="E488">
        <v>11530</v>
      </c>
      <c r="F488" t="s">
        <v>8219</v>
      </c>
      <c r="G488" t="s">
        <v>8224</v>
      </c>
      <c r="H488" t="s">
        <v>8246</v>
      </c>
      <c r="I488">
        <v>1433055540</v>
      </c>
      <c r="J488">
        <v>1431230867</v>
      </c>
      <c r="K488" t="b">
        <v>0</v>
      </c>
      <c r="L488">
        <v>104</v>
      </c>
      <c r="M488" t="b">
        <v>1</v>
      </c>
      <c r="N488" t="s">
        <v>8271</v>
      </c>
      <c r="O488" s="5">
        <f t="shared" si="28"/>
        <v>1.5373333333333334</v>
      </c>
      <c r="P488" s="15">
        <f t="shared" si="29"/>
        <v>110.86538461538461</v>
      </c>
      <c r="Q488" s="7" t="s">
        <v>8323</v>
      </c>
      <c r="R488" s="7" t="s">
        <v>8324</v>
      </c>
      <c r="S488" s="13">
        <f t="shared" si="30"/>
        <v>42155.290972222225</v>
      </c>
      <c r="T488" s="12">
        <f t="shared" si="31"/>
        <v>42134.172071759262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8316</v>
      </c>
      <c r="R489" s="7" t="s">
        <v>8322</v>
      </c>
      <c r="S489" s="13">
        <f t="shared" si="30"/>
        <v>42729.636504629627</v>
      </c>
      <c r="T489" s="12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8316</v>
      </c>
      <c r="R490" s="7" t="s">
        <v>8322</v>
      </c>
      <c r="S490" s="13">
        <f t="shared" si="30"/>
        <v>42744.054398148146</v>
      </c>
      <c r="T490" s="12">
        <f t="shared" si="31"/>
        <v>42714.054398148146</v>
      </c>
    </row>
    <row r="491" spans="1:20" ht="48" hidden="1" x14ac:dyDescent="0.2">
      <c r="A491">
        <v>2056</v>
      </c>
      <c r="B491" s="3" t="s">
        <v>2057</v>
      </c>
      <c r="C491" s="3" t="s">
        <v>6166</v>
      </c>
      <c r="D491">
        <v>50000</v>
      </c>
      <c r="E491">
        <v>76726</v>
      </c>
      <c r="F491" t="s">
        <v>8219</v>
      </c>
      <c r="G491" t="s">
        <v>8224</v>
      </c>
      <c r="H491" t="s">
        <v>8246</v>
      </c>
      <c r="I491">
        <v>1366222542</v>
      </c>
      <c r="J491">
        <v>1363630542</v>
      </c>
      <c r="K491" t="b">
        <v>0</v>
      </c>
      <c r="L491">
        <v>554</v>
      </c>
      <c r="M491" t="b">
        <v>1</v>
      </c>
      <c r="N491" t="s">
        <v>8295</v>
      </c>
      <c r="O491" s="5">
        <f t="shared" si="28"/>
        <v>1.5345200000000001</v>
      </c>
      <c r="P491" s="15">
        <f t="shared" si="29"/>
        <v>138.49458483754512</v>
      </c>
      <c r="Q491" s="7" t="s">
        <v>8309</v>
      </c>
      <c r="R491" s="7" t="s">
        <v>8310</v>
      </c>
      <c r="S491" s="13">
        <f t="shared" si="30"/>
        <v>41381.76090277778</v>
      </c>
      <c r="T491" s="12">
        <f t="shared" si="31"/>
        <v>41351.76090277778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8316</v>
      </c>
      <c r="R492" s="7" t="s">
        <v>8322</v>
      </c>
      <c r="S492" s="13">
        <f t="shared" si="30"/>
        <v>41143.968576388892</v>
      </c>
      <c r="T492" s="12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8316</v>
      </c>
      <c r="R493" s="7" t="s">
        <v>8322</v>
      </c>
      <c r="S493" s="13">
        <f t="shared" si="30"/>
        <v>42396.982627314821</v>
      </c>
      <c r="T493" s="12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8316</v>
      </c>
      <c r="R494" s="7" t="s">
        <v>8322</v>
      </c>
      <c r="S494" s="13">
        <f t="shared" si="30"/>
        <v>42656.03506944445</v>
      </c>
      <c r="T494" s="12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8316</v>
      </c>
      <c r="R495" s="7" t="s">
        <v>8322</v>
      </c>
      <c r="S495" s="13">
        <f t="shared" si="30"/>
        <v>42144.726134259254</v>
      </c>
      <c r="T495" s="12">
        <f t="shared" si="31"/>
        <v>42114.726134259254</v>
      </c>
    </row>
    <row r="496" spans="1:20" ht="48" hidden="1" x14ac:dyDescent="0.2">
      <c r="A496">
        <v>3349</v>
      </c>
      <c r="B496" s="3" t="s">
        <v>3348</v>
      </c>
      <c r="C496" s="3" t="s">
        <v>7459</v>
      </c>
      <c r="D496">
        <v>1000</v>
      </c>
      <c r="E496">
        <v>1534</v>
      </c>
      <c r="F496" t="s">
        <v>8219</v>
      </c>
      <c r="G496" t="s">
        <v>8224</v>
      </c>
      <c r="H496" t="s">
        <v>8246</v>
      </c>
      <c r="I496">
        <v>1465837200</v>
      </c>
      <c r="J496">
        <v>1463971172</v>
      </c>
      <c r="K496" t="b">
        <v>0</v>
      </c>
      <c r="L496">
        <v>14</v>
      </c>
      <c r="M496" t="b">
        <v>1</v>
      </c>
      <c r="N496" t="s">
        <v>8271</v>
      </c>
      <c r="O496" s="5">
        <f t="shared" si="28"/>
        <v>1.534</v>
      </c>
      <c r="P496" s="15">
        <f t="shared" si="29"/>
        <v>109.57142857142857</v>
      </c>
      <c r="Q496" s="7" t="s">
        <v>8323</v>
      </c>
      <c r="R496" s="7" t="s">
        <v>8324</v>
      </c>
      <c r="S496" s="13">
        <f t="shared" si="30"/>
        <v>42534.708333333328</v>
      </c>
      <c r="T496" s="12">
        <f t="shared" si="31"/>
        <v>42513.110787037032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8316</v>
      </c>
      <c r="R497" s="7" t="s">
        <v>8322</v>
      </c>
      <c r="S497" s="13">
        <f t="shared" si="30"/>
        <v>42201.827604166669</v>
      </c>
      <c r="T497" s="12">
        <f t="shared" si="31"/>
        <v>42171.827604166669</v>
      </c>
    </row>
    <row r="498" spans="1:20" ht="48" hidden="1" x14ac:dyDescent="0.2">
      <c r="A498">
        <v>76</v>
      </c>
      <c r="B498" s="3" t="s">
        <v>78</v>
      </c>
      <c r="C498" s="3" t="s">
        <v>4187</v>
      </c>
      <c r="D498">
        <v>300</v>
      </c>
      <c r="E498">
        <v>460</v>
      </c>
      <c r="F498" t="s">
        <v>8219</v>
      </c>
      <c r="G498" t="s">
        <v>8224</v>
      </c>
      <c r="H498" t="s">
        <v>8246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8266</v>
      </c>
      <c r="O498" s="5">
        <f t="shared" si="28"/>
        <v>1.5333333333333334</v>
      </c>
      <c r="P498" s="15">
        <f t="shared" si="29"/>
        <v>30.666666666666668</v>
      </c>
      <c r="Q498" s="7" t="s">
        <v>8316</v>
      </c>
      <c r="R498" s="7" t="s">
        <v>8318</v>
      </c>
      <c r="S498" s="13">
        <f t="shared" si="30"/>
        <v>40904.733310185184</v>
      </c>
      <c r="T498" s="12">
        <f t="shared" si="31"/>
        <v>40844.691643518519</v>
      </c>
    </row>
    <row r="499" spans="1:20" ht="48" hidden="1" x14ac:dyDescent="0.2">
      <c r="A499">
        <v>3536</v>
      </c>
      <c r="B499" s="3" t="s">
        <v>3535</v>
      </c>
      <c r="C499" s="3" t="s">
        <v>7646</v>
      </c>
      <c r="D499">
        <v>150</v>
      </c>
      <c r="E499">
        <v>230</v>
      </c>
      <c r="F499" t="s">
        <v>8219</v>
      </c>
      <c r="G499" t="s">
        <v>8225</v>
      </c>
      <c r="H499" t="s">
        <v>8247</v>
      </c>
      <c r="I499">
        <v>1450612740</v>
      </c>
      <c r="J499">
        <v>1448040425</v>
      </c>
      <c r="K499" t="b">
        <v>0</v>
      </c>
      <c r="L499">
        <v>17</v>
      </c>
      <c r="M499" t="b">
        <v>1</v>
      </c>
      <c r="N499" t="s">
        <v>8271</v>
      </c>
      <c r="O499" s="5">
        <f t="shared" si="28"/>
        <v>1.5333333333333334</v>
      </c>
      <c r="P499" s="15">
        <f t="shared" si="29"/>
        <v>13.529411764705882</v>
      </c>
      <c r="Q499" s="7" t="s">
        <v>8323</v>
      </c>
      <c r="R499" s="7" t="s">
        <v>8324</v>
      </c>
      <c r="S499" s="13">
        <f t="shared" si="30"/>
        <v>42358.499305555553</v>
      </c>
      <c r="T499" s="12">
        <f t="shared" si="31"/>
        <v>42328.727141203708</v>
      </c>
    </row>
    <row r="500" spans="1:20" ht="48" hidden="1" x14ac:dyDescent="0.2">
      <c r="A500">
        <v>3609</v>
      </c>
      <c r="B500" s="3" t="s">
        <v>3608</v>
      </c>
      <c r="C500" s="3" t="s">
        <v>7719</v>
      </c>
      <c r="D500">
        <v>1960</v>
      </c>
      <c r="E500">
        <v>3005</v>
      </c>
      <c r="F500" t="s">
        <v>8219</v>
      </c>
      <c r="G500" t="s">
        <v>8225</v>
      </c>
      <c r="H500" t="s">
        <v>8247</v>
      </c>
      <c r="I500">
        <v>1459378085</v>
      </c>
      <c r="J500">
        <v>1456789685</v>
      </c>
      <c r="K500" t="b">
        <v>0</v>
      </c>
      <c r="L500">
        <v>21</v>
      </c>
      <c r="M500" t="b">
        <v>1</v>
      </c>
      <c r="N500" t="s">
        <v>8271</v>
      </c>
      <c r="O500" s="5">
        <f t="shared" si="28"/>
        <v>1.5331632653061225</v>
      </c>
      <c r="P500" s="15">
        <f t="shared" si="29"/>
        <v>143.0952380952381</v>
      </c>
      <c r="Q500" s="7" t="s">
        <v>8323</v>
      </c>
      <c r="R500" s="7" t="s">
        <v>8324</v>
      </c>
      <c r="S500" s="13">
        <f t="shared" si="30"/>
        <v>42459.950057870374</v>
      </c>
      <c r="T500" s="12">
        <f t="shared" si="31"/>
        <v>42429.991724537031</v>
      </c>
    </row>
    <row r="501" spans="1:20" ht="32" hidden="1" x14ac:dyDescent="0.2">
      <c r="A501">
        <v>2235</v>
      </c>
      <c r="B501" s="3" t="s">
        <v>2236</v>
      </c>
      <c r="C501" s="3" t="s">
        <v>6345</v>
      </c>
      <c r="D501">
        <v>13000</v>
      </c>
      <c r="E501">
        <v>19931</v>
      </c>
      <c r="F501" t="s">
        <v>8219</v>
      </c>
      <c r="G501" t="s">
        <v>8229</v>
      </c>
      <c r="H501" t="s">
        <v>8251</v>
      </c>
      <c r="I501">
        <v>1427585511</v>
      </c>
      <c r="J501">
        <v>1424997111</v>
      </c>
      <c r="K501" t="b">
        <v>0</v>
      </c>
      <c r="L501">
        <v>147</v>
      </c>
      <c r="M501" t="b">
        <v>1</v>
      </c>
      <c r="N501" t="s">
        <v>8297</v>
      </c>
      <c r="O501" s="5">
        <f t="shared" si="28"/>
        <v>1.5331538461538461</v>
      </c>
      <c r="P501" s="15">
        <f t="shared" si="29"/>
        <v>135.58503401360545</v>
      </c>
      <c r="Q501" s="7" t="s">
        <v>8338</v>
      </c>
      <c r="R501" s="7" t="s">
        <v>8355</v>
      </c>
      <c r="S501" s="13">
        <f t="shared" si="30"/>
        <v>42091.980451388896</v>
      </c>
      <c r="T501" s="12">
        <f t="shared" si="31"/>
        <v>42062.022118055553</v>
      </c>
    </row>
    <row r="502" spans="1:20" ht="48" hidden="1" x14ac:dyDescent="0.2">
      <c r="A502">
        <v>3452</v>
      </c>
      <c r="B502" s="3" t="s">
        <v>3451</v>
      </c>
      <c r="C502" s="3" t="s">
        <v>7562</v>
      </c>
      <c r="D502">
        <v>1000</v>
      </c>
      <c r="E502">
        <v>1532</v>
      </c>
      <c r="F502" t="s">
        <v>8219</v>
      </c>
      <c r="G502" t="s">
        <v>8224</v>
      </c>
      <c r="H502" t="s">
        <v>8246</v>
      </c>
      <c r="I502">
        <v>1406087940</v>
      </c>
      <c r="J502">
        <v>1404141626</v>
      </c>
      <c r="K502" t="b">
        <v>0</v>
      </c>
      <c r="L502">
        <v>37</v>
      </c>
      <c r="M502" t="b">
        <v>1</v>
      </c>
      <c r="N502" t="s">
        <v>8271</v>
      </c>
      <c r="O502" s="5">
        <f t="shared" si="28"/>
        <v>1.532</v>
      </c>
      <c r="P502" s="15">
        <f t="shared" si="29"/>
        <v>41.405405405405403</v>
      </c>
      <c r="Q502" s="7" t="s">
        <v>8323</v>
      </c>
      <c r="R502" s="7" t="s">
        <v>8324</v>
      </c>
      <c r="S502" s="13">
        <f t="shared" si="30"/>
        <v>41843.165972222225</v>
      </c>
      <c r="T502" s="12">
        <f t="shared" si="31"/>
        <v>41820.639189814814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8316</v>
      </c>
      <c r="R503" s="7" t="s">
        <v>8322</v>
      </c>
      <c r="S503" s="13">
        <f t="shared" si="30"/>
        <v>40733.234386574077</v>
      </c>
      <c r="T503" s="12">
        <f t="shared" si="31"/>
        <v>40703.234386574077</v>
      </c>
    </row>
    <row r="504" spans="1:20" ht="48" hidden="1" x14ac:dyDescent="0.2">
      <c r="A504">
        <v>2181</v>
      </c>
      <c r="B504" s="3" t="s">
        <v>2182</v>
      </c>
      <c r="C504" s="3" t="s">
        <v>6291</v>
      </c>
      <c r="D504">
        <v>2000</v>
      </c>
      <c r="E504">
        <v>3062</v>
      </c>
      <c r="F504" t="s">
        <v>8219</v>
      </c>
      <c r="G504" t="s">
        <v>8224</v>
      </c>
      <c r="H504" t="s">
        <v>8246</v>
      </c>
      <c r="I504">
        <v>1487635653</v>
      </c>
      <c r="J504">
        <v>1486426053</v>
      </c>
      <c r="K504" t="b">
        <v>0</v>
      </c>
      <c r="L504">
        <v>53</v>
      </c>
      <c r="M504" t="b">
        <v>1</v>
      </c>
      <c r="N504" t="s">
        <v>8297</v>
      </c>
      <c r="O504" s="5">
        <f t="shared" si="28"/>
        <v>1.5309999999999999</v>
      </c>
      <c r="P504" s="15">
        <f t="shared" si="29"/>
        <v>57.773584905660378</v>
      </c>
      <c r="Q504" s="7" t="s">
        <v>8338</v>
      </c>
      <c r="R504" s="7" t="s">
        <v>8355</v>
      </c>
      <c r="S504" s="13">
        <f t="shared" si="30"/>
        <v>42787.005243055552</v>
      </c>
      <c r="T504" s="12">
        <f t="shared" si="31"/>
        <v>42773.005243055552</v>
      </c>
    </row>
    <row r="505" spans="1:20" ht="64" hidden="1" x14ac:dyDescent="0.2">
      <c r="A505">
        <v>3827</v>
      </c>
      <c r="B505" s="3" t="s">
        <v>3824</v>
      </c>
      <c r="C505" s="3" t="s">
        <v>7936</v>
      </c>
      <c r="D505">
        <v>3000</v>
      </c>
      <c r="E505">
        <v>4580</v>
      </c>
      <c r="F505" t="s">
        <v>8219</v>
      </c>
      <c r="G505" t="s">
        <v>8225</v>
      </c>
      <c r="H505" t="s">
        <v>8247</v>
      </c>
      <c r="I505">
        <v>1427414400</v>
      </c>
      <c r="J505">
        <v>1422656201</v>
      </c>
      <c r="K505" t="b">
        <v>0</v>
      </c>
      <c r="L505">
        <v>65</v>
      </c>
      <c r="M505" t="b">
        <v>1</v>
      </c>
      <c r="N505" t="s">
        <v>8271</v>
      </c>
      <c r="O505" s="5">
        <f t="shared" si="28"/>
        <v>1.5266666666666666</v>
      </c>
      <c r="P505" s="15">
        <f t="shared" si="29"/>
        <v>70.461538461538467</v>
      </c>
      <c r="Q505" s="7" t="s">
        <v>8323</v>
      </c>
      <c r="R505" s="7" t="s">
        <v>8324</v>
      </c>
      <c r="S505" s="13">
        <f t="shared" si="30"/>
        <v>42090</v>
      </c>
      <c r="T505" s="12">
        <f t="shared" si="31"/>
        <v>42034.928252314814</v>
      </c>
    </row>
    <row r="506" spans="1:20" ht="48" hidden="1" x14ac:dyDescent="0.2">
      <c r="A506">
        <v>270</v>
      </c>
      <c r="B506" s="3" t="s">
        <v>271</v>
      </c>
      <c r="C506" s="3" t="s">
        <v>4380</v>
      </c>
      <c r="D506">
        <v>2300</v>
      </c>
      <c r="E506">
        <v>3510</v>
      </c>
      <c r="F506" t="s">
        <v>8219</v>
      </c>
      <c r="G506" t="s">
        <v>8224</v>
      </c>
      <c r="H506" t="s">
        <v>8246</v>
      </c>
      <c r="I506">
        <v>1306296000</v>
      </c>
      <c r="J506">
        <v>1301950070</v>
      </c>
      <c r="K506" t="b">
        <v>1</v>
      </c>
      <c r="L506">
        <v>61</v>
      </c>
      <c r="M506" t="b">
        <v>1</v>
      </c>
      <c r="N506" t="s">
        <v>8269</v>
      </c>
      <c r="O506" s="5">
        <f t="shared" si="28"/>
        <v>1.5260869565217392</v>
      </c>
      <c r="P506" s="15">
        <f t="shared" si="29"/>
        <v>57.540983606557376</v>
      </c>
      <c r="Q506" s="7" t="s">
        <v>8316</v>
      </c>
      <c r="R506" s="7" t="s">
        <v>8321</v>
      </c>
      <c r="S506" s="13">
        <f t="shared" si="30"/>
        <v>40688.166666666664</v>
      </c>
      <c r="T506" s="12">
        <f t="shared" si="31"/>
        <v>40637.866550925923</v>
      </c>
    </row>
    <row r="507" spans="1:20" ht="48" hidden="1" x14ac:dyDescent="0.2">
      <c r="A507">
        <v>2073</v>
      </c>
      <c r="B507" s="3" t="s">
        <v>2074</v>
      </c>
      <c r="C507" s="3" t="s">
        <v>6183</v>
      </c>
      <c r="D507">
        <v>100000</v>
      </c>
      <c r="E507">
        <v>152604.29999999999</v>
      </c>
      <c r="F507" t="s">
        <v>8219</v>
      </c>
      <c r="G507" t="s">
        <v>8224</v>
      </c>
      <c r="H507" t="s">
        <v>8246</v>
      </c>
      <c r="I507">
        <v>1431100918</v>
      </c>
      <c r="J507">
        <v>1427212918</v>
      </c>
      <c r="K507" t="b">
        <v>0</v>
      </c>
      <c r="L507">
        <v>470</v>
      </c>
      <c r="M507" t="b">
        <v>1</v>
      </c>
      <c r="N507" t="s">
        <v>8295</v>
      </c>
      <c r="O507" s="5">
        <f t="shared" si="28"/>
        <v>1.5260429999999998</v>
      </c>
      <c r="P507" s="15">
        <f t="shared" si="29"/>
        <v>324.69</v>
      </c>
      <c r="Q507" s="7" t="s">
        <v>8309</v>
      </c>
      <c r="R507" s="7" t="s">
        <v>8310</v>
      </c>
      <c r="S507" s="13">
        <f t="shared" si="30"/>
        <v>42132.668032407411</v>
      </c>
      <c r="T507" s="12">
        <f t="shared" si="31"/>
        <v>42087.668032407411</v>
      </c>
    </row>
    <row r="508" spans="1:20" ht="48" hidden="1" x14ac:dyDescent="0.2">
      <c r="A508">
        <v>800</v>
      </c>
      <c r="B508" s="3" t="s">
        <v>801</v>
      </c>
      <c r="C508" s="3" t="s">
        <v>4910</v>
      </c>
      <c r="D508">
        <v>1500</v>
      </c>
      <c r="E508">
        <v>2282</v>
      </c>
      <c r="F508" t="s">
        <v>8219</v>
      </c>
      <c r="G508" t="s">
        <v>8225</v>
      </c>
      <c r="H508" t="s">
        <v>8247</v>
      </c>
      <c r="I508">
        <v>1410431054</v>
      </c>
      <c r="J508">
        <v>1407839054</v>
      </c>
      <c r="K508" t="b">
        <v>0</v>
      </c>
      <c r="L508">
        <v>56</v>
      </c>
      <c r="M508" t="b">
        <v>1</v>
      </c>
      <c r="N508" t="s">
        <v>8276</v>
      </c>
      <c r="O508" s="5">
        <f t="shared" si="28"/>
        <v>1.5213333333333334</v>
      </c>
      <c r="P508" s="15">
        <f t="shared" si="29"/>
        <v>40.75</v>
      </c>
      <c r="Q508" s="7" t="s">
        <v>8330</v>
      </c>
      <c r="R508" s="7" t="s">
        <v>8331</v>
      </c>
      <c r="S508" s="13">
        <f t="shared" si="30"/>
        <v>41893.433495370373</v>
      </c>
      <c r="T508" s="12">
        <f t="shared" si="31"/>
        <v>41863.433495370373</v>
      </c>
    </row>
    <row r="509" spans="1:20" ht="48" hidden="1" x14ac:dyDescent="0.2">
      <c r="A509">
        <v>2205</v>
      </c>
      <c r="B509" s="3" t="s">
        <v>2206</v>
      </c>
      <c r="C509" s="3" t="s">
        <v>6315</v>
      </c>
      <c r="D509">
        <v>750</v>
      </c>
      <c r="E509">
        <v>1140</v>
      </c>
      <c r="F509" t="s">
        <v>8219</v>
      </c>
      <c r="G509" t="s">
        <v>8224</v>
      </c>
      <c r="H509" t="s">
        <v>8246</v>
      </c>
      <c r="I509">
        <v>1338579789</v>
      </c>
      <c r="J509">
        <v>1335987789</v>
      </c>
      <c r="K509" t="b">
        <v>0</v>
      </c>
      <c r="L509">
        <v>27</v>
      </c>
      <c r="M509" t="b">
        <v>1</v>
      </c>
      <c r="N509" t="s">
        <v>8280</v>
      </c>
      <c r="O509" s="5">
        <f t="shared" si="28"/>
        <v>1.52</v>
      </c>
      <c r="P509" s="15">
        <f t="shared" si="29"/>
        <v>42.222222222222221</v>
      </c>
      <c r="Q509" s="7" t="s">
        <v>8330</v>
      </c>
      <c r="R509" s="7" t="s">
        <v>8335</v>
      </c>
      <c r="S509" s="13">
        <f t="shared" si="30"/>
        <v>41061.82163194444</v>
      </c>
      <c r="T509" s="12">
        <f t="shared" si="31"/>
        <v>41031.82163194444</v>
      </c>
    </row>
    <row r="510" spans="1:20" ht="48" hidden="1" x14ac:dyDescent="0.2">
      <c r="A510">
        <v>3450</v>
      </c>
      <c r="B510" s="3" t="s">
        <v>3449</v>
      </c>
      <c r="C510" s="3" t="s">
        <v>7560</v>
      </c>
      <c r="D510">
        <v>500</v>
      </c>
      <c r="E510">
        <v>760</v>
      </c>
      <c r="F510" t="s">
        <v>8219</v>
      </c>
      <c r="G510" t="s">
        <v>8225</v>
      </c>
      <c r="H510" t="s">
        <v>8247</v>
      </c>
      <c r="I510">
        <v>1427990071</v>
      </c>
      <c r="J510">
        <v>1422809671</v>
      </c>
      <c r="K510" t="b">
        <v>0</v>
      </c>
      <c r="L510">
        <v>39</v>
      </c>
      <c r="M510" t="b">
        <v>1</v>
      </c>
      <c r="N510" t="s">
        <v>8271</v>
      </c>
      <c r="O510" s="5">
        <f t="shared" si="28"/>
        <v>1.52</v>
      </c>
      <c r="P510" s="15">
        <f t="shared" si="29"/>
        <v>19.487179487179485</v>
      </c>
      <c r="Q510" s="7" t="s">
        <v>8323</v>
      </c>
      <c r="R510" s="7" t="s">
        <v>8324</v>
      </c>
      <c r="S510" s="13">
        <f t="shared" si="30"/>
        <v>42096.662858796291</v>
      </c>
      <c r="T510" s="12">
        <f t="shared" si="31"/>
        <v>42036.704525462963</v>
      </c>
    </row>
    <row r="511" spans="1:20" ht="48" hidden="1" x14ac:dyDescent="0.2">
      <c r="A511">
        <v>812</v>
      </c>
      <c r="B511" s="3" t="s">
        <v>813</v>
      </c>
      <c r="C511" s="3" t="s">
        <v>4922</v>
      </c>
      <c r="D511">
        <v>600</v>
      </c>
      <c r="E511">
        <v>911</v>
      </c>
      <c r="F511" t="s">
        <v>8219</v>
      </c>
      <c r="G511" t="s">
        <v>8224</v>
      </c>
      <c r="H511" t="s">
        <v>8246</v>
      </c>
      <c r="I511">
        <v>1362146280</v>
      </c>
      <c r="J511">
        <v>1357604752</v>
      </c>
      <c r="K511" t="b">
        <v>0</v>
      </c>
      <c r="L511">
        <v>33</v>
      </c>
      <c r="M511" t="b">
        <v>1</v>
      </c>
      <c r="N511" t="s">
        <v>8276</v>
      </c>
      <c r="O511" s="5">
        <f t="shared" si="28"/>
        <v>1.5183333333333333</v>
      </c>
      <c r="P511" s="15">
        <f t="shared" si="29"/>
        <v>27.606060606060606</v>
      </c>
      <c r="Q511" s="7" t="s">
        <v>8330</v>
      </c>
      <c r="R511" s="7" t="s">
        <v>8331</v>
      </c>
      <c r="S511" s="13">
        <f t="shared" si="30"/>
        <v>41334.581944444442</v>
      </c>
      <c r="T511" s="12">
        <f t="shared" si="31"/>
        <v>41282.017962962964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8316</v>
      </c>
      <c r="R512" s="7" t="s">
        <v>8322</v>
      </c>
      <c r="S512" s="13">
        <f t="shared" si="30"/>
        <v>42430.176377314812</v>
      </c>
      <c r="T512" s="12">
        <f t="shared" si="31"/>
        <v>42400.176377314812</v>
      </c>
    </row>
    <row r="513" spans="1:20" ht="32" hidden="1" x14ac:dyDescent="0.2">
      <c r="A513">
        <v>1248</v>
      </c>
      <c r="B513" s="3" t="s">
        <v>1249</v>
      </c>
      <c r="C513" s="3" t="s">
        <v>5358</v>
      </c>
      <c r="D513">
        <v>2500</v>
      </c>
      <c r="E513">
        <v>3791</v>
      </c>
      <c r="F513" t="s">
        <v>8219</v>
      </c>
      <c r="G513" t="s">
        <v>8224</v>
      </c>
      <c r="H513" t="s">
        <v>8246</v>
      </c>
      <c r="I513">
        <v>1402642740</v>
      </c>
      <c r="J513">
        <v>1399563953</v>
      </c>
      <c r="K513" t="b">
        <v>1</v>
      </c>
      <c r="L513">
        <v>59</v>
      </c>
      <c r="M513" t="b">
        <v>1</v>
      </c>
      <c r="N513" t="s">
        <v>8276</v>
      </c>
      <c r="O513" s="5">
        <f t="shared" si="28"/>
        <v>1.5164</v>
      </c>
      <c r="P513" s="15">
        <f t="shared" si="29"/>
        <v>64.254237288135599</v>
      </c>
      <c r="Q513" s="7" t="s">
        <v>8330</v>
      </c>
      <c r="R513" s="7" t="s">
        <v>8331</v>
      </c>
      <c r="S513" s="13">
        <f t="shared" si="30"/>
        <v>41803.290972222225</v>
      </c>
      <c r="T513" s="12">
        <f t="shared" si="31"/>
        <v>41767.656863425924</v>
      </c>
    </row>
    <row r="514" spans="1:20" ht="32" hidden="1" x14ac:dyDescent="0.2">
      <c r="A514">
        <v>2209</v>
      </c>
      <c r="B514" s="3" t="s">
        <v>2210</v>
      </c>
      <c r="C514" s="3" t="s">
        <v>6319</v>
      </c>
      <c r="D514">
        <v>500</v>
      </c>
      <c r="E514">
        <v>754</v>
      </c>
      <c r="F514" t="s">
        <v>8219</v>
      </c>
      <c r="G514" t="s">
        <v>8225</v>
      </c>
      <c r="H514" t="s">
        <v>8247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8280</v>
      </c>
      <c r="O514" s="5">
        <f t="shared" ref="O514:O577" si="32">E514/D514</f>
        <v>1.508</v>
      </c>
      <c r="P514" s="15">
        <f t="shared" ref="P514:P577" si="33">AVERAGE(E514/L514)</f>
        <v>50.266666666666666</v>
      </c>
      <c r="Q514" s="7" t="s">
        <v>8330</v>
      </c>
      <c r="R514" s="7" t="s">
        <v>8335</v>
      </c>
      <c r="S514" s="13">
        <f t="shared" ref="S514:S577" si="34">(((I514/60)/60)/24)+DATE(1970,1,1)</f>
        <v>41743.958333333336</v>
      </c>
      <c r="T514" s="12">
        <f t="shared" ref="T514:T577" si="35">(((J514/60)/60)/24)+DATE(1970,1,1)</f>
        <v>41732.479675925926</v>
      </c>
    </row>
    <row r="515" spans="1:20" ht="48" hidden="1" x14ac:dyDescent="0.2">
      <c r="A515">
        <v>3785</v>
      </c>
      <c r="B515" s="3" t="s">
        <v>3782</v>
      </c>
      <c r="C515" s="3" t="s">
        <v>7895</v>
      </c>
      <c r="D515">
        <v>2000</v>
      </c>
      <c r="E515">
        <v>3015</v>
      </c>
      <c r="F515" t="s">
        <v>8219</v>
      </c>
      <c r="G515" t="s">
        <v>8225</v>
      </c>
      <c r="H515" t="s">
        <v>8247</v>
      </c>
      <c r="I515">
        <v>1470132180</v>
      </c>
      <c r="J515">
        <v>1467040769</v>
      </c>
      <c r="K515" t="b">
        <v>0</v>
      </c>
      <c r="L515">
        <v>30</v>
      </c>
      <c r="M515" t="b">
        <v>1</v>
      </c>
      <c r="N515" t="s">
        <v>8305</v>
      </c>
      <c r="O515" s="5">
        <f t="shared" si="32"/>
        <v>1.5075000000000001</v>
      </c>
      <c r="P515" s="15">
        <f t="shared" si="33"/>
        <v>100.5</v>
      </c>
      <c r="Q515" s="7" t="s">
        <v>8323</v>
      </c>
      <c r="R515" s="7" t="s">
        <v>8363</v>
      </c>
      <c r="S515" s="13">
        <f t="shared" si="34"/>
        <v>42584.418749999997</v>
      </c>
      <c r="T515" s="12">
        <f t="shared" si="35"/>
        <v>42548.63853009259</v>
      </c>
    </row>
    <row r="516" spans="1:20" ht="32" hidden="1" x14ac:dyDescent="0.2">
      <c r="A516">
        <v>278</v>
      </c>
      <c r="B516" s="3" t="s">
        <v>279</v>
      </c>
      <c r="C516" s="3" t="s">
        <v>4388</v>
      </c>
      <c r="D516">
        <v>27000</v>
      </c>
      <c r="E516">
        <v>40594</v>
      </c>
      <c r="F516" t="s">
        <v>8219</v>
      </c>
      <c r="G516" t="s">
        <v>8224</v>
      </c>
      <c r="H516" t="s">
        <v>8246</v>
      </c>
      <c r="I516">
        <v>1350003539</v>
      </c>
      <c r="J516">
        <v>1347411539</v>
      </c>
      <c r="K516" t="b">
        <v>1</v>
      </c>
      <c r="L516">
        <v>415</v>
      </c>
      <c r="M516" t="b">
        <v>1</v>
      </c>
      <c r="N516" t="s">
        <v>8269</v>
      </c>
      <c r="O516" s="5">
        <f t="shared" si="32"/>
        <v>1.5034814814814814</v>
      </c>
      <c r="P516" s="15">
        <f t="shared" si="33"/>
        <v>97.816867469879512</v>
      </c>
      <c r="Q516" s="7" t="s">
        <v>8316</v>
      </c>
      <c r="R516" s="7" t="s">
        <v>8321</v>
      </c>
      <c r="S516" s="13">
        <f t="shared" si="34"/>
        <v>41194.040960648148</v>
      </c>
      <c r="T516" s="12">
        <f t="shared" si="35"/>
        <v>41164.040960648148</v>
      </c>
    </row>
    <row r="517" spans="1:20" ht="48" hidden="1" x14ac:dyDescent="0.2">
      <c r="A517">
        <v>1513</v>
      </c>
      <c r="B517" s="3" t="s">
        <v>1514</v>
      </c>
      <c r="C517" s="3" t="s">
        <v>5623</v>
      </c>
      <c r="D517">
        <v>8000</v>
      </c>
      <c r="E517">
        <v>12001.5</v>
      </c>
      <c r="F517" t="s">
        <v>8219</v>
      </c>
      <c r="G517" t="s">
        <v>8225</v>
      </c>
      <c r="H517" t="s">
        <v>8247</v>
      </c>
      <c r="I517">
        <v>1405523866</v>
      </c>
      <c r="J517">
        <v>1402931866</v>
      </c>
      <c r="K517" t="b">
        <v>1</v>
      </c>
      <c r="L517">
        <v>215</v>
      </c>
      <c r="M517" t="b">
        <v>1</v>
      </c>
      <c r="N517" t="s">
        <v>8285</v>
      </c>
      <c r="O517" s="5">
        <f t="shared" si="32"/>
        <v>1.5001875</v>
      </c>
      <c r="P517" s="15">
        <f t="shared" si="33"/>
        <v>55.82093023255814</v>
      </c>
      <c r="Q517" s="7" t="s">
        <v>8343</v>
      </c>
      <c r="R517" s="7" t="s">
        <v>8344</v>
      </c>
      <c r="S517" s="13">
        <f t="shared" si="34"/>
        <v>41836.637337962966</v>
      </c>
      <c r="T517" s="12">
        <f t="shared" si="35"/>
        <v>41806.637337962966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8316</v>
      </c>
      <c r="R518" s="7" t="s">
        <v>8322</v>
      </c>
      <c r="S518" s="13">
        <f t="shared" si="34"/>
        <v>42151.778703703705</v>
      </c>
      <c r="T518" s="12">
        <f t="shared" si="35"/>
        <v>42091.778703703705</v>
      </c>
    </row>
    <row r="519" spans="1:20" ht="48" hidden="1" x14ac:dyDescent="0.2">
      <c r="A519">
        <v>2794</v>
      </c>
      <c r="B519" s="3" t="s">
        <v>2794</v>
      </c>
      <c r="C519" s="3" t="s">
        <v>6904</v>
      </c>
      <c r="D519">
        <v>50</v>
      </c>
      <c r="E519">
        <v>75</v>
      </c>
      <c r="F519" t="s">
        <v>8219</v>
      </c>
      <c r="G519" t="s">
        <v>8225</v>
      </c>
      <c r="H519" t="s">
        <v>8247</v>
      </c>
      <c r="I519">
        <v>1457031600</v>
      </c>
      <c r="J519">
        <v>1455640559</v>
      </c>
      <c r="K519" t="b">
        <v>0</v>
      </c>
      <c r="L519">
        <v>3</v>
      </c>
      <c r="M519" t="b">
        <v>1</v>
      </c>
      <c r="N519" t="s">
        <v>8271</v>
      </c>
      <c r="O519" s="5">
        <f t="shared" si="32"/>
        <v>1.5</v>
      </c>
      <c r="P519" s="15">
        <f t="shared" si="33"/>
        <v>25</v>
      </c>
      <c r="Q519" s="7" t="s">
        <v>8323</v>
      </c>
      <c r="R519" s="7" t="s">
        <v>8324</v>
      </c>
      <c r="S519" s="13">
        <f t="shared" si="34"/>
        <v>42432.791666666672</v>
      </c>
      <c r="T519" s="12">
        <f t="shared" si="35"/>
        <v>42416.691655092596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8316</v>
      </c>
      <c r="R520" s="7" t="s">
        <v>8322</v>
      </c>
      <c r="S520" s="13">
        <f t="shared" si="34"/>
        <v>42253.615277777775</v>
      </c>
      <c r="T520" s="12">
        <f t="shared" si="35"/>
        <v>42223.616018518514</v>
      </c>
    </row>
    <row r="521" spans="1:20" ht="32" hidden="1" x14ac:dyDescent="0.2">
      <c r="A521">
        <v>3470</v>
      </c>
      <c r="B521" s="3" t="s">
        <v>3469</v>
      </c>
      <c r="C521" s="3" t="s">
        <v>7580</v>
      </c>
      <c r="D521">
        <v>250</v>
      </c>
      <c r="E521">
        <v>375</v>
      </c>
      <c r="F521" t="s">
        <v>8219</v>
      </c>
      <c r="G521" t="s">
        <v>8224</v>
      </c>
      <c r="H521" t="s">
        <v>8246</v>
      </c>
      <c r="I521">
        <v>1468618680</v>
      </c>
      <c r="J521">
        <v>1465345902</v>
      </c>
      <c r="K521" t="b">
        <v>0</v>
      </c>
      <c r="L521">
        <v>9</v>
      </c>
      <c r="M521" t="b">
        <v>1</v>
      </c>
      <c r="N521" t="s">
        <v>8271</v>
      </c>
      <c r="O521" s="5">
        <f t="shared" si="32"/>
        <v>1.5</v>
      </c>
      <c r="P521" s="15">
        <f t="shared" si="33"/>
        <v>41.666666666666664</v>
      </c>
      <c r="Q521" s="7" t="s">
        <v>8323</v>
      </c>
      <c r="R521" s="7" t="s">
        <v>8324</v>
      </c>
      <c r="S521" s="13">
        <f t="shared" si="34"/>
        <v>42566.901388888888</v>
      </c>
      <c r="T521" s="12">
        <f t="shared" si="35"/>
        <v>42529.022013888884</v>
      </c>
    </row>
    <row r="522" spans="1:20" ht="48" hidden="1" x14ac:dyDescent="0.2">
      <c r="A522">
        <v>1946</v>
      </c>
      <c r="B522" s="3" t="s">
        <v>1947</v>
      </c>
      <c r="C522" s="3" t="s">
        <v>6056</v>
      </c>
      <c r="D522">
        <v>7500</v>
      </c>
      <c r="E522">
        <v>11231</v>
      </c>
      <c r="F522" t="s">
        <v>8219</v>
      </c>
      <c r="G522" t="s">
        <v>8224</v>
      </c>
      <c r="H522" t="s">
        <v>8246</v>
      </c>
      <c r="I522">
        <v>1397961361</v>
      </c>
      <c r="J522">
        <v>1392780961</v>
      </c>
      <c r="K522" t="b">
        <v>1</v>
      </c>
      <c r="L522">
        <v>70</v>
      </c>
      <c r="M522" t="b">
        <v>1</v>
      </c>
      <c r="N522" t="s">
        <v>8295</v>
      </c>
      <c r="O522" s="5">
        <f t="shared" si="32"/>
        <v>1.4974666666666667</v>
      </c>
      <c r="P522" s="15">
        <f t="shared" si="33"/>
        <v>160.44285714285715</v>
      </c>
      <c r="Q522" s="7" t="s">
        <v>8309</v>
      </c>
      <c r="R522" s="7" t="s">
        <v>8310</v>
      </c>
      <c r="S522" s="13">
        <f t="shared" si="34"/>
        <v>41749.108344907407</v>
      </c>
      <c r="T522" s="12">
        <f t="shared" si="35"/>
        <v>41689.150011574071</v>
      </c>
    </row>
    <row r="523" spans="1:20" ht="48" hidden="1" x14ac:dyDescent="0.2">
      <c r="A523">
        <v>2296</v>
      </c>
      <c r="B523" s="3" t="s">
        <v>2297</v>
      </c>
      <c r="C523" s="3" t="s">
        <v>6406</v>
      </c>
      <c r="D523">
        <v>7000</v>
      </c>
      <c r="E523">
        <v>10435</v>
      </c>
      <c r="F523" t="s">
        <v>8219</v>
      </c>
      <c r="G523" t="s">
        <v>8224</v>
      </c>
      <c r="H523" t="s">
        <v>8246</v>
      </c>
      <c r="I523">
        <v>1330018426</v>
      </c>
      <c r="J523">
        <v>1326994426</v>
      </c>
      <c r="K523" t="b">
        <v>0</v>
      </c>
      <c r="L523">
        <v>145</v>
      </c>
      <c r="M523" t="b">
        <v>1</v>
      </c>
      <c r="N523" t="s">
        <v>8276</v>
      </c>
      <c r="O523" s="5">
        <f t="shared" si="32"/>
        <v>1.4907142857142857</v>
      </c>
      <c r="P523" s="15">
        <f t="shared" si="33"/>
        <v>71.965517241379317</v>
      </c>
      <c r="Q523" s="7" t="s">
        <v>8330</v>
      </c>
      <c r="R523" s="7" t="s">
        <v>8331</v>
      </c>
      <c r="S523" s="13">
        <f t="shared" si="34"/>
        <v>40962.731782407405</v>
      </c>
      <c r="T523" s="12">
        <f t="shared" si="35"/>
        <v>40927.731782407405</v>
      </c>
    </row>
    <row r="524" spans="1:20" ht="48" hidden="1" x14ac:dyDescent="0.2">
      <c r="A524">
        <v>3047</v>
      </c>
      <c r="B524" s="3" t="s">
        <v>3047</v>
      </c>
      <c r="C524" s="3" t="s">
        <v>7157</v>
      </c>
      <c r="D524">
        <v>500</v>
      </c>
      <c r="E524">
        <v>745</v>
      </c>
      <c r="F524" t="s">
        <v>8219</v>
      </c>
      <c r="G524" t="s">
        <v>8224</v>
      </c>
      <c r="H524" t="s">
        <v>8246</v>
      </c>
      <c r="I524">
        <v>1461762960</v>
      </c>
      <c r="J524">
        <v>1457999054</v>
      </c>
      <c r="K524" t="b">
        <v>0</v>
      </c>
      <c r="L524">
        <v>20</v>
      </c>
      <c r="M524" t="b">
        <v>1</v>
      </c>
      <c r="N524" t="s">
        <v>8303</v>
      </c>
      <c r="O524" s="5">
        <f t="shared" si="32"/>
        <v>1.49</v>
      </c>
      <c r="P524" s="15">
        <f t="shared" si="33"/>
        <v>37.25</v>
      </c>
      <c r="Q524" s="7" t="s">
        <v>8323</v>
      </c>
      <c r="R524" s="7" t="s">
        <v>8361</v>
      </c>
      <c r="S524" s="13">
        <f t="shared" si="34"/>
        <v>42487.552777777775</v>
      </c>
      <c r="T524" s="12">
        <f t="shared" si="35"/>
        <v>42443.989050925928</v>
      </c>
    </row>
    <row r="525" spans="1:20" ht="48" hidden="1" x14ac:dyDescent="0.2">
      <c r="A525">
        <v>3562</v>
      </c>
      <c r="B525" s="3" t="s">
        <v>3561</v>
      </c>
      <c r="C525" s="3" t="s">
        <v>7672</v>
      </c>
      <c r="D525">
        <v>315</v>
      </c>
      <c r="E525">
        <v>469</v>
      </c>
      <c r="F525" t="s">
        <v>8219</v>
      </c>
      <c r="G525" t="s">
        <v>8225</v>
      </c>
      <c r="H525" t="s">
        <v>8247</v>
      </c>
      <c r="I525">
        <v>1457906400</v>
      </c>
      <c r="J525">
        <v>1457115427</v>
      </c>
      <c r="K525" t="b">
        <v>0</v>
      </c>
      <c r="L525">
        <v>31</v>
      </c>
      <c r="M525" t="b">
        <v>1</v>
      </c>
      <c r="N525" t="s">
        <v>8271</v>
      </c>
      <c r="O525" s="5">
        <f t="shared" si="32"/>
        <v>1.4888888888888889</v>
      </c>
      <c r="P525" s="15">
        <f t="shared" si="33"/>
        <v>15.129032258064516</v>
      </c>
      <c r="Q525" s="7" t="s">
        <v>8323</v>
      </c>
      <c r="R525" s="7" t="s">
        <v>8324</v>
      </c>
      <c r="S525" s="13">
        <f t="shared" si="34"/>
        <v>42442.916666666672</v>
      </c>
      <c r="T525" s="12">
        <f t="shared" si="35"/>
        <v>42433.761886574073</v>
      </c>
    </row>
    <row r="526" spans="1:20" ht="48" hidden="1" x14ac:dyDescent="0.2">
      <c r="A526">
        <v>2048</v>
      </c>
      <c r="B526" s="3" t="s">
        <v>2049</v>
      </c>
      <c r="C526" s="3" t="s">
        <v>6158</v>
      </c>
      <c r="D526">
        <v>85000</v>
      </c>
      <c r="E526">
        <v>126082.45</v>
      </c>
      <c r="F526" t="s">
        <v>8219</v>
      </c>
      <c r="G526" t="s">
        <v>8224</v>
      </c>
      <c r="H526" t="s">
        <v>8246</v>
      </c>
      <c r="I526">
        <v>1369323491</v>
      </c>
      <c r="J526">
        <v>1366731491</v>
      </c>
      <c r="K526" t="b">
        <v>0</v>
      </c>
      <c r="L526">
        <v>1373</v>
      </c>
      <c r="M526" t="b">
        <v>1</v>
      </c>
      <c r="N526" t="s">
        <v>8295</v>
      </c>
      <c r="O526" s="5">
        <f t="shared" si="32"/>
        <v>1.4833229411764706</v>
      </c>
      <c r="P526" s="15">
        <f t="shared" si="33"/>
        <v>91.82989803350327</v>
      </c>
      <c r="Q526" s="7" t="s">
        <v>8309</v>
      </c>
      <c r="R526" s="7" t="s">
        <v>8310</v>
      </c>
      <c r="S526" s="13">
        <f t="shared" si="34"/>
        <v>41417.651516203703</v>
      </c>
      <c r="T526" s="12">
        <f t="shared" si="35"/>
        <v>41387.651516203703</v>
      </c>
    </row>
    <row r="527" spans="1:20" ht="48" hidden="1" x14ac:dyDescent="0.2">
      <c r="A527">
        <v>61</v>
      </c>
      <c r="B527" s="3" t="s">
        <v>63</v>
      </c>
      <c r="C527" s="3" t="s">
        <v>4172</v>
      </c>
      <c r="D527">
        <v>5000</v>
      </c>
      <c r="E527">
        <v>7415</v>
      </c>
      <c r="F527" t="s">
        <v>8219</v>
      </c>
      <c r="G527" t="s">
        <v>8224</v>
      </c>
      <c r="H527" t="s">
        <v>8246</v>
      </c>
      <c r="I527">
        <v>1370547157</v>
      </c>
      <c r="J527">
        <v>1368646357</v>
      </c>
      <c r="K527" t="b">
        <v>0</v>
      </c>
      <c r="L527">
        <v>23</v>
      </c>
      <c r="M527" t="b">
        <v>1</v>
      </c>
      <c r="N527" t="s">
        <v>8266</v>
      </c>
      <c r="O527" s="5">
        <f t="shared" si="32"/>
        <v>1.4830000000000001</v>
      </c>
      <c r="P527" s="15">
        <f t="shared" si="33"/>
        <v>322.39130434782606</v>
      </c>
      <c r="Q527" s="7" t="s">
        <v>8316</v>
      </c>
      <c r="R527" s="7" t="s">
        <v>8318</v>
      </c>
      <c r="S527" s="13">
        <f t="shared" si="34"/>
        <v>41431.814317129632</v>
      </c>
      <c r="T527" s="12">
        <f t="shared" si="35"/>
        <v>41409.814317129632</v>
      </c>
    </row>
    <row r="528" spans="1:20" ht="48" hidden="1" x14ac:dyDescent="0.2">
      <c r="A528">
        <v>783</v>
      </c>
      <c r="B528" s="3" t="s">
        <v>784</v>
      </c>
      <c r="C528" s="3" t="s">
        <v>4893</v>
      </c>
      <c r="D528">
        <v>1500</v>
      </c>
      <c r="E528">
        <v>2222</v>
      </c>
      <c r="F528" t="s">
        <v>8219</v>
      </c>
      <c r="G528" t="s">
        <v>8224</v>
      </c>
      <c r="H528" t="s">
        <v>8246</v>
      </c>
      <c r="I528">
        <v>1335564000</v>
      </c>
      <c r="J528">
        <v>1332182049</v>
      </c>
      <c r="K528" t="b">
        <v>0</v>
      </c>
      <c r="L528">
        <v>35</v>
      </c>
      <c r="M528" t="b">
        <v>1</v>
      </c>
      <c r="N528" t="s">
        <v>8276</v>
      </c>
      <c r="O528" s="5">
        <f t="shared" si="32"/>
        <v>1.4813333333333334</v>
      </c>
      <c r="P528" s="15">
        <f t="shared" si="33"/>
        <v>63.485714285714288</v>
      </c>
      <c r="Q528" s="7" t="s">
        <v>8330</v>
      </c>
      <c r="R528" s="7" t="s">
        <v>8331</v>
      </c>
      <c r="S528" s="13">
        <f t="shared" si="34"/>
        <v>41026.916666666664</v>
      </c>
      <c r="T528" s="12">
        <f t="shared" si="35"/>
        <v>40987.773715277777</v>
      </c>
    </row>
    <row r="529" spans="1:20" ht="48" hidden="1" x14ac:dyDescent="0.2">
      <c r="A529">
        <v>1746</v>
      </c>
      <c r="B529" s="3" t="s">
        <v>1747</v>
      </c>
      <c r="C529" s="3" t="s">
        <v>5856</v>
      </c>
      <c r="D529">
        <v>15000</v>
      </c>
      <c r="E529">
        <v>22215</v>
      </c>
      <c r="F529" t="s">
        <v>8219</v>
      </c>
      <c r="G529" t="s">
        <v>8224</v>
      </c>
      <c r="H529" t="s">
        <v>8246</v>
      </c>
      <c r="I529">
        <v>1479952800</v>
      </c>
      <c r="J529">
        <v>1477368867</v>
      </c>
      <c r="K529" t="b">
        <v>0</v>
      </c>
      <c r="L529">
        <v>107</v>
      </c>
      <c r="M529" t="b">
        <v>1</v>
      </c>
      <c r="N529" t="s">
        <v>8285</v>
      </c>
      <c r="O529" s="5">
        <f t="shared" si="32"/>
        <v>1.4810000000000001</v>
      </c>
      <c r="P529" s="15">
        <f t="shared" si="33"/>
        <v>207.61682242990653</v>
      </c>
      <c r="Q529" s="7" t="s">
        <v>8343</v>
      </c>
      <c r="R529" s="7" t="s">
        <v>8344</v>
      </c>
      <c r="S529" s="13">
        <f t="shared" si="34"/>
        <v>42698.083333333328</v>
      </c>
      <c r="T529" s="12">
        <f t="shared" si="35"/>
        <v>42668.176701388889</v>
      </c>
    </row>
    <row r="530" spans="1:20" ht="32" hidden="1" x14ac:dyDescent="0.2">
      <c r="A530">
        <v>2063</v>
      </c>
      <c r="B530" s="3" t="s">
        <v>2064</v>
      </c>
      <c r="C530" s="3" t="s">
        <v>6173</v>
      </c>
      <c r="D530">
        <v>4000</v>
      </c>
      <c r="E530">
        <v>5922</v>
      </c>
      <c r="F530" t="s">
        <v>8219</v>
      </c>
      <c r="G530" t="s">
        <v>8236</v>
      </c>
      <c r="H530" t="s">
        <v>8249</v>
      </c>
      <c r="I530">
        <v>1463333701</v>
      </c>
      <c r="J530">
        <v>1460482501</v>
      </c>
      <c r="K530" t="b">
        <v>0</v>
      </c>
      <c r="L530">
        <v>49</v>
      </c>
      <c r="M530" t="b">
        <v>1</v>
      </c>
      <c r="N530" t="s">
        <v>8295</v>
      </c>
      <c r="O530" s="5">
        <f t="shared" si="32"/>
        <v>1.4804999999999999</v>
      </c>
      <c r="P530" s="15">
        <f t="shared" si="33"/>
        <v>120.85714285714286</v>
      </c>
      <c r="Q530" s="7" t="s">
        <v>8309</v>
      </c>
      <c r="R530" s="7" t="s">
        <v>8310</v>
      </c>
      <c r="S530" s="13">
        <f t="shared" si="34"/>
        <v>42505.73265046296</v>
      </c>
      <c r="T530" s="12">
        <f t="shared" si="35"/>
        <v>42472.73265046296</v>
      </c>
    </row>
    <row r="531" spans="1:20" ht="48" hidden="1" x14ac:dyDescent="0.2">
      <c r="A531">
        <v>743</v>
      </c>
      <c r="B531" s="3" t="s">
        <v>744</v>
      </c>
      <c r="C531" s="3" t="s">
        <v>4853</v>
      </c>
      <c r="D531">
        <v>550</v>
      </c>
      <c r="E531">
        <v>814</v>
      </c>
      <c r="F531" t="s">
        <v>8219</v>
      </c>
      <c r="G531" t="s">
        <v>8224</v>
      </c>
      <c r="H531" t="s">
        <v>8246</v>
      </c>
      <c r="I531">
        <v>1334610000</v>
      </c>
      <c r="J531">
        <v>1332435685</v>
      </c>
      <c r="K531" t="b">
        <v>0</v>
      </c>
      <c r="L531">
        <v>15</v>
      </c>
      <c r="M531" t="b">
        <v>1</v>
      </c>
      <c r="N531" t="s">
        <v>8274</v>
      </c>
      <c r="O531" s="5">
        <f t="shared" si="32"/>
        <v>1.48</v>
      </c>
      <c r="P531" s="15">
        <f t="shared" si="33"/>
        <v>54.266666666666666</v>
      </c>
      <c r="Q531" s="7" t="s">
        <v>8327</v>
      </c>
      <c r="R531" s="7" t="s">
        <v>8328</v>
      </c>
      <c r="S531" s="13">
        <f t="shared" si="34"/>
        <v>41015.875</v>
      </c>
      <c r="T531" s="12">
        <f t="shared" si="35"/>
        <v>40990.709317129629</v>
      </c>
    </row>
    <row r="532" spans="1:20" ht="48" hidden="1" x14ac:dyDescent="0.2">
      <c r="A532">
        <v>2738</v>
      </c>
      <c r="B532" s="3" t="s">
        <v>2738</v>
      </c>
      <c r="C532" s="3" t="s">
        <v>6848</v>
      </c>
      <c r="D532">
        <v>5000</v>
      </c>
      <c r="E532">
        <v>7397</v>
      </c>
      <c r="F532" t="s">
        <v>8219</v>
      </c>
      <c r="G532" t="s">
        <v>8224</v>
      </c>
      <c r="H532" t="s">
        <v>8246</v>
      </c>
      <c r="I532">
        <v>1478402804</v>
      </c>
      <c r="J532">
        <v>1473218804</v>
      </c>
      <c r="K532" t="b">
        <v>0</v>
      </c>
      <c r="L532">
        <v>15</v>
      </c>
      <c r="M532" t="b">
        <v>1</v>
      </c>
      <c r="N532" t="s">
        <v>8295</v>
      </c>
      <c r="O532" s="5">
        <f t="shared" si="32"/>
        <v>1.4794</v>
      </c>
      <c r="P532" s="15">
        <f t="shared" si="33"/>
        <v>493.13333333333333</v>
      </c>
      <c r="Q532" s="7" t="s">
        <v>8309</v>
      </c>
      <c r="R532" s="7" t="s">
        <v>8310</v>
      </c>
      <c r="S532" s="13">
        <f t="shared" si="34"/>
        <v>42680.143564814818</v>
      </c>
      <c r="T532" s="12">
        <f t="shared" si="35"/>
        <v>42620.143564814818</v>
      </c>
    </row>
    <row r="533" spans="1:20" ht="48" hidden="1" x14ac:dyDescent="0.2">
      <c r="A533">
        <v>2117</v>
      </c>
      <c r="B533" s="3" t="s">
        <v>2118</v>
      </c>
      <c r="C533" s="3" t="s">
        <v>6227</v>
      </c>
      <c r="D533">
        <v>1200</v>
      </c>
      <c r="E533">
        <v>1773</v>
      </c>
      <c r="F533" t="s">
        <v>8219</v>
      </c>
      <c r="G533" t="s">
        <v>8224</v>
      </c>
      <c r="H533" t="s">
        <v>8246</v>
      </c>
      <c r="I533">
        <v>1445921940</v>
      </c>
      <c r="J533">
        <v>1444699549</v>
      </c>
      <c r="K533" t="b">
        <v>0</v>
      </c>
      <c r="L533">
        <v>35</v>
      </c>
      <c r="M533" t="b">
        <v>1</v>
      </c>
      <c r="N533" t="s">
        <v>8279</v>
      </c>
      <c r="O533" s="5">
        <f t="shared" si="32"/>
        <v>1.4775</v>
      </c>
      <c r="P533" s="15">
        <f t="shared" si="33"/>
        <v>50.657142857142858</v>
      </c>
      <c r="Q533" s="7" t="s">
        <v>8330</v>
      </c>
      <c r="R533" s="7" t="s">
        <v>8334</v>
      </c>
      <c r="S533" s="13">
        <f t="shared" si="34"/>
        <v>42304.207638888889</v>
      </c>
      <c r="T533" s="12">
        <f t="shared" si="35"/>
        <v>42290.059594907405</v>
      </c>
    </row>
    <row r="534" spans="1:20" ht="48" hidden="1" x14ac:dyDescent="0.2">
      <c r="A534">
        <v>1463</v>
      </c>
      <c r="B534" s="3" t="s">
        <v>1464</v>
      </c>
      <c r="C534" s="3" t="s">
        <v>5573</v>
      </c>
      <c r="D534">
        <v>600</v>
      </c>
      <c r="E534">
        <v>886</v>
      </c>
      <c r="F534" t="s">
        <v>8219</v>
      </c>
      <c r="G534" t="s">
        <v>8224</v>
      </c>
      <c r="H534" t="s">
        <v>8246</v>
      </c>
      <c r="I534">
        <v>1365367938</v>
      </c>
      <c r="J534">
        <v>1361483538</v>
      </c>
      <c r="K534" t="b">
        <v>1</v>
      </c>
      <c r="L534">
        <v>25</v>
      </c>
      <c r="M534" t="b">
        <v>1</v>
      </c>
      <c r="N534" t="s">
        <v>8288</v>
      </c>
      <c r="O534" s="5">
        <f t="shared" si="32"/>
        <v>1.4766666666666666</v>
      </c>
      <c r="P534" s="15">
        <f t="shared" si="33"/>
        <v>35.44</v>
      </c>
      <c r="Q534" s="7" t="s">
        <v>8327</v>
      </c>
      <c r="R534" s="7" t="s">
        <v>8347</v>
      </c>
      <c r="S534" s="13">
        <f t="shared" si="34"/>
        <v>41371.869652777779</v>
      </c>
      <c r="T534" s="12">
        <f t="shared" si="35"/>
        <v>41326.911319444444</v>
      </c>
    </row>
    <row r="535" spans="1:20" ht="48" hidden="1" x14ac:dyDescent="0.2">
      <c r="A535">
        <v>276</v>
      </c>
      <c r="B535" s="3" t="s">
        <v>277</v>
      </c>
      <c r="C535" s="3" t="s">
        <v>4386</v>
      </c>
      <c r="D535">
        <v>4000</v>
      </c>
      <c r="E535">
        <v>5904</v>
      </c>
      <c r="F535" t="s">
        <v>8219</v>
      </c>
      <c r="G535" t="s">
        <v>8224</v>
      </c>
      <c r="H535" t="s">
        <v>8246</v>
      </c>
      <c r="I535">
        <v>1335574674</v>
      </c>
      <c r="J535">
        <v>1330394274</v>
      </c>
      <c r="K535" t="b">
        <v>1</v>
      </c>
      <c r="L535">
        <v>62</v>
      </c>
      <c r="M535" t="b">
        <v>1</v>
      </c>
      <c r="N535" t="s">
        <v>8269</v>
      </c>
      <c r="O535" s="5">
        <f t="shared" si="32"/>
        <v>1.476</v>
      </c>
      <c r="P535" s="15">
        <f t="shared" si="33"/>
        <v>95.225806451612897</v>
      </c>
      <c r="Q535" s="7" t="s">
        <v>8316</v>
      </c>
      <c r="R535" s="7" t="s">
        <v>8321</v>
      </c>
      <c r="S535" s="13">
        <f t="shared" si="34"/>
        <v>41027.040208333332</v>
      </c>
      <c r="T535" s="12">
        <f t="shared" si="35"/>
        <v>40967.081874999996</v>
      </c>
    </row>
    <row r="536" spans="1:20" ht="48" hidden="1" x14ac:dyDescent="0.2">
      <c r="A536">
        <v>1346</v>
      </c>
      <c r="B536" s="3" t="s">
        <v>1347</v>
      </c>
      <c r="C536" s="3" t="s">
        <v>5456</v>
      </c>
      <c r="D536">
        <v>4900</v>
      </c>
      <c r="E536">
        <v>7219</v>
      </c>
      <c r="F536" t="s">
        <v>8219</v>
      </c>
      <c r="G536" t="s">
        <v>8224</v>
      </c>
      <c r="H536" t="s">
        <v>8246</v>
      </c>
      <c r="I536">
        <v>1372297751</v>
      </c>
      <c r="J536">
        <v>1369705751</v>
      </c>
      <c r="K536" t="b">
        <v>0</v>
      </c>
      <c r="L536">
        <v>149</v>
      </c>
      <c r="M536" t="b">
        <v>1</v>
      </c>
      <c r="N536" t="s">
        <v>8274</v>
      </c>
      <c r="O536" s="5">
        <f t="shared" si="32"/>
        <v>1.473265306122449</v>
      </c>
      <c r="P536" s="15">
        <f t="shared" si="33"/>
        <v>48.449664429530202</v>
      </c>
      <c r="Q536" s="7" t="s">
        <v>8327</v>
      </c>
      <c r="R536" s="7" t="s">
        <v>8328</v>
      </c>
      <c r="S536" s="13">
        <f t="shared" si="34"/>
        <v>41452.075821759259</v>
      </c>
      <c r="T536" s="12">
        <f t="shared" si="35"/>
        <v>41422.075821759259</v>
      </c>
    </row>
    <row r="537" spans="1:20" ht="48" hidden="1" x14ac:dyDescent="0.2">
      <c r="A537">
        <v>269</v>
      </c>
      <c r="B537" s="3" t="s">
        <v>270</v>
      </c>
      <c r="C537" s="3" t="s">
        <v>4379</v>
      </c>
      <c r="D537">
        <v>100000</v>
      </c>
      <c r="E537">
        <v>147233.76999999999</v>
      </c>
      <c r="F537" t="s">
        <v>8219</v>
      </c>
      <c r="G537" t="s">
        <v>8226</v>
      </c>
      <c r="H537" t="s">
        <v>8248</v>
      </c>
      <c r="I537">
        <v>1487738622</v>
      </c>
      <c r="J537">
        <v>1485146622</v>
      </c>
      <c r="K537" t="b">
        <v>1</v>
      </c>
      <c r="L537">
        <v>1596</v>
      </c>
      <c r="M537" t="b">
        <v>1</v>
      </c>
      <c r="N537" t="s">
        <v>8269</v>
      </c>
      <c r="O537" s="5">
        <f t="shared" si="32"/>
        <v>1.4723377</v>
      </c>
      <c r="P537" s="15">
        <f t="shared" si="33"/>
        <v>92.251735588972423</v>
      </c>
      <c r="Q537" s="7" t="s">
        <v>8316</v>
      </c>
      <c r="R537" s="7" t="s">
        <v>8321</v>
      </c>
      <c r="S537" s="13">
        <f t="shared" si="34"/>
        <v>42788.197013888886</v>
      </c>
      <c r="T537" s="12">
        <f t="shared" si="35"/>
        <v>42758.197013888886</v>
      </c>
    </row>
    <row r="538" spans="1:20" ht="32" hidden="1" x14ac:dyDescent="0.2">
      <c r="A538">
        <v>2199</v>
      </c>
      <c r="B538" s="3" t="s">
        <v>2200</v>
      </c>
      <c r="C538" s="3" t="s">
        <v>6309</v>
      </c>
      <c r="D538">
        <v>9000</v>
      </c>
      <c r="E538">
        <v>13228</v>
      </c>
      <c r="F538" t="s">
        <v>8219</v>
      </c>
      <c r="G538" t="s">
        <v>8241</v>
      </c>
      <c r="H538" t="s">
        <v>8249</v>
      </c>
      <c r="I538">
        <v>1444903198</v>
      </c>
      <c r="J538">
        <v>1442311198</v>
      </c>
      <c r="K538" t="b">
        <v>1</v>
      </c>
      <c r="L538">
        <v>251</v>
      </c>
      <c r="M538" t="b">
        <v>1</v>
      </c>
      <c r="N538" t="s">
        <v>8297</v>
      </c>
      <c r="O538" s="5">
        <f t="shared" si="32"/>
        <v>1.4697777777777778</v>
      </c>
      <c r="P538" s="15">
        <f t="shared" si="33"/>
        <v>52.701195219123505</v>
      </c>
      <c r="Q538" s="7" t="s">
        <v>8338</v>
      </c>
      <c r="R538" s="7" t="s">
        <v>8355</v>
      </c>
      <c r="S538" s="13">
        <f t="shared" si="34"/>
        <v>42292.416643518518</v>
      </c>
      <c r="T538" s="12">
        <f t="shared" si="35"/>
        <v>42262.416643518518</v>
      </c>
    </row>
    <row r="539" spans="1:20" ht="48" hidden="1" x14ac:dyDescent="0.2">
      <c r="A539">
        <v>655</v>
      </c>
      <c r="B539" s="3" t="s">
        <v>656</v>
      </c>
      <c r="C539" s="3" t="s">
        <v>4765</v>
      </c>
      <c r="D539">
        <v>8000</v>
      </c>
      <c r="E539">
        <v>11751</v>
      </c>
      <c r="F539" t="s">
        <v>8219</v>
      </c>
      <c r="G539" t="s">
        <v>8224</v>
      </c>
      <c r="H539" t="s">
        <v>8246</v>
      </c>
      <c r="I539">
        <v>1426197512</v>
      </c>
      <c r="J539">
        <v>1423609112</v>
      </c>
      <c r="K539" t="b">
        <v>0</v>
      </c>
      <c r="L539">
        <v>274</v>
      </c>
      <c r="M539" t="b">
        <v>1</v>
      </c>
      <c r="N539" t="s">
        <v>8273</v>
      </c>
      <c r="O539" s="5">
        <f t="shared" si="32"/>
        <v>1.4688749999999999</v>
      </c>
      <c r="P539" s="15">
        <f t="shared" si="33"/>
        <v>42.886861313868614</v>
      </c>
      <c r="Q539" s="7" t="s">
        <v>8309</v>
      </c>
      <c r="R539" s="7" t="s">
        <v>8326</v>
      </c>
      <c r="S539" s="13">
        <f t="shared" si="34"/>
        <v>42075.915648148148</v>
      </c>
      <c r="T539" s="12">
        <f t="shared" si="35"/>
        <v>42045.957314814819</v>
      </c>
    </row>
    <row r="540" spans="1:20" ht="48" hidden="1" x14ac:dyDescent="0.2">
      <c r="A540">
        <v>2166</v>
      </c>
      <c r="B540" s="3" t="s">
        <v>2167</v>
      </c>
      <c r="C540" s="3" t="s">
        <v>6276</v>
      </c>
      <c r="D540">
        <v>2000</v>
      </c>
      <c r="E540">
        <v>2932</v>
      </c>
      <c r="F540" t="s">
        <v>8219</v>
      </c>
      <c r="G540" t="s">
        <v>8224</v>
      </c>
      <c r="H540" t="s">
        <v>8246</v>
      </c>
      <c r="I540">
        <v>1417813618</v>
      </c>
      <c r="J540">
        <v>1413922018</v>
      </c>
      <c r="K540" t="b">
        <v>0</v>
      </c>
      <c r="L540">
        <v>32</v>
      </c>
      <c r="M540" t="b">
        <v>1</v>
      </c>
      <c r="N540" t="s">
        <v>8276</v>
      </c>
      <c r="O540" s="5">
        <f t="shared" si="32"/>
        <v>1.466</v>
      </c>
      <c r="P540" s="15">
        <f t="shared" si="33"/>
        <v>91.625</v>
      </c>
      <c r="Q540" s="7" t="s">
        <v>8330</v>
      </c>
      <c r="R540" s="7" t="s">
        <v>8331</v>
      </c>
      <c r="S540" s="13">
        <f t="shared" si="34"/>
        <v>41978.879837962959</v>
      </c>
      <c r="T540" s="12">
        <f t="shared" si="35"/>
        <v>41933.838171296295</v>
      </c>
    </row>
    <row r="541" spans="1:20" ht="48" hidden="1" x14ac:dyDescent="0.2">
      <c r="A541">
        <v>2983</v>
      </c>
      <c r="B541" s="3" t="s">
        <v>2983</v>
      </c>
      <c r="C541" s="3" t="s">
        <v>7093</v>
      </c>
      <c r="D541">
        <v>116000</v>
      </c>
      <c r="E541">
        <v>169985.91</v>
      </c>
      <c r="F541" t="s">
        <v>8219</v>
      </c>
      <c r="G541" t="s">
        <v>8224</v>
      </c>
      <c r="H541" t="s">
        <v>8246</v>
      </c>
      <c r="I541">
        <v>1415722236</v>
      </c>
      <c r="J541">
        <v>1410534636</v>
      </c>
      <c r="K541" t="b">
        <v>1</v>
      </c>
      <c r="L541">
        <v>1095</v>
      </c>
      <c r="M541" t="b">
        <v>1</v>
      </c>
      <c r="N541" t="s">
        <v>8303</v>
      </c>
      <c r="O541" s="5">
        <f t="shared" si="32"/>
        <v>1.465395775862069</v>
      </c>
      <c r="P541" s="15">
        <f t="shared" si="33"/>
        <v>155.23827397260274</v>
      </c>
      <c r="Q541" s="7" t="s">
        <v>8323</v>
      </c>
      <c r="R541" s="7" t="s">
        <v>8361</v>
      </c>
      <c r="S541" s="13">
        <f t="shared" si="34"/>
        <v>41954.674027777779</v>
      </c>
      <c r="T541" s="12">
        <f t="shared" si="35"/>
        <v>41894.632361111115</v>
      </c>
    </row>
    <row r="542" spans="1:20" ht="48" hidden="1" x14ac:dyDescent="0.2">
      <c r="A542">
        <v>3033</v>
      </c>
      <c r="B542" s="3" t="s">
        <v>3033</v>
      </c>
      <c r="C542" s="3" t="s">
        <v>7143</v>
      </c>
      <c r="D542">
        <v>3000</v>
      </c>
      <c r="E542">
        <v>4396</v>
      </c>
      <c r="F542" t="s">
        <v>8219</v>
      </c>
      <c r="G542" t="s">
        <v>8224</v>
      </c>
      <c r="H542" t="s">
        <v>8246</v>
      </c>
      <c r="I542">
        <v>1471487925</v>
      </c>
      <c r="J542">
        <v>1468895925</v>
      </c>
      <c r="K542" t="b">
        <v>0</v>
      </c>
      <c r="L542">
        <v>23</v>
      </c>
      <c r="M542" t="b">
        <v>1</v>
      </c>
      <c r="N542" t="s">
        <v>8303</v>
      </c>
      <c r="O542" s="5">
        <f t="shared" si="32"/>
        <v>1.4653333333333334</v>
      </c>
      <c r="P542" s="15">
        <f t="shared" si="33"/>
        <v>191.13043478260869</v>
      </c>
      <c r="Q542" s="7" t="s">
        <v>8323</v>
      </c>
      <c r="R542" s="7" t="s">
        <v>8361</v>
      </c>
      <c r="S542" s="13">
        <f t="shared" si="34"/>
        <v>42600.110243055555</v>
      </c>
      <c r="T542" s="12">
        <f t="shared" si="35"/>
        <v>42570.110243055555</v>
      </c>
    </row>
    <row r="543" spans="1:20" ht="32" hidden="1" x14ac:dyDescent="0.2">
      <c r="A543">
        <v>2258</v>
      </c>
      <c r="B543" s="3" t="s">
        <v>2259</v>
      </c>
      <c r="C543" s="3" t="s">
        <v>6368</v>
      </c>
      <c r="D543">
        <v>2200</v>
      </c>
      <c r="E543">
        <v>3223</v>
      </c>
      <c r="F543" t="s">
        <v>8219</v>
      </c>
      <c r="G543" t="s">
        <v>8224</v>
      </c>
      <c r="H543" t="s">
        <v>8246</v>
      </c>
      <c r="I543">
        <v>1434045687</v>
      </c>
      <c r="J543">
        <v>1431453687</v>
      </c>
      <c r="K543" t="b">
        <v>0</v>
      </c>
      <c r="L543">
        <v>205</v>
      </c>
      <c r="M543" t="b">
        <v>1</v>
      </c>
      <c r="N543" t="s">
        <v>8297</v>
      </c>
      <c r="O543" s="5">
        <f t="shared" si="32"/>
        <v>1.4650000000000001</v>
      </c>
      <c r="P543" s="15">
        <f t="shared" si="33"/>
        <v>15.721951219512196</v>
      </c>
      <c r="Q543" s="7" t="s">
        <v>8338</v>
      </c>
      <c r="R543" s="7" t="s">
        <v>8355</v>
      </c>
      <c r="S543" s="13">
        <f t="shared" si="34"/>
        <v>42166.75100694444</v>
      </c>
      <c r="T543" s="12">
        <f t="shared" si="35"/>
        <v>42136.75100694444</v>
      </c>
    </row>
    <row r="544" spans="1:20" ht="48" hidden="1" x14ac:dyDescent="0.2">
      <c r="A544">
        <v>3328</v>
      </c>
      <c r="B544" s="3" t="s">
        <v>3328</v>
      </c>
      <c r="C544" s="3" t="s">
        <v>7438</v>
      </c>
      <c r="D544">
        <v>1800</v>
      </c>
      <c r="E544">
        <v>2635</v>
      </c>
      <c r="F544" t="s">
        <v>8219</v>
      </c>
      <c r="G544" t="s">
        <v>8224</v>
      </c>
      <c r="H544" t="s">
        <v>8246</v>
      </c>
      <c r="I544">
        <v>1404522000</v>
      </c>
      <c r="J544">
        <v>1404308883</v>
      </c>
      <c r="K544" t="b">
        <v>0</v>
      </c>
      <c r="L544">
        <v>9</v>
      </c>
      <c r="M544" t="b">
        <v>1</v>
      </c>
      <c r="N544" t="s">
        <v>8271</v>
      </c>
      <c r="O544" s="5">
        <f t="shared" si="32"/>
        <v>1.4638888888888888</v>
      </c>
      <c r="P544" s="15">
        <f t="shared" si="33"/>
        <v>292.77777777777777</v>
      </c>
      <c r="Q544" s="7" t="s">
        <v>8323</v>
      </c>
      <c r="R544" s="7" t="s">
        <v>8324</v>
      </c>
      <c r="S544" s="13">
        <f t="shared" si="34"/>
        <v>41825.041666666664</v>
      </c>
      <c r="T544" s="12">
        <f t="shared" si="35"/>
        <v>41822.57503472222</v>
      </c>
    </row>
    <row r="545" spans="1:20" ht="32" hidden="1" x14ac:dyDescent="0.2">
      <c r="A545">
        <v>2103</v>
      </c>
      <c r="B545" s="3" t="s">
        <v>2104</v>
      </c>
      <c r="C545" s="3" t="s">
        <v>6213</v>
      </c>
      <c r="D545">
        <v>7777</v>
      </c>
      <c r="E545">
        <v>11364</v>
      </c>
      <c r="F545" t="s">
        <v>8219</v>
      </c>
      <c r="G545" t="s">
        <v>8224</v>
      </c>
      <c r="H545" t="s">
        <v>8246</v>
      </c>
      <c r="I545">
        <v>1352488027</v>
      </c>
      <c r="J545">
        <v>1349892427</v>
      </c>
      <c r="K545" t="b">
        <v>0</v>
      </c>
      <c r="L545">
        <v>115</v>
      </c>
      <c r="M545" t="b">
        <v>1</v>
      </c>
      <c r="N545" t="s">
        <v>8279</v>
      </c>
      <c r="O545" s="5">
        <f t="shared" si="32"/>
        <v>1.4612318374694613</v>
      </c>
      <c r="P545" s="15">
        <f t="shared" si="33"/>
        <v>98.817391304347822</v>
      </c>
      <c r="Q545" s="7" t="s">
        <v>8330</v>
      </c>
      <c r="R545" s="7" t="s">
        <v>8334</v>
      </c>
      <c r="S545" s="13">
        <f t="shared" si="34"/>
        <v>41222.7966087963</v>
      </c>
      <c r="T545" s="12">
        <f t="shared" si="35"/>
        <v>41192.754942129628</v>
      </c>
    </row>
    <row r="546" spans="1:20" ht="48" hidden="1" x14ac:dyDescent="0.2">
      <c r="A546">
        <v>2294</v>
      </c>
      <c r="B546" s="3" t="s">
        <v>2295</v>
      </c>
      <c r="C546" s="3" t="s">
        <v>6404</v>
      </c>
      <c r="D546">
        <v>5000</v>
      </c>
      <c r="E546">
        <v>7304.04</v>
      </c>
      <c r="F546" t="s">
        <v>8219</v>
      </c>
      <c r="G546" t="s">
        <v>8224</v>
      </c>
      <c r="H546" t="s">
        <v>8246</v>
      </c>
      <c r="I546">
        <v>1358702480</v>
      </c>
      <c r="J546">
        <v>1356110480</v>
      </c>
      <c r="K546" t="b">
        <v>0</v>
      </c>
      <c r="L546">
        <v>112</v>
      </c>
      <c r="M546" t="b">
        <v>1</v>
      </c>
      <c r="N546" t="s">
        <v>8276</v>
      </c>
      <c r="O546" s="5">
        <f t="shared" si="32"/>
        <v>1.4608079999999999</v>
      </c>
      <c r="P546" s="15">
        <f t="shared" si="33"/>
        <v>65.214642857142863</v>
      </c>
      <c r="Q546" s="7" t="s">
        <v>8330</v>
      </c>
      <c r="R546" s="7" t="s">
        <v>8331</v>
      </c>
      <c r="S546" s="13">
        <f t="shared" si="34"/>
        <v>41294.72314814815</v>
      </c>
      <c r="T546" s="12">
        <f t="shared" si="35"/>
        <v>41264.72314814815</v>
      </c>
    </row>
    <row r="547" spans="1:20" ht="32" hidden="1" x14ac:dyDescent="0.2">
      <c r="A547">
        <v>3771</v>
      </c>
      <c r="B547" s="3" t="s">
        <v>3768</v>
      </c>
      <c r="C547" s="3" t="s">
        <v>7881</v>
      </c>
      <c r="D547">
        <v>1000</v>
      </c>
      <c r="E547">
        <v>1460</v>
      </c>
      <c r="F547" t="s">
        <v>8219</v>
      </c>
      <c r="G547" t="s">
        <v>8224</v>
      </c>
      <c r="H547" t="s">
        <v>8246</v>
      </c>
      <c r="I547">
        <v>1463529600</v>
      </c>
      <c r="J547">
        <v>1462307652</v>
      </c>
      <c r="K547" t="b">
        <v>0</v>
      </c>
      <c r="L547">
        <v>38</v>
      </c>
      <c r="M547" t="b">
        <v>1</v>
      </c>
      <c r="N547" t="s">
        <v>8305</v>
      </c>
      <c r="O547" s="5">
        <f t="shared" si="32"/>
        <v>1.46</v>
      </c>
      <c r="P547" s="15">
        <f t="shared" si="33"/>
        <v>38.421052631578945</v>
      </c>
      <c r="Q547" s="7" t="s">
        <v>8323</v>
      </c>
      <c r="R547" s="7" t="s">
        <v>8363</v>
      </c>
      <c r="S547" s="13">
        <f t="shared" si="34"/>
        <v>42508</v>
      </c>
      <c r="T547" s="12">
        <f t="shared" si="35"/>
        <v>42493.857083333336</v>
      </c>
    </row>
    <row r="548" spans="1:20" ht="48" hidden="1" x14ac:dyDescent="0.2">
      <c r="A548">
        <v>2621</v>
      </c>
      <c r="B548" s="3" t="s">
        <v>2621</v>
      </c>
      <c r="C548" s="3" t="s">
        <v>6731</v>
      </c>
      <c r="D548">
        <v>15000</v>
      </c>
      <c r="E548">
        <v>21882</v>
      </c>
      <c r="F548" t="s">
        <v>8219</v>
      </c>
      <c r="G548" t="s">
        <v>8224</v>
      </c>
      <c r="H548" t="s">
        <v>8246</v>
      </c>
      <c r="I548">
        <v>1432230988</v>
      </c>
      <c r="J548">
        <v>1429638988</v>
      </c>
      <c r="K548" t="b">
        <v>1</v>
      </c>
      <c r="L548">
        <v>465</v>
      </c>
      <c r="M548" t="b">
        <v>1</v>
      </c>
      <c r="N548" t="s">
        <v>8301</v>
      </c>
      <c r="O548" s="5">
        <f t="shared" si="32"/>
        <v>1.4588000000000001</v>
      </c>
      <c r="P548" s="15">
        <f t="shared" si="33"/>
        <v>47.058064516129029</v>
      </c>
      <c r="Q548" s="7" t="s">
        <v>8309</v>
      </c>
      <c r="R548" s="7" t="s">
        <v>8359</v>
      </c>
      <c r="S548" s="13">
        <f t="shared" si="34"/>
        <v>42145.74754629629</v>
      </c>
      <c r="T548" s="12">
        <f t="shared" si="35"/>
        <v>42115.74754629629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8309</v>
      </c>
      <c r="R549" s="7" t="s">
        <v>8325</v>
      </c>
      <c r="S549" s="13">
        <f t="shared" si="34"/>
        <v>42410.696342592593</v>
      </c>
      <c r="T549" s="12">
        <f t="shared" si="35"/>
        <v>42380.696342592593</v>
      </c>
    </row>
    <row r="550" spans="1:20" ht="32" hidden="1" x14ac:dyDescent="0.2">
      <c r="A550">
        <v>1617</v>
      </c>
      <c r="B550" s="3" t="s">
        <v>1618</v>
      </c>
      <c r="C550" s="3" t="s">
        <v>5727</v>
      </c>
      <c r="D550">
        <v>7000</v>
      </c>
      <c r="E550">
        <v>10210</v>
      </c>
      <c r="F550" t="s">
        <v>8219</v>
      </c>
      <c r="G550" t="s">
        <v>8224</v>
      </c>
      <c r="H550" t="s">
        <v>8246</v>
      </c>
      <c r="I550">
        <v>1383332400</v>
      </c>
      <c r="J550">
        <v>1380470188</v>
      </c>
      <c r="K550" t="b">
        <v>0</v>
      </c>
      <c r="L550">
        <v>158</v>
      </c>
      <c r="M550" t="b">
        <v>1</v>
      </c>
      <c r="N550" t="s">
        <v>8276</v>
      </c>
      <c r="O550" s="5">
        <f t="shared" si="32"/>
        <v>1.4585714285714286</v>
      </c>
      <c r="P550" s="15">
        <f t="shared" si="33"/>
        <v>64.620253164556956</v>
      </c>
      <c r="Q550" s="7" t="s">
        <v>8330</v>
      </c>
      <c r="R550" s="7" t="s">
        <v>8331</v>
      </c>
      <c r="S550" s="13">
        <f t="shared" si="34"/>
        <v>41579.791666666664</v>
      </c>
      <c r="T550" s="12">
        <f t="shared" si="35"/>
        <v>41546.664212962962</v>
      </c>
    </row>
    <row r="551" spans="1:20" ht="32" hidden="1" x14ac:dyDescent="0.2">
      <c r="A551">
        <v>1216</v>
      </c>
      <c r="B551" s="3" t="s">
        <v>1217</v>
      </c>
      <c r="C551" s="3" t="s">
        <v>5326</v>
      </c>
      <c r="D551">
        <v>14000</v>
      </c>
      <c r="E551">
        <v>20398</v>
      </c>
      <c r="F551" t="s">
        <v>8219</v>
      </c>
      <c r="G551" t="s">
        <v>8224</v>
      </c>
      <c r="H551" t="s">
        <v>8246</v>
      </c>
      <c r="I551">
        <v>1443826980</v>
      </c>
      <c r="J551">
        <v>1441032457</v>
      </c>
      <c r="K551" t="b">
        <v>0</v>
      </c>
      <c r="L551">
        <v>222</v>
      </c>
      <c r="M551" t="b">
        <v>1</v>
      </c>
      <c r="N551" t="s">
        <v>8285</v>
      </c>
      <c r="O551" s="5">
        <f t="shared" si="32"/>
        <v>1.4570000000000001</v>
      </c>
      <c r="P551" s="15">
        <f t="shared" si="33"/>
        <v>91.882882882882882</v>
      </c>
      <c r="Q551" s="7" t="s">
        <v>8343</v>
      </c>
      <c r="R551" s="7" t="s">
        <v>8344</v>
      </c>
      <c r="S551" s="13">
        <f t="shared" si="34"/>
        <v>42279.960416666669</v>
      </c>
      <c r="T551" s="12">
        <f t="shared" si="35"/>
        <v>42247.616400462968</v>
      </c>
    </row>
    <row r="552" spans="1:20" ht="48" hidden="1" x14ac:dyDescent="0.2">
      <c r="A552">
        <v>1291</v>
      </c>
      <c r="B552" s="3" t="s">
        <v>1292</v>
      </c>
      <c r="C552" s="3" t="s">
        <v>5401</v>
      </c>
      <c r="D552">
        <v>3000</v>
      </c>
      <c r="E552">
        <v>4371</v>
      </c>
      <c r="F552" t="s">
        <v>8219</v>
      </c>
      <c r="G552" t="s">
        <v>8224</v>
      </c>
      <c r="H552" t="s">
        <v>8246</v>
      </c>
      <c r="I552">
        <v>1428390000</v>
      </c>
      <c r="J552">
        <v>1425224391</v>
      </c>
      <c r="K552" t="b">
        <v>0</v>
      </c>
      <c r="L552">
        <v>42</v>
      </c>
      <c r="M552" t="b">
        <v>1</v>
      </c>
      <c r="N552" t="s">
        <v>8271</v>
      </c>
      <c r="O552" s="5">
        <f t="shared" si="32"/>
        <v>1.4570000000000001</v>
      </c>
      <c r="P552" s="15">
        <f t="shared" si="33"/>
        <v>104.07142857142857</v>
      </c>
      <c r="Q552" s="7" t="s">
        <v>8323</v>
      </c>
      <c r="R552" s="7" t="s">
        <v>8324</v>
      </c>
      <c r="S552" s="13">
        <f t="shared" si="34"/>
        <v>42101.291666666672</v>
      </c>
      <c r="T552" s="12">
        <f t="shared" si="35"/>
        <v>42064.652673611112</v>
      </c>
    </row>
    <row r="553" spans="1:20" ht="48" hidden="1" x14ac:dyDescent="0.2">
      <c r="A553">
        <v>266</v>
      </c>
      <c r="B553" s="3" t="s">
        <v>267</v>
      </c>
      <c r="C553" s="3" t="s">
        <v>4376</v>
      </c>
      <c r="D553">
        <v>1000</v>
      </c>
      <c r="E553">
        <v>1455</v>
      </c>
      <c r="F553" t="s">
        <v>8219</v>
      </c>
      <c r="G553" t="s">
        <v>8224</v>
      </c>
      <c r="H553" t="s">
        <v>8246</v>
      </c>
      <c r="I553">
        <v>1271994660</v>
      </c>
      <c r="J553">
        <v>1264565507</v>
      </c>
      <c r="K553" t="b">
        <v>1</v>
      </c>
      <c r="L553">
        <v>36</v>
      </c>
      <c r="M553" t="b">
        <v>1</v>
      </c>
      <c r="N553" t="s">
        <v>8269</v>
      </c>
      <c r="O553" s="5">
        <f t="shared" si="32"/>
        <v>1.4550000000000001</v>
      </c>
      <c r="P553" s="15">
        <f t="shared" si="33"/>
        <v>40.416666666666664</v>
      </c>
      <c r="Q553" s="7" t="s">
        <v>8316</v>
      </c>
      <c r="R553" s="7" t="s">
        <v>8321</v>
      </c>
      <c r="S553" s="13">
        <f t="shared" si="34"/>
        <v>40291.160416666666</v>
      </c>
      <c r="T553" s="12">
        <f t="shared" si="35"/>
        <v>40205.174849537041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8309</v>
      </c>
      <c r="R554" s="7" t="s">
        <v>8325</v>
      </c>
      <c r="S554" s="13">
        <f t="shared" si="34"/>
        <v>42378.616851851853</v>
      </c>
      <c r="T554" s="12">
        <f t="shared" si="35"/>
        <v>42318.616851851853</v>
      </c>
    </row>
    <row r="555" spans="1:20" ht="48" hidden="1" x14ac:dyDescent="0.2">
      <c r="A555">
        <v>838</v>
      </c>
      <c r="B555" s="3" t="s">
        <v>839</v>
      </c>
      <c r="C555" s="3" t="s">
        <v>4948</v>
      </c>
      <c r="D555">
        <v>2000</v>
      </c>
      <c r="E555">
        <v>2908</v>
      </c>
      <c r="F555" t="s">
        <v>8219</v>
      </c>
      <c r="G555" t="s">
        <v>8224</v>
      </c>
      <c r="H555" t="s">
        <v>8246</v>
      </c>
      <c r="I555">
        <v>1326835985</v>
      </c>
      <c r="J555">
        <v>1324243985</v>
      </c>
      <c r="K555" t="b">
        <v>0</v>
      </c>
      <c r="L555">
        <v>61</v>
      </c>
      <c r="M555" t="b">
        <v>1</v>
      </c>
      <c r="N555" t="s">
        <v>8276</v>
      </c>
      <c r="O555" s="5">
        <f t="shared" si="32"/>
        <v>1.454</v>
      </c>
      <c r="P555" s="15">
        <f t="shared" si="33"/>
        <v>47.672131147540981</v>
      </c>
      <c r="Q555" s="7" t="s">
        <v>8330</v>
      </c>
      <c r="R555" s="7" t="s">
        <v>8331</v>
      </c>
      <c r="S555" s="13">
        <f t="shared" si="34"/>
        <v>40925.897974537038</v>
      </c>
      <c r="T555" s="12">
        <f t="shared" si="35"/>
        <v>40895.897974537038</v>
      </c>
    </row>
    <row r="556" spans="1:20" ht="32" hidden="1" x14ac:dyDescent="0.2">
      <c r="A556">
        <v>1389</v>
      </c>
      <c r="B556" s="3" t="s">
        <v>1390</v>
      </c>
      <c r="C556" s="3" t="s">
        <v>5499</v>
      </c>
      <c r="D556">
        <v>500</v>
      </c>
      <c r="E556">
        <v>727</v>
      </c>
      <c r="F556" t="s">
        <v>8219</v>
      </c>
      <c r="G556" t="s">
        <v>8225</v>
      </c>
      <c r="H556" t="s">
        <v>8247</v>
      </c>
      <c r="I556">
        <v>1471087957</v>
      </c>
      <c r="J556">
        <v>1468495957</v>
      </c>
      <c r="K556" t="b">
        <v>0</v>
      </c>
      <c r="L556">
        <v>34</v>
      </c>
      <c r="M556" t="b">
        <v>1</v>
      </c>
      <c r="N556" t="s">
        <v>8276</v>
      </c>
      <c r="O556" s="5">
        <f t="shared" si="32"/>
        <v>1.454</v>
      </c>
      <c r="P556" s="15">
        <f t="shared" si="33"/>
        <v>21.382352941176471</v>
      </c>
      <c r="Q556" s="7" t="s">
        <v>8330</v>
      </c>
      <c r="R556" s="7" t="s">
        <v>8331</v>
      </c>
      <c r="S556" s="13">
        <f t="shared" si="34"/>
        <v>42595.480983796297</v>
      </c>
      <c r="T556" s="12">
        <f t="shared" si="35"/>
        <v>42565.480983796297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8309</v>
      </c>
      <c r="R557" s="7" t="s">
        <v>8325</v>
      </c>
      <c r="S557" s="13">
        <f t="shared" si="34"/>
        <v>42533.353506944448</v>
      </c>
      <c r="T557" s="12">
        <f t="shared" si="35"/>
        <v>42503.353506944448</v>
      </c>
    </row>
    <row r="558" spans="1:20" ht="48" hidden="1" x14ac:dyDescent="0.2">
      <c r="A558">
        <v>1038</v>
      </c>
      <c r="B558" s="3" t="s">
        <v>1039</v>
      </c>
      <c r="C558" s="3" t="s">
        <v>5148</v>
      </c>
      <c r="D558">
        <v>1500</v>
      </c>
      <c r="E558">
        <v>2180</v>
      </c>
      <c r="F558" t="s">
        <v>8219</v>
      </c>
      <c r="G558" t="s">
        <v>8224</v>
      </c>
      <c r="H558" t="s">
        <v>8246</v>
      </c>
      <c r="I558">
        <v>1458362023</v>
      </c>
      <c r="J558">
        <v>1455773623</v>
      </c>
      <c r="K558" t="b">
        <v>0</v>
      </c>
      <c r="L558">
        <v>61</v>
      </c>
      <c r="M558" t="b">
        <v>1</v>
      </c>
      <c r="N558" t="s">
        <v>8280</v>
      </c>
      <c r="O558" s="5">
        <f t="shared" si="32"/>
        <v>1.4533333333333334</v>
      </c>
      <c r="P558" s="15">
        <f t="shared" si="33"/>
        <v>35.73770491803279</v>
      </c>
      <c r="Q558" s="7" t="s">
        <v>8330</v>
      </c>
      <c r="R558" s="7" t="s">
        <v>8335</v>
      </c>
      <c r="S558" s="13">
        <f t="shared" si="34"/>
        <v>42448.190081018518</v>
      </c>
      <c r="T558" s="12">
        <f t="shared" si="35"/>
        <v>42418.231747685189</v>
      </c>
    </row>
    <row r="559" spans="1:20" ht="48" hidden="1" x14ac:dyDescent="0.2">
      <c r="A559">
        <v>19</v>
      </c>
      <c r="B559" s="3" t="s">
        <v>21</v>
      </c>
      <c r="C559" s="3" t="s">
        <v>4130</v>
      </c>
      <c r="D559">
        <v>850</v>
      </c>
      <c r="E559">
        <v>1235</v>
      </c>
      <c r="F559" t="s">
        <v>8219</v>
      </c>
      <c r="G559" t="s">
        <v>8224</v>
      </c>
      <c r="H559" t="s">
        <v>8246</v>
      </c>
      <c r="I559">
        <v>1437420934</v>
      </c>
      <c r="J559">
        <v>1434828934</v>
      </c>
      <c r="K559" t="b">
        <v>0</v>
      </c>
      <c r="L559">
        <v>22</v>
      </c>
      <c r="M559" t="b">
        <v>1</v>
      </c>
      <c r="N559" t="s">
        <v>8265</v>
      </c>
      <c r="O559" s="5">
        <f t="shared" si="32"/>
        <v>1.4529411764705882</v>
      </c>
      <c r="P559" s="15">
        <f t="shared" si="33"/>
        <v>56.136363636363633</v>
      </c>
      <c r="Q559" s="7" t="s">
        <v>8316</v>
      </c>
      <c r="R559" s="7" t="s">
        <v>8317</v>
      </c>
      <c r="S559" s="13">
        <f t="shared" si="34"/>
        <v>42205.816365740742</v>
      </c>
      <c r="T559" s="12">
        <f t="shared" si="35"/>
        <v>42175.816365740742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8309</v>
      </c>
      <c r="R560" s="7" t="s">
        <v>8325</v>
      </c>
      <c r="S560" s="13">
        <f t="shared" si="34"/>
        <v>42087.841493055559</v>
      </c>
      <c r="T560" s="12">
        <f t="shared" si="35"/>
        <v>42057.883159722223</v>
      </c>
    </row>
    <row r="561" spans="1:20" ht="32" hidden="1" x14ac:dyDescent="0.2">
      <c r="A561">
        <v>1533</v>
      </c>
      <c r="B561" s="3" t="s">
        <v>1534</v>
      </c>
      <c r="C561" s="3" t="s">
        <v>5643</v>
      </c>
      <c r="D561">
        <v>45000</v>
      </c>
      <c r="E561">
        <v>65313</v>
      </c>
      <c r="F561" t="s">
        <v>8219</v>
      </c>
      <c r="G561" t="s">
        <v>8224</v>
      </c>
      <c r="H561" t="s">
        <v>8246</v>
      </c>
      <c r="I561">
        <v>1462161540</v>
      </c>
      <c r="J561">
        <v>1457913777</v>
      </c>
      <c r="K561" t="b">
        <v>1</v>
      </c>
      <c r="L561">
        <v>740</v>
      </c>
      <c r="M561" t="b">
        <v>1</v>
      </c>
      <c r="N561" t="s">
        <v>8285</v>
      </c>
      <c r="O561" s="5">
        <f t="shared" si="32"/>
        <v>1.4514</v>
      </c>
      <c r="P561" s="15">
        <f t="shared" si="33"/>
        <v>88.26081081081081</v>
      </c>
      <c r="Q561" s="7" t="s">
        <v>8343</v>
      </c>
      <c r="R561" s="7" t="s">
        <v>8344</v>
      </c>
      <c r="S561" s="13">
        <f t="shared" si="34"/>
        <v>42492.165972222225</v>
      </c>
      <c r="T561" s="12">
        <f t="shared" si="35"/>
        <v>42443.00204861111</v>
      </c>
    </row>
    <row r="562" spans="1:20" ht="48" hidden="1" x14ac:dyDescent="0.2">
      <c r="A562">
        <v>1607</v>
      </c>
      <c r="B562" s="3" t="s">
        <v>1608</v>
      </c>
      <c r="C562" s="3" t="s">
        <v>5717</v>
      </c>
      <c r="D562">
        <v>10000</v>
      </c>
      <c r="E562">
        <v>14511</v>
      </c>
      <c r="F562" t="s">
        <v>8219</v>
      </c>
      <c r="G562" t="s">
        <v>8224</v>
      </c>
      <c r="H562" t="s">
        <v>8246</v>
      </c>
      <c r="I562">
        <v>1339701851</v>
      </c>
      <c r="J562">
        <v>1337887451</v>
      </c>
      <c r="K562" t="b">
        <v>0</v>
      </c>
      <c r="L562">
        <v>205</v>
      </c>
      <c r="M562" t="b">
        <v>1</v>
      </c>
      <c r="N562" t="s">
        <v>8276</v>
      </c>
      <c r="O562" s="5">
        <f t="shared" si="32"/>
        <v>1.4511000000000001</v>
      </c>
      <c r="P562" s="15">
        <f t="shared" si="33"/>
        <v>70.785365853658533</v>
      </c>
      <c r="Q562" s="7" t="s">
        <v>8330</v>
      </c>
      <c r="R562" s="7" t="s">
        <v>8331</v>
      </c>
      <c r="S562" s="13">
        <f t="shared" si="34"/>
        <v>41074.80846064815</v>
      </c>
      <c r="T562" s="12">
        <f t="shared" si="35"/>
        <v>41053.80846064815</v>
      </c>
    </row>
    <row r="563" spans="1:20" ht="48" hidden="1" x14ac:dyDescent="0.2">
      <c r="A563">
        <v>1890</v>
      </c>
      <c r="B563" s="3" t="s">
        <v>1891</v>
      </c>
      <c r="C563" s="3" t="s">
        <v>6000</v>
      </c>
      <c r="D563">
        <v>12000</v>
      </c>
      <c r="E563">
        <v>17350.13</v>
      </c>
      <c r="F563" t="s">
        <v>8219</v>
      </c>
      <c r="G563" t="s">
        <v>8224</v>
      </c>
      <c r="H563" t="s">
        <v>8246</v>
      </c>
      <c r="I563">
        <v>1355597528</v>
      </c>
      <c r="J563">
        <v>1353005528</v>
      </c>
      <c r="K563" t="b">
        <v>0</v>
      </c>
      <c r="L563">
        <v>246</v>
      </c>
      <c r="M563" t="b">
        <v>1</v>
      </c>
      <c r="N563" t="s">
        <v>8279</v>
      </c>
      <c r="O563" s="5">
        <f t="shared" si="32"/>
        <v>1.4458441666666668</v>
      </c>
      <c r="P563" s="15">
        <f t="shared" si="33"/>
        <v>70.5289837398374</v>
      </c>
      <c r="Q563" s="7" t="s">
        <v>8330</v>
      </c>
      <c r="R563" s="7" t="s">
        <v>8334</v>
      </c>
      <c r="S563" s="13">
        <f t="shared" si="34"/>
        <v>41258.786203703705</v>
      </c>
      <c r="T563" s="12">
        <f t="shared" si="35"/>
        <v>41228.786203703705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8309</v>
      </c>
      <c r="R564" s="7" t="s">
        <v>8325</v>
      </c>
      <c r="S564" s="13">
        <f t="shared" si="34"/>
        <v>42722.389062500006</v>
      </c>
      <c r="T564" s="12">
        <f t="shared" si="35"/>
        <v>42692.389062500006</v>
      </c>
    </row>
    <row r="565" spans="1:20" ht="32" hidden="1" x14ac:dyDescent="0.2">
      <c r="A565">
        <v>2725</v>
      </c>
      <c r="B565" s="3" t="s">
        <v>2725</v>
      </c>
      <c r="C565" s="3" t="s">
        <v>6835</v>
      </c>
      <c r="D565">
        <v>40000</v>
      </c>
      <c r="E565">
        <v>57817</v>
      </c>
      <c r="F565" t="s">
        <v>8219</v>
      </c>
      <c r="G565" t="s">
        <v>8229</v>
      </c>
      <c r="H565" t="s">
        <v>8251</v>
      </c>
      <c r="I565">
        <v>1488390735</v>
      </c>
      <c r="J565">
        <v>1484070735</v>
      </c>
      <c r="K565" t="b">
        <v>0</v>
      </c>
      <c r="L565">
        <v>113</v>
      </c>
      <c r="M565" t="b">
        <v>1</v>
      </c>
      <c r="N565" t="s">
        <v>8295</v>
      </c>
      <c r="O565" s="5">
        <f t="shared" si="32"/>
        <v>1.445425</v>
      </c>
      <c r="P565" s="15">
        <f t="shared" si="33"/>
        <v>511.65486725663715</v>
      </c>
      <c r="Q565" s="7" t="s">
        <v>8309</v>
      </c>
      <c r="R565" s="7" t="s">
        <v>8310</v>
      </c>
      <c r="S565" s="13">
        <f t="shared" si="34"/>
        <v>42795.744618055556</v>
      </c>
      <c r="T565" s="12">
        <f t="shared" si="35"/>
        <v>42745.744618055556</v>
      </c>
    </row>
    <row r="566" spans="1:20" ht="48" hidden="1" x14ac:dyDescent="0.2">
      <c r="A566">
        <v>1898</v>
      </c>
      <c r="B566" s="3" t="s">
        <v>1899</v>
      </c>
      <c r="C566" s="3" t="s">
        <v>6008</v>
      </c>
      <c r="D566">
        <v>1000</v>
      </c>
      <c r="E566">
        <v>1445</v>
      </c>
      <c r="F566" t="s">
        <v>8219</v>
      </c>
      <c r="G566" t="s">
        <v>8224</v>
      </c>
      <c r="H566" t="s">
        <v>8246</v>
      </c>
      <c r="I566">
        <v>1454349600</v>
      </c>
      <c r="J566">
        <v>1451277473</v>
      </c>
      <c r="K566" t="b">
        <v>0</v>
      </c>
      <c r="L566">
        <v>21</v>
      </c>
      <c r="M566" t="b">
        <v>1</v>
      </c>
      <c r="N566" t="s">
        <v>8279</v>
      </c>
      <c r="O566" s="5">
        <f t="shared" si="32"/>
        <v>1.4450000000000001</v>
      </c>
      <c r="P566" s="15">
        <f t="shared" si="33"/>
        <v>68.80952380952381</v>
      </c>
      <c r="Q566" s="7" t="s">
        <v>8330</v>
      </c>
      <c r="R566" s="7" t="s">
        <v>8334</v>
      </c>
      <c r="S566" s="13">
        <f t="shared" si="34"/>
        <v>42401.75</v>
      </c>
      <c r="T566" s="12">
        <f t="shared" si="35"/>
        <v>42366.192974537036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8309</v>
      </c>
      <c r="R567" s="7" t="s">
        <v>8325</v>
      </c>
      <c r="S567" s="13">
        <f t="shared" si="34"/>
        <v>42195.785289351858</v>
      </c>
      <c r="T567" s="12">
        <f t="shared" si="35"/>
        <v>42165.785289351858</v>
      </c>
    </row>
    <row r="568" spans="1:20" ht="48" hidden="1" x14ac:dyDescent="0.2">
      <c r="A568">
        <v>3612</v>
      </c>
      <c r="B568" s="3" t="s">
        <v>3611</v>
      </c>
      <c r="C568" s="3" t="s">
        <v>7722</v>
      </c>
      <c r="D568">
        <v>5000</v>
      </c>
      <c r="E568">
        <v>7220</v>
      </c>
      <c r="F568" t="s">
        <v>8219</v>
      </c>
      <c r="G568" t="s">
        <v>8229</v>
      </c>
      <c r="H568" t="s">
        <v>8251</v>
      </c>
      <c r="I568">
        <v>1402334811</v>
      </c>
      <c r="J568">
        <v>1401470811</v>
      </c>
      <c r="K568" t="b">
        <v>0</v>
      </c>
      <c r="L568">
        <v>57</v>
      </c>
      <c r="M568" t="b">
        <v>1</v>
      </c>
      <c r="N568" t="s">
        <v>8271</v>
      </c>
      <c r="O568" s="5">
        <f t="shared" si="32"/>
        <v>1.444</v>
      </c>
      <c r="P568" s="15">
        <f t="shared" si="33"/>
        <v>126.66666666666667</v>
      </c>
      <c r="Q568" s="7" t="s">
        <v>8323</v>
      </c>
      <c r="R568" s="7" t="s">
        <v>8324</v>
      </c>
      <c r="S568" s="13">
        <f t="shared" si="34"/>
        <v>41799.726979166669</v>
      </c>
      <c r="T568" s="12">
        <f t="shared" si="35"/>
        <v>41789.726979166669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8309</v>
      </c>
      <c r="R569" s="7" t="s">
        <v>8325</v>
      </c>
      <c r="S569" s="13">
        <f t="shared" si="34"/>
        <v>42005.842523148152</v>
      </c>
      <c r="T569" s="12">
        <f t="shared" si="35"/>
        <v>41975.842523148152</v>
      </c>
    </row>
    <row r="570" spans="1:20" ht="48" hidden="1" x14ac:dyDescent="0.2">
      <c r="A570">
        <v>790</v>
      </c>
      <c r="B570" s="3" t="s">
        <v>791</v>
      </c>
      <c r="C570" s="3" t="s">
        <v>4900</v>
      </c>
      <c r="D570">
        <v>10000</v>
      </c>
      <c r="E570">
        <v>14437.46</v>
      </c>
      <c r="F570" t="s">
        <v>8219</v>
      </c>
      <c r="G570" t="s">
        <v>8224</v>
      </c>
      <c r="H570" t="s">
        <v>8246</v>
      </c>
      <c r="I570">
        <v>1359680939</v>
      </c>
      <c r="J570">
        <v>1357088939</v>
      </c>
      <c r="K570" t="b">
        <v>0</v>
      </c>
      <c r="L570">
        <v>156</v>
      </c>
      <c r="M570" t="b">
        <v>1</v>
      </c>
      <c r="N570" t="s">
        <v>8276</v>
      </c>
      <c r="O570" s="5">
        <f t="shared" si="32"/>
        <v>1.443746</v>
      </c>
      <c r="P570" s="15">
        <f t="shared" si="33"/>
        <v>92.547820512820508</v>
      </c>
      <c r="Q570" s="7" t="s">
        <v>8330</v>
      </c>
      <c r="R570" s="7" t="s">
        <v>8331</v>
      </c>
      <c r="S570" s="13">
        <f t="shared" si="34"/>
        <v>41306.047905092593</v>
      </c>
      <c r="T570" s="12">
        <f t="shared" si="35"/>
        <v>41276.047905092593</v>
      </c>
    </row>
    <row r="571" spans="1:20" ht="48" hidden="1" x14ac:dyDescent="0.2">
      <c r="A571">
        <v>2331</v>
      </c>
      <c r="B571" s="3" t="s">
        <v>2332</v>
      </c>
      <c r="C571" s="3" t="s">
        <v>6441</v>
      </c>
      <c r="D571">
        <v>8000</v>
      </c>
      <c r="E571">
        <v>11545.1</v>
      </c>
      <c r="F571" t="s">
        <v>8219</v>
      </c>
      <c r="G571" t="s">
        <v>8224</v>
      </c>
      <c r="H571" t="s">
        <v>8246</v>
      </c>
      <c r="I571">
        <v>1408320490</v>
      </c>
      <c r="J571">
        <v>1405728490</v>
      </c>
      <c r="K571" t="b">
        <v>1</v>
      </c>
      <c r="L571">
        <v>283</v>
      </c>
      <c r="M571" t="b">
        <v>1</v>
      </c>
      <c r="N571" t="s">
        <v>8298</v>
      </c>
      <c r="O571" s="5">
        <f t="shared" si="32"/>
        <v>1.4431375</v>
      </c>
      <c r="P571" s="15">
        <f t="shared" si="33"/>
        <v>40.795406360424032</v>
      </c>
      <c r="Q571" s="7" t="s">
        <v>8341</v>
      </c>
      <c r="R571" s="7" t="s">
        <v>8356</v>
      </c>
      <c r="S571" s="13">
        <f t="shared" si="34"/>
        <v>41869.005671296298</v>
      </c>
      <c r="T571" s="12">
        <f t="shared" si="35"/>
        <v>41839.005671296298</v>
      </c>
    </row>
    <row r="572" spans="1:20" ht="48" hidden="1" x14ac:dyDescent="0.2">
      <c r="A572">
        <v>640</v>
      </c>
      <c r="B572" s="3" t="s">
        <v>641</v>
      </c>
      <c r="C572" s="3" t="s">
        <v>4750</v>
      </c>
      <c r="D572">
        <v>70</v>
      </c>
      <c r="E572">
        <v>101</v>
      </c>
      <c r="F572" t="s">
        <v>8219</v>
      </c>
      <c r="G572" t="s">
        <v>8230</v>
      </c>
      <c r="H572" t="s">
        <v>8249</v>
      </c>
      <c r="I572">
        <v>1480028400</v>
      </c>
      <c r="J572">
        <v>1478685915</v>
      </c>
      <c r="K572" t="b">
        <v>0</v>
      </c>
      <c r="L572">
        <v>2</v>
      </c>
      <c r="M572" t="b">
        <v>1</v>
      </c>
      <c r="N572" t="s">
        <v>8273</v>
      </c>
      <c r="O572" s="5">
        <f t="shared" si="32"/>
        <v>1.4428571428571428</v>
      </c>
      <c r="P572" s="15">
        <f t="shared" si="33"/>
        <v>50.5</v>
      </c>
      <c r="Q572" s="7" t="s">
        <v>8309</v>
      </c>
      <c r="R572" s="7" t="s">
        <v>8326</v>
      </c>
      <c r="S572" s="13">
        <f t="shared" si="34"/>
        <v>42698.958333333328</v>
      </c>
      <c r="T572" s="12">
        <f t="shared" si="35"/>
        <v>42683.420312500006</v>
      </c>
    </row>
    <row r="573" spans="1:20" ht="48" hidden="1" x14ac:dyDescent="0.2">
      <c r="A573">
        <v>3296</v>
      </c>
      <c r="B573" s="3" t="s">
        <v>3296</v>
      </c>
      <c r="C573" s="3" t="s">
        <v>7406</v>
      </c>
      <c r="D573">
        <v>1500</v>
      </c>
      <c r="E573">
        <v>2161</v>
      </c>
      <c r="F573" t="s">
        <v>8219</v>
      </c>
      <c r="G573" t="s">
        <v>8225</v>
      </c>
      <c r="H573" t="s">
        <v>8247</v>
      </c>
      <c r="I573">
        <v>1448229600</v>
      </c>
      <c r="J573">
        <v>1446401372</v>
      </c>
      <c r="K573" t="b">
        <v>0</v>
      </c>
      <c r="L573">
        <v>47</v>
      </c>
      <c r="M573" t="b">
        <v>1</v>
      </c>
      <c r="N573" t="s">
        <v>8271</v>
      </c>
      <c r="O573" s="5">
        <f t="shared" si="32"/>
        <v>1.4406666666666668</v>
      </c>
      <c r="P573" s="15">
        <f t="shared" si="33"/>
        <v>45.978723404255319</v>
      </c>
      <c r="Q573" s="7" t="s">
        <v>8323</v>
      </c>
      <c r="R573" s="7" t="s">
        <v>8324</v>
      </c>
      <c r="S573" s="13">
        <f t="shared" si="34"/>
        <v>42330.916666666672</v>
      </c>
      <c r="T573" s="12">
        <f t="shared" si="35"/>
        <v>42309.756620370375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8309</v>
      </c>
      <c r="R574" s="7" t="s">
        <v>8325</v>
      </c>
      <c r="S574" s="13">
        <f t="shared" si="34"/>
        <v>42312.757962962962</v>
      </c>
      <c r="T574" s="12">
        <f t="shared" si="35"/>
        <v>42282.71629629629</v>
      </c>
    </row>
    <row r="575" spans="1:20" ht="48" hidden="1" x14ac:dyDescent="0.2">
      <c r="A575">
        <v>858</v>
      </c>
      <c r="B575" s="3" t="s">
        <v>859</v>
      </c>
      <c r="C575" s="3" t="s">
        <v>4968</v>
      </c>
      <c r="D575">
        <v>1200</v>
      </c>
      <c r="E575">
        <v>1728.07</v>
      </c>
      <c r="F575" t="s">
        <v>8219</v>
      </c>
      <c r="G575" t="s">
        <v>8225</v>
      </c>
      <c r="H575" t="s">
        <v>8247</v>
      </c>
      <c r="I575">
        <v>1429138740</v>
      </c>
      <c r="J575">
        <v>1426528418</v>
      </c>
      <c r="K575" t="b">
        <v>0</v>
      </c>
      <c r="L575">
        <v>76</v>
      </c>
      <c r="M575" t="b">
        <v>1</v>
      </c>
      <c r="N575" t="s">
        <v>8277</v>
      </c>
      <c r="O575" s="5">
        <f t="shared" si="32"/>
        <v>1.4400583333333332</v>
      </c>
      <c r="P575" s="15">
        <f t="shared" si="33"/>
        <v>22.737763157894737</v>
      </c>
      <c r="Q575" s="7" t="s">
        <v>8330</v>
      </c>
      <c r="R575" s="7" t="s">
        <v>8332</v>
      </c>
      <c r="S575" s="13">
        <f t="shared" si="34"/>
        <v>42109.957638888889</v>
      </c>
      <c r="T575" s="12">
        <f t="shared" si="35"/>
        <v>42079.745578703703</v>
      </c>
    </row>
    <row r="576" spans="1:20" ht="48" hidden="1" x14ac:dyDescent="0.2">
      <c r="A576">
        <v>3558</v>
      </c>
      <c r="B576" s="3" t="s">
        <v>3557</v>
      </c>
      <c r="C576" s="3" t="s">
        <v>7668</v>
      </c>
      <c r="D576">
        <v>350</v>
      </c>
      <c r="E576">
        <v>504</v>
      </c>
      <c r="F576" t="s">
        <v>8219</v>
      </c>
      <c r="G576" t="s">
        <v>8225</v>
      </c>
      <c r="H576" t="s">
        <v>8247</v>
      </c>
      <c r="I576">
        <v>1435352400</v>
      </c>
      <c r="J576">
        <v>1431718575</v>
      </c>
      <c r="K576" t="b">
        <v>0</v>
      </c>
      <c r="L576">
        <v>22</v>
      </c>
      <c r="M576" t="b">
        <v>1</v>
      </c>
      <c r="N576" t="s">
        <v>8271</v>
      </c>
      <c r="O576" s="5">
        <f t="shared" si="32"/>
        <v>1.44</v>
      </c>
      <c r="P576" s="15">
        <f t="shared" si="33"/>
        <v>22.90909090909091</v>
      </c>
      <c r="Q576" s="7" t="s">
        <v>8323</v>
      </c>
      <c r="R576" s="7" t="s">
        <v>8324</v>
      </c>
      <c r="S576" s="13">
        <f t="shared" si="34"/>
        <v>42181.875</v>
      </c>
      <c r="T576" s="12">
        <f t="shared" si="35"/>
        <v>42139.816840277781</v>
      </c>
    </row>
    <row r="577" spans="1:20" ht="48" hidden="1" x14ac:dyDescent="0.2">
      <c r="A577">
        <v>720</v>
      </c>
      <c r="B577" s="3" t="s">
        <v>721</v>
      </c>
      <c r="C577" s="3" t="s">
        <v>4830</v>
      </c>
      <c r="D577">
        <v>1900</v>
      </c>
      <c r="E577">
        <v>2735</v>
      </c>
      <c r="F577" t="s">
        <v>8219</v>
      </c>
      <c r="G577" t="s">
        <v>8224</v>
      </c>
      <c r="H577" t="s">
        <v>8246</v>
      </c>
      <c r="I577">
        <v>1327851291</v>
      </c>
      <c r="J577">
        <v>1325432091</v>
      </c>
      <c r="K577" t="b">
        <v>0</v>
      </c>
      <c r="L577">
        <v>41</v>
      </c>
      <c r="M577" t="b">
        <v>1</v>
      </c>
      <c r="N577" t="s">
        <v>8274</v>
      </c>
      <c r="O577" s="5">
        <f t="shared" si="32"/>
        <v>1.4394736842105262</v>
      </c>
      <c r="P577" s="15">
        <f t="shared" si="33"/>
        <v>66.707317073170728</v>
      </c>
      <c r="Q577" s="7" t="s">
        <v>8327</v>
      </c>
      <c r="R577" s="7" t="s">
        <v>8328</v>
      </c>
      <c r="S577" s="13">
        <f t="shared" si="34"/>
        <v>40937.649201388893</v>
      </c>
      <c r="T577" s="12">
        <f t="shared" si="35"/>
        <v>40909.649201388893</v>
      </c>
    </row>
    <row r="578" spans="1:20" ht="48" hidden="1" x14ac:dyDescent="0.2">
      <c r="A578">
        <v>2620</v>
      </c>
      <c r="B578" s="3" t="s">
        <v>2620</v>
      </c>
      <c r="C578" s="3" t="s">
        <v>6730</v>
      </c>
      <c r="D578">
        <v>65000</v>
      </c>
      <c r="E578">
        <v>93374</v>
      </c>
      <c r="F578" t="s">
        <v>8219</v>
      </c>
      <c r="G578" t="s">
        <v>8226</v>
      </c>
      <c r="H578" t="s">
        <v>8248</v>
      </c>
      <c r="I578">
        <v>1444525200</v>
      </c>
      <c r="J578">
        <v>1441339242</v>
      </c>
      <c r="K578" t="b">
        <v>1</v>
      </c>
      <c r="L578">
        <v>1251</v>
      </c>
      <c r="M578" t="b">
        <v>1</v>
      </c>
      <c r="N578" t="s">
        <v>8301</v>
      </c>
      <c r="O578" s="5">
        <f t="shared" ref="O578:O641" si="36">E578/D578</f>
        <v>1.436523076923077</v>
      </c>
      <c r="P578" s="15">
        <f t="shared" ref="P578:P641" si="37">AVERAGE(E578/L578)</f>
        <v>74.639488409272587</v>
      </c>
      <c r="Q578" s="7" t="s">
        <v>8309</v>
      </c>
      <c r="R578" s="7" t="s">
        <v>8359</v>
      </c>
      <c r="S578" s="13">
        <f t="shared" ref="S578:S641" si="38">(((I578/60)/60)/24)+DATE(1970,1,1)</f>
        <v>42288.041666666672</v>
      </c>
      <c r="T578" s="12">
        <f t="shared" ref="T578:T641" si="39">(((J578/60)/60)/24)+DATE(1970,1,1)</f>
        <v>42251.16715277778</v>
      </c>
    </row>
    <row r="579" spans="1:20" ht="48" hidden="1" x14ac:dyDescent="0.2">
      <c r="A579">
        <v>2059</v>
      </c>
      <c r="B579" s="3" t="s">
        <v>2060</v>
      </c>
      <c r="C579" s="3" t="s">
        <v>6169</v>
      </c>
      <c r="D579">
        <v>30000</v>
      </c>
      <c r="E579">
        <v>43037</v>
      </c>
      <c r="F579" t="s">
        <v>8219</v>
      </c>
      <c r="G579" t="s">
        <v>8224</v>
      </c>
      <c r="H579" t="s">
        <v>8246</v>
      </c>
      <c r="I579">
        <v>1454277540</v>
      </c>
      <c r="J579">
        <v>1450880854</v>
      </c>
      <c r="K579" t="b">
        <v>0</v>
      </c>
      <c r="L579">
        <v>375</v>
      </c>
      <c r="M579" t="b">
        <v>1</v>
      </c>
      <c r="N579" t="s">
        <v>8295</v>
      </c>
      <c r="O579" s="5">
        <f t="shared" si="36"/>
        <v>1.4345666666666668</v>
      </c>
      <c r="P579" s="15">
        <f t="shared" si="37"/>
        <v>114.76533333333333</v>
      </c>
      <c r="Q579" s="7" t="s">
        <v>8309</v>
      </c>
      <c r="R579" s="7" t="s">
        <v>8310</v>
      </c>
      <c r="S579" s="13">
        <f t="shared" si="38"/>
        <v>42400.915972222225</v>
      </c>
      <c r="T579" s="12">
        <f t="shared" si="39"/>
        <v>42361.602476851855</v>
      </c>
    </row>
    <row r="580" spans="1:20" ht="48" hidden="1" x14ac:dyDescent="0.2">
      <c r="A580">
        <v>3026</v>
      </c>
      <c r="B580" s="3" t="s">
        <v>3026</v>
      </c>
      <c r="C580" s="3" t="s">
        <v>7136</v>
      </c>
      <c r="D580">
        <v>900</v>
      </c>
      <c r="E580">
        <v>1290</v>
      </c>
      <c r="F580" t="s">
        <v>8219</v>
      </c>
      <c r="G580" t="s">
        <v>8225</v>
      </c>
      <c r="H580" t="s">
        <v>8247</v>
      </c>
      <c r="I580">
        <v>1488538892</v>
      </c>
      <c r="J580">
        <v>1487329292</v>
      </c>
      <c r="K580" t="b">
        <v>0</v>
      </c>
      <c r="L580">
        <v>25</v>
      </c>
      <c r="M580" t="b">
        <v>1</v>
      </c>
      <c r="N580" t="s">
        <v>8303</v>
      </c>
      <c r="O580" s="5">
        <f t="shared" si="36"/>
        <v>1.4333333333333333</v>
      </c>
      <c r="P580" s="15">
        <f t="shared" si="37"/>
        <v>51.6</v>
      </c>
      <c r="Q580" s="7" t="s">
        <v>8323</v>
      </c>
      <c r="R580" s="7" t="s">
        <v>8361</v>
      </c>
      <c r="S580" s="13">
        <f t="shared" si="38"/>
        <v>42797.459398148145</v>
      </c>
      <c r="T580" s="12">
        <f t="shared" si="39"/>
        <v>42783.459398148145</v>
      </c>
    </row>
    <row r="581" spans="1:20" ht="48" hidden="1" x14ac:dyDescent="0.2">
      <c r="A581">
        <v>3820</v>
      </c>
      <c r="B581" s="3" t="s">
        <v>3817</v>
      </c>
      <c r="C581" s="3" t="s">
        <v>7929</v>
      </c>
      <c r="D581">
        <v>300</v>
      </c>
      <c r="E581">
        <v>430</v>
      </c>
      <c r="F581" t="s">
        <v>8219</v>
      </c>
      <c r="G581" t="s">
        <v>8225</v>
      </c>
      <c r="H581" t="s">
        <v>8247</v>
      </c>
      <c r="I581">
        <v>1436110717</v>
      </c>
      <c r="J581">
        <v>1433518717</v>
      </c>
      <c r="K581" t="b">
        <v>0</v>
      </c>
      <c r="L581">
        <v>20</v>
      </c>
      <c r="M581" t="b">
        <v>1</v>
      </c>
      <c r="N581" t="s">
        <v>8271</v>
      </c>
      <c r="O581" s="5">
        <f t="shared" si="36"/>
        <v>1.4333333333333333</v>
      </c>
      <c r="P581" s="15">
        <f t="shared" si="37"/>
        <v>21.5</v>
      </c>
      <c r="Q581" s="7" t="s">
        <v>8323</v>
      </c>
      <c r="R581" s="7" t="s">
        <v>8324</v>
      </c>
      <c r="S581" s="13">
        <f t="shared" si="38"/>
        <v>42190.651817129634</v>
      </c>
      <c r="T581" s="12">
        <f t="shared" si="39"/>
        <v>42160.651817129634</v>
      </c>
    </row>
    <row r="582" spans="1:20" ht="48" hidden="1" x14ac:dyDescent="0.2">
      <c r="A582">
        <v>3777</v>
      </c>
      <c r="B582" s="3" t="s">
        <v>3774</v>
      </c>
      <c r="C582" s="3" t="s">
        <v>7887</v>
      </c>
      <c r="D582">
        <v>2000</v>
      </c>
      <c r="E582">
        <v>2864</v>
      </c>
      <c r="F582" t="s">
        <v>8219</v>
      </c>
      <c r="G582" t="s">
        <v>8224</v>
      </c>
      <c r="H582" t="s">
        <v>8246</v>
      </c>
      <c r="I582">
        <v>1411790400</v>
      </c>
      <c r="J582">
        <v>1409884821</v>
      </c>
      <c r="K582" t="b">
        <v>0</v>
      </c>
      <c r="L582">
        <v>59</v>
      </c>
      <c r="M582" t="b">
        <v>1</v>
      </c>
      <c r="N582" t="s">
        <v>8305</v>
      </c>
      <c r="O582" s="5">
        <f t="shared" si="36"/>
        <v>1.4319999999999999</v>
      </c>
      <c r="P582" s="15">
        <f t="shared" si="37"/>
        <v>48.542372881355931</v>
      </c>
      <c r="Q582" s="7" t="s">
        <v>8323</v>
      </c>
      <c r="R582" s="7" t="s">
        <v>8363</v>
      </c>
      <c r="S582" s="13">
        <f t="shared" si="38"/>
        <v>41909.166666666664</v>
      </c>
      <c r="T582" s="12">
        <f t="shared" si="39"/>
        <v>41887.111354166671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8309</v>
      </c>
      <c r="R583" s="7" t="s">
        <v>8325</v>
      </c>
      <c r="S583" s="13">
        <f t="shared" si="38"/>
        <v>42218.012777777782</v>
      </c>
      <c r="T583" s="12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8309</v>
      </c>
      <c r="R584" s="7" t="s">
        <v>8325</v>
      </c>
      <c r="S584" s="13">
        <f t="shared" si="38"/>
        <v>42078.75</v>
      </c>
      <c r="T584" s="12">
        <f t="shared" si="39"/>
        <v>42055.739803240736</v>
      </c>
    </row>
    <row r="585" spans="1:20" ht="32" hidden="1" x14ac:dyDescent="0.2">
      <c r="A585">
        <v>1655</v>
      </c>
      <c r="B585" s="3" t="s">
        <v>1656</v>
      </c>
      <c r="C585" s="3" t="s">
        <v>5765</v>
      </c>
      <c r="D585">
        <v>1500</v>
      </c>
      <c r="E585">
        <v>2143</v>
      </c>
      <c r="F585" t="s">
        <v>8219</v>
      </c>
      <c r="G585" t="s">
        <v>8224</v>
      </c>
      <c r="H585" t="s">
        <v>8246</v>
      </c>
      <c r="I585">
        <v>1333648820</v>
      </c>
      <c r="J585">
        <v>1331060420</v>
      </c>
      <c r="K585" t="b">
        <v>0</v>
      </c>
      <c r="L585">
        <v>48</v>
      </c>
      <c r="M585" t="b">
        <v>1</v>
      </c>
      <c r="N585" t="s">
        <v>8292</v>
      </c>
      <c r="O585" s="5">
        <f t="shared" si="36"/>
        <v>1.4286666666666668</v>
      </c>
      <c r="P585" s="15">
        <f t="shared" si="37"/>
        <v>44.645833333333336</v>
      </c>
      <c r="Q585" s="7" t="s">
        <v>8330</v>
      </c>
      <c r="R585" s="7" t="s">
        <v>8351</v>
      </c>
      <c r="S585" s="13">
        <f t="shared" si="38"/>
        <v>41004.750231481477</v>
      </c>
      <c r="T585" s="12">
        <f t="shared" si="39"/>
        <v>40974.791898148149</v>
      </c>
    </row>
    <row r="586" spans="1:20" ht="48" hidden="1" x14ac:dyDescent="0.2">
      <c r="A586">
        <v>1832</v>
      </c>
      <c r="B586" s="3" t="s">
        <v>1833</v>
      </c>
      <c r="C586" s="3" t="s">
        <v>5942</v>
      </c>
      <c r="D586">
        <v>350</v>
      </c>
      <c r="E586">
        <v>500</v>
      </c>
      <c r="F586" t="s">
        <v>8219</v>
      </c>
      <c r="G586" t="s">
        <v>8224</v>
      </c>
      <c r="H586" t="s">
        <v>8246</v>
      </c>
      <c r="I586">
        <v>1299243427</v>
      </c>
      <c r="J586">
        <v>1296651427</v>
      </c>
      <c r="K586" t="b">
        <v>0</v>
      </c>
      <c r="L586">
        <v>20</v>
      </c>
      <c r="M586" t="b">
        <v>1</v>
      </c>
      <c r="N586" t="s">
        <v>8276</v>
      </c>
      <c r="O586" s="5">
        <f t="shared" si="36"/>
        <v>1.4285714285714286</v>
      </c>
      <c r="P586" s="15">
        <f t="shared" si="37"/>
        <v>25</v>
      </c>
      <c r="Q586" s="7" t="s">
        <v>8330</v>
      </c>
      <c r="R586" s="7" t="s">
        <v>8331</v>
      </c>
      <c r="S586" s="13">
        <f t="shared" si="38"/>
        <v>40606.539664351854</v>
      </c>
      <c r="T586" s="12">
        <f t="shared" si="39"/>
        <v>40576.539664351854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8309</v>
      </c>
      <c r="R587" s="7" t="s">
        <v>8325</v>
      </c>
      <c r="S587" s="13">
        <f t="shared" si="38"/>
        <v>42339</v>
      </c>
      <c r="T587" s="12">
        <f t="shared" si="39"/>
        <v>42283.3909375</v>
      </c>
    </row>
    <row r="588" spans="1:20" ht="48" hidden="1" x14ac:dyDescent="0.2">
      <c r="A588">
        <v>786</v>
      </c>
      <c r="B588" s="3" t="s">
        <v>787</v>
      </c>
      <c r="C588" s="3" t="s">
        <v>4896</v>
      </c>
      <c r="D588">
        <v>5000</v>
      </c>
      <c r="E588">
        <v>7140</v>
      </c>
      <c r="F588" t="s">
        <v>8219</v>
      </c>
      <c r="G588" t="s">
        <v>8224</v>
      </c>
      <c r="H588" t="s">
        <v>8246</v>
      </c>
      <c r="I588">
        <v>1336751220</v>
      </c>
      <c r="J588">
        <v>1331774434</v>
      </c>
      <c r="K588" t="b">
        <v>0</v>
      </c>
      <c r="L588">
        <v>44</v>
      </c>
      <c r="M588" t="b">
        <v>1</v>
      </c>
      <c r="N588" t="s">
        <v>8276</v>
      </c>
      <c r="O588" s="5">
        <f t="shared" si="36"/>
        <v>1.4279999999999999</v>
      </c>
      <c r="P588" s="15">
        <f t="shared" si="37"/>
        <v>162.27272727272728</v>
      </c>
      <c r="Q588" s="7" t="s">
        <v>8330</v>
      </c>
      <c r="R588" s="7" t="s">
        <v>8331</v>
      </c>
      <c r="S588" s="13">
        <f t="shared" si="38"/>
        <v>41040.657638888886</v>
      </c>
      <c r="T588" s="12">
        <f t="shared" si="39"/>
        <v>40983.055949074071</v>
      </c>
    </row>
    <row r="589" spans="1:20" ht="48" hidden="1" x14ac:dyDescent="0.2">
      <c r="A589">
        <v>3480</v>
      </c>
      <c r="B589" s="3" t="s">
        <v>3479</v>
      </c>
      <c r="C589" s="3" t="s">
        <v>7590</v>
      </c>
      <c r="D589">
        <v>1500</v>
      </c>
      <c r="E589">
        <v>2140</v>
      </c>
      <c r="F589" t="s">
        <v>8219</v>
      </c>
      <c r="G589" t="s">
        <v>8224</v>
      </c>
      <c r="H589" t="s">
        <v>8246</v>
      </c>
      <c r="I589">
        <v>1436562000</v>
      </c>
      <c r="J589">
        <v>1434440227</v>
      </c>
      <c r="K589" t="b">
        <v>0</v>
      </c>
      <c r="L589">
        <v>13</v>
      </c>
      <c r="M589" t="b">
        <v>1</v>
      </c>
      <c r="N589" t="s">
        <v>8271</v>
      </c>
      <c r="O589" s="5">
        <f t="shared" si="36"/>
        <v>1.4266666666666667</v>
      </c>
      <c r="P589" s="15">
        <f t="shared" si="37"/>
        <v>164.61538461538461</v>
      </c>
      <c r="Q589" s="7" t="s">
        <v>8323</v>
      </c>
      <c r="R589" s="7" t="s">
        <v>8324</v>
      </c>
      <c r="S589" s="13">
        <f t="shared" si="38"/>
        <v>42195.875</v>
      </c>
      <c r="T589" s="12">
        <f t="shared" si="39"/>
        <v>42171.317442129628</v>
      </c>
    </row>
    <row r="590" spans="1:20" ht="32" hidden="1" x14ac:dyDescent="0.2">
      <c r="A590">
        <v>1</v>
      </c>
      <c r="B590" s="3" t="s">
        <v>3</v>
      </c>
      <c r="C590" s="3" t="s">
        <v>4112</v>
      </c>
      <c r="D590">
        <v>10275</v>
      </c>
      <c r="E590">
        <v>14653</v>
      </c>
      <c r="F590" t="s">
        <v>8219</v>
      </c>
      <c r="G590" t="s">
        <v>8224</v>
      </c>
      <c r="H590" t="s">
        <v>8246</v>
      </c>
      <c r="I590">
        <v>1488464683</v>
      </c>
      <c r="J590">
        <v>1485872683</v>
      </c>
      <c r="K590" t="b">
        <v>0</v>
      </c>
      <c r="L590">
        <v>79</v>
      </c>
      <c r="M590" t="b">
        <v>1</v>
      </c>
      <c r="N590" t="s">
        <v>8265</v>
      </c>
      <c r="O590" s="5">
        <f t="shared" si="36"/>
        <v>1.4260827250608272</v>
      </c>
      <c r="P590" s="15">
        <f t="shared" si="37"/>
        <v>185.48101265822785</v>
      </c>
      <c r="Q590" s="7" t="s">
        <v>8316</v>
      </c>
      <c r="R590" s="7" t="s">
        <v>8317</v>
      </c>
      <c r="S590" s="13">
        <f t="shared" si="38"/>
        <v>42796.600497685184</v>
      </c>
      <c r="T590" s="12">
        <f t="shared" si="39"/>
        <v>42766.600497685184</v>
      </c>
    </row>
    <row r="591" spans="1:20" ht="48" hidden="1" x14ac:dyDescent="0.2">
      <c r="A591">
        <v>3394</v>
      </c>
      <c r="B591" s="3" t="s">
        <v>3393</v>
      </c>
      <c r="C591" s="3" t="s">
        <v>7504</v>
      </c>
      <c r="D591">
        <v>550</v>
      </c>
      <c r="E591">
        <v>783</v>
      </c>
      <c r="F591" t="s">
        <v>8219</v>
      </c>
      <c r="G591" t="s">
        <v>8225</v>
      </c>
      <c r="H591" t="s">
        <v>8247</v>
      </c>
      <c r="I591">
        <v>1406470645</v>
      </c>
      <c r="J591">
        <v>1403878645</v>
      </c>
      <c r="K591" t="b">
        <v>0</v>
      </c>
      <c r="L591">
        <v>27</v>
      </c>
      <c r="M591" t="b">
        <v>1</v>
      </c>
      <c r="N591" t="s">
        <v>8271</v>
      </c>
      <c r="O591" s="5">
        <f t="shared" si="36"/>
        <v>1.4236363636363636</v>
      </c>
      <c r="P591" s="15">
        <f t="shared" si="37"/>
        <v>29</v>
      </c>
      <c r="Q591" s="7" t="s">
        <v>8323</v>
      </c>
      <c r="R591" s="7" t="s">
        <v>8324</v>
      </c>
      <c r="S591" s="13">
        <f t="shared" si="38"/>
        <v>41847.59542824074</v>
      </c>
      <c r="T591" s="12">
        <f t="shared" si="39"/>
        <v>41817.59542824074</v>
      </c>
    </row>
    <row r="592" spans="1:20" ht="32" hidden="1" x14ac:dyDescent="0.2">
      <c r="A592">
        <v>36</v>
      </c>
      <c r="B592" s="3" t="s">
        <v>38</v>
      </c>
      <c r="C592" s="3" t="s">
        <v>4147</v>
      </c>
      <c r="D592">
        <v>6000</v>
      </c>
      <c r="E592">
        <v>8529</v>
      </c>
      <c r="F592" t="s">
        <v>8219</v>
      </c>
      <c r="G592" t="s">
        <v>8224</v>
      </c>
      <c r="H592" t="s">
        <v>8246</v>
      </c>
      <c r="I592">
        <v>1428128525</v>
      </c>
      <c r="J592">
        <v>1425540125</v>
      </c>
      <c r="K592" t="b">
        <v>0</v>
      </c>
      <c r="L592">
        <v>44</v>
      </c>
      <c r="M592" t="b">
        <v>1</v>
      </c>
      <c r="N592" t="s">
        <v>8265</v>
      </c>
      <c r="O592" s="5">
        <f t="shared" si="36"/>
        <v>1.4215</v>
      </c>
      <c r="P592" s="15">
        <f t="shared" si="37"/>
        <v>193.84090909090909</v>
      </c>
      <c r="Q592" s="7" t="s">
        <v>8316</v>
      </c>
      <c r="R592" s="7" t="s">
        <v>8317</v>
      </c>
      <c r="S592" s="13">
        <f t="shared" si="38"/>
        <v>42098.265335648146</v>
      </c>
      <c r="T592" s="12">
        <f t="shared" si="39"/>
        <v>42068.307002314818</v>
      </c>
    </row>
    <row r="593" spans="1:20" ht="48" hidden="1" x14ac:dyDescent="0.2">
      <c r="A593">
        <v>42</v>
      </c>
      <c r="B593" s="3" t="s">
        <v>44</v>
      </c>
      <c r="C593" s="3" t="s">
        <v>4153</v>
      </c>
      <c r="D593">
        <v>14000</v>
      </c>
      <c r="E593">
        <v>19860</v>
      </c>
      <c r="F593" t="s">
        <v>8219</v>
      </c>
      <c r="G593" t="s">
        <v>8224</v>
      </c>
      <c r="H593" t="s">
        <v>8246</v>
      </c>
      <c r="I593">
        <v>1419780026</v>
      </c>
      <c r="J593">
        <v>1417188026</v>
      </c>
      <c r="K593" t="b">
        <v>0</v>
      </c>
      <c r="L593">
        <v>169</v>
      </c>
      <c r="M593" t="b">
        <v>1</v>
      </c>
      <c r="N593" t="s">
        <v>8265</v>
      </c>
      <c r="O593" s="5">
        <f t="shared" si="36"/>
        <v>1.4185714285714286</v>
      </c>
      <c r="P593" s="15">
        <f t="shared" si="37"/>
        <v>117.51479289940828</v>
      </c>
      <c r="Q593" s="7" t="s">
        <v>8316</v>
      </c>
      <c r="R593" s="7" t="s">
        <v>8317</v>
      </c>
      <c r="S593" s="13">
        <f t="shared" si="38"/>
        <v>42001.639189814814</v>
      </c>
      <c r="T593" s="12">
        <f t="shared" si="39"/>
        <v>41971.639189814814</v>
      </c>
    </row>
    <row r="594" spans="1:20" ht="48" hidden="1" x14ac:dyDescent="0.2">
      <c r="A594">
        <v>402</v>
      </c>
      <c r="B594" s="3" t="s">
        <v>403</v>
      </c>
      <c r="C594" s="3" t="s">
        <v>4512</v>
      </c>
      <c r="D594">
        <v>2000</v>
      </c>
      <c r="E594">
        <v>2833</v>
      </c>
      <c r="F594" t="s">
        <v>8219</v>
      </c>
      <c r="G594" t="s">
        <v>8224</v>
      </c>
      <c r="H594" t="s">
        <v>8246</v>
      </c>
      <c r="I594">
        <v>1446731817</v>
      </c>
      <c r="J594">
        <v>1444913817</v>
      </c>
      <c r="K594" t="b">
        <v>0</v>
      </c>
      <c r="L594">
        <v>43</v>
      </c>
      <c r="M594" t="b">
        <v>1</v>
      </c>
      <c r="N594" t="s">
        <v>8269</v>
      </c>
      <c r="O594" s="5">
        <f t="shared" si="36"/>
        <v>1.4165000000000001</v>
      </c>
      <c r="P594" s="15">
        <f t="shared" si="37"/>
        <v>65.883720930232556</v>
      </c>
      <c r="Q594" s="7" t="s">
        <v>8316</v>
      </c>
      <c r="R594" s="7" t="s">
        <v>8321</v>
      </c>
      <c r="S594" s="13">
        <f t="shared" si="38"/>
        <v>42313.58121527778</v>
      </c>
      <c r="T594" s="12">
        <f t="shared" si="39"/>
        <v>42292.539548611108</v>
      </c>
    </row>
    <row r="595" spans="1:20" ht="48" hidden="1" x14ac:dyDescent="0.2">
      <c r="A595">
        <v>2816</v>
      </c>
      <c r="B595" s="3" t="s">
        <v>2816</v>
      </c>
      <c r="C595" s="3" t="s">
        <v>6926</v>
      </c>
      <c r="D595">
        <v>3000</v>
      </c>
      <c r="E595">
        <v>4247</v>
      </c>
      <c r="F595" t="s">
        <v>8219</v>
      </c>
      <c r="G595" t="s">
        <v>8225</v>
      </c>
      <c r="H595" t="s">
        <v>8247</v>
      </c>
      <c r="I595">
        <v>1438531200</v>
      </c>
      <c r="J595">
        <v>1435921992</v>
      </c>
      <c r="K595" t="b">
        <v>0</v>
      </c>
      <c r="L595">
        <v>169</v>
      </c>
      <c r="M595" t="b">
        <v>1</v>
      </c>
      <c r="N595" t="s">
        <v>8271</v>
      </c>
      <c r="O595" s="5">
        <f t="shared" si="36"/>
        <v>1.4156666666666666</v>
      </c>
      <c r="P595" s="15">
        <f t="shared" si="37"/>
        <v>25.130177514792898</v>
      </c>
      <c r="Q595" s="7" t="s">
        <v>8323</v>
      </c>
      <c r="R595" s="7" t="s">
        <v>8324</v>
      </c>
      <c r="S595" s="13">
        <f t="shared" si="38"/>
        <v>42218.666666666672</v>
      </c>
      <c r="T595" s="12">
        <f t="shared" si="39"/>
        <v>42188.467499999999</v>
      </c>
    </row>
    <row r="596" spans="1:20" ht="32" hidden="1" x14ac:dyDescent="0.2">
      <c r="A596">
        <v>1650</v>
      </c>
      <c r="B596" s="3" t="s">
        <v>1651</v>
      </c>
      <c r="C596" s="3" t="s">
        <v>5760</v>
      </c>
      <c r="D596">
        <v>2000</v>
      </c>
      <c r="E596">
        <v>2831</v>
      </c>
      <c r="F596" t="s">
        <v>8219</v>
      </c>
      <c r="G596" t="s">
        <v>8224</v>
      </c>
      <c r="H596" t="s">
        <v>8246</v>
      </c>
      <c r="I596">
        <v>1381314437</v>
      </c>
      <c r="J596">
        <v>1378722437</v>
      </c>
      <c r="K596" t="b">
        <v>0</v>
      </c>
      <c r="L596">
        <v>32</v>
      </c>
      <c r="M596" t="b">
        <v>1</v>
      </c>
      <c r="N596" t="s">
        <v>8292</v>
      </c>
      <c r="O596" s="5">
        <f t="shared" si="36"/>
        <v>1.4155</v>
      </c>
      <c r="P596" s="15">
        <f t="shared" si="37"/>
        <v>88.46875</v>
      </c>
      <c r="Q596" s="7" t="s">
        <v>8330</v>
      </c>
      <c r="R596" s="7" t="s">
        <v>8351</v>
      </c>
      <c r="S596" s="13">
        <f t="shared" si="38"/>
        <v>41556.435613425929</v>
      </c>
      <c r="T596" s="12">
        <f t="shared" si="39"/>
        <v>41526.435613425929</v>
      </c>
    </row>
    <row r="597" spans="1:20" ht="48" hidden="1" x14ac:dyDescent="0.2">
      <c r="A597">
        <v>380</v>
      </c>
      <c r="B597" s="3" t="s">
        <v>381</v>
      </c>
      <c r="C597" s="3" t="s">
        <v>4490</v>
      </c>
      <c r="D597">
        <v>4000</v>
      </c>
      <c r="E597">
        <v>5660</v>
      </c>
      <c r="F597" t="s">
        <v>8219</v>
      </c>
      <c r="G597" t="s">
        <v>8224</v>
      </c>
      <c r="H597" t="s">
        <v>8246</v>
      </c>
      <c r="I597">
        <v>1453569392</v>
      </c>
      <c r="J597">
        <v>1451409392</v>
      </c>
      <c r="K597" t="b">
        <v>0</v>
      </c>
      <c r="L597">
        <v>49</v>
      </c>
      <c r="M597" t="b">
        <v>1</v>
      </c>
      <c r="N597" t="s">
        <v>8269</v>
      </c>
      <c r="O597" s="5">
        <f t="shared" si="36"/>
        <v>1.415</v>
      </c>
      <c r="P597" s="15">
        <f t="shared" si="37"/>
        <v>115.51020408163265</v>
      </c>
      <c r="Q597" s="7" t="s">
        <v>8316</v>
      </c>
      <c r="R597" s="7" t="s">
        <v>8321</v>
      </c>
      <c r="S597" s="13">
        <f t="shared" si="38"/>
        <v>42392.719814814816</v>
      </c>
      <c r="T597" s="12">
        <f t="shared" si="39"/>
        <v>42367.719814814816</v>
      </c>
    </row>
    <row r="598" spans="1:20" ht="48" hidden="1" x14ac:dyDescent="0.2">
      <c r="A598">
        <v>653</v>
      </c>
      <c r="B598" s="3" t="s">
        <v>654</v>
      </c>
      <c r="C598" s="3" t="s">
        <v>4763</v>
      </c>
      <c r="D598">
        <v>75000</v>
      </c>
      <c r="E598">
        <v>106084.5</v>
      </c>
      <c r="F598" t="s">
        <v>8219</v>
      </c>
      <c r="G598" t="s">
        <v>8224</v>
      </c>
      <c r="H598" t="s">
        <v>8246</v>
      </c>
      <c r="I598">
        <v>1440082240</v>
      </c>
      <c r="J598">
        <v>1436885440</v>
      </c>
      <c r="K598" t="b">
        <v>0</v>
      </c>
      <c r="L598">
        <v>1107</v>
      </c>
      <c r="M598" t="b">
        <v>1</v>
      </c>
      <c r="N598" t="s">
        <v>8273</v>
      </c>
      <c r="O598" s="5">
        <f t="shared" si="36"/>
        <v>1.4144600000000001</v>
      </c>
      <c r="P598" s="15">
        <f t="shared" si="37"/>
        <v>95.830623306233065</v>
      </c>
      <c r="Q598" s="7" t="s">
        <v>8309</v>
      </c>
      <c r="R598" s="7" t="s">
        <v>8326</v>
      </c>
      <c r="S598" s="13">
        <f t="shared" si="38"/>
        <v>42236.618518518517</v>
      </c>
      <c r="T598" s="12">
        <f t="shared" si="39"/>
        <v>42199.618518518517</v>
      </c>
    </row>
    <row r="599" spans="1:20" ht="32" hidden="1" x14ac:dyDescent="0.2">
      <c r="A599">
        <v>2610</v>
      </c>
      <c r="B599" s="3" t="s">
        <v>2610</v>
      </c>
      <c r="C599" s="3" t="s">
        <v>6720</v>
      </c>
      <c r="D599">
        <v>22765</v>
      </c>
      <c r="E599">
        <v>32172.66</v>
      </c>
      <c r="F599" t="s">
        <v>8219</v>
      </c>
      <c r="G599" t="s">
        <v>8224</v>
      </c>
      <c r="H599" t="s">
        <v>8246</v>
      </c>
      <c r="I599">
        <v>1471849140</v>
      </c>
      <c r="J599">
        <v>1468444125</v>
      </c>
      <c r="K599" t="b">
        <v>1</v>
      </c>
      <c r="L599">
        <v>577</v>
      </c>
      <c r="M599" t="b">
        <v>1</v>
      </c>
      <c r="N599" t="s">
        <v>8301</v>
      </c>
      <c r="O599" s="5">
        <f t="shared" si="36"/>
        <v>1.4132510432681749</v>
      </c>
      <c r="P599" s="15">
        <f t="shared" si="37"/>
        <v>55.758509532062391</v>
      </c>
      <c r="Q599" s="7" t="s">
        <v>8309</v>
      </c>
      <c r="R599" s="7" t="s">
        <v>8359</v>
      </c>
      <c r="S599" s="13">
        <f t="shared" si="38"/>
        <v>42604.290972222225</v>
      </c>
      <c r="T599" s="12">
        <f t="shared" si="39"/>
        <v>42564.881076388891</v>
      </c>
    </row>
    <row r="600" spans="1:20" ht="48" hidden="1" x14ac:dyDescent="0.2">
      <c r="A600">
        <v>1296</v>
      </c>
      <c r="B600" s="3" t="s">
        <v>1297</v>
      </c>
      <c r="C600" s="3" t="s">
        <v>5406</v>
      </c>
      <c r="D600">
        <v>850</v>
      </c>
      <c r="E600">
        <v>1200</v>
      </c>
      <c r="F600" t="s">
        <v>8219</v>
      </c>
      <c r="G600" t="s">
        <v>8225</v>
      </c>
      <c r="H600" t="s">
        <v>8247</v>
      </c>
      <c r="I600">
        <v>1457914373</v>
      </c>
      <c r="J600">
        <v>1456189973</v>
      </c>
      <c r="K600" t="b">
        <v>0</v>
      </c>
      <c r="L600">
        <v>23</v>
      </c>
      <c r="M600" t="b">
        <v>1</v>
      </c>
      <c r="N600" t="s">
        <v>8271</v>
      </c>
      <c r="O600" s="5">
        <f t="shared" si="36"/>
        <v>1.411764705882353</v>
      </c>
      <c r="P600" s="15">
        <f t="shared" si="37"/>
        <v>52.173913043478258</v>
      </c>
      <c r="Q600" s="7" t="s">
        <v>8323</v>
      </c>
      <c r="R600" s="7" t="s">
        <v>8324</v>
      </c>
      <c r="S600" s="13">
        <f t="shared" si="38"/>
        <v>42443.008946759262</v>
      </c>
      <c r="T600" s="12">
        <f t="shared" si="39"/>
        <v>42423.050613425927</v>
      </c>
    </row>
    <row r="601" spans="1:20" ht="32" hidden="1" x14ac:dyDescent="0.2">
      <c r="A601">
        <v>3710</v>
      </c>
      <c r="B601" s="3" t="s">
        <v>3707</v>
      </c>
      <c r="C601" s="3" t="s">
        <v>7820</v>
      </c>
      <c r="D601">
        <v>1300</v>
      </c>
      <c r="E601">
        <v>1835</v>
      </c>
      <c r="F601" t="s">
        <v>8219</v>
      </c>
      <c r="G601" t="s">
        <v>8224</v>
      </c>
      <c r="H601" t="s">
        <v>8246</v>
      </c>
      <c r="I601">
        <v>1428068988</v>
      </c>
      <c r="J601">
        <v>1425908988</v>
      </c>
      <c r="K601" t="b">
        <v>0</v>
      </c>
      <c r="L601">
        <v>27</v>
      </c>
      <c r="M601" t="b">
        <v>1</v>
      </c>
      <c r="N601" t="s">
        <v>8271</v>
      </c>
      <c r="O601" s="5">
        <f t="shared" si="36"/>
        <v>1.4115384615384616</v>
      </c>
      <c r="P601" s="15">
        <f t="shared" si="37"/>
        <v>67.962962962962962</v>
      </c>
      <c r="Q601" s="7" t="s">
        <v>8323</v>
      </c>
      <c r="R601" s="7" t="s">
        <v>8324</v>
      </c>
      <c r="S601" s="13">
        <f t="shared" si="38"/>
        <v>42097.576249999998</v>
      </c>
      <c r="T601" s="12">
        <f t="shared" si="39"/>
        <v>42072.576249999998</v>
      </c>
    </row>
    <row r="602" spans="1:20" ht="48" hidden="1" x14ac:dyDescent="0.2">
      <c r="A602">
        <v>2277</v>
      </c>
      <c r="B602" s="3" t="s">
        <v>2278</v>
      </c>
      <c r="C602" s="3" t="s">
        <v>6387</v>
      </c>
      <c r="D602">
        <v>8500</v>
      </c>
      <c r="E602">
        <v>11992</v>
      </c>
      <c r="F602" t="s">
        <v>8219</v>
      </c>
      <c r="G602" t="s">
        <v>8224</v>
      </c>
      <c r="H602" t="s">
        <v>8246</v>
      </c>
      <c r="I602">
        <v>1330359423</v>
      </c>
      <c r="J602">
        <v>1327767423</v>
      </c>
      <c r="K602" t="b">
        <v>0</v>
      </c>
      <c r="L602">
        <v>207</v>
      </c>
      <c r="M602" t="b">
        <v>1</v>
      </c>
      <c r="N602" t="s">
        <v>8297</v>
      </c>
      <c r="O602" s="5">
        <f t="shared" si="36"/>
        <v>1.4108235294117648</v>
      </c>
      <c r="P602" s="15">
        <f t="shared" si="37"/>
        <v>57.932367149758456</v>
      </c>
      <c r="Q602" s="7" t="s">
        <v>8338</v>
      </c>
      <c r="R602" s="7" t="s">
        <v>8355</v>
      </c>
      <c r="S602" s="13">
        <f t="shared" si="38"/>
        <v>40966.678506944445</v>
      </c>
      <c r="T602" s="12">
        <f t="shared" si="39"/>
        <v>40936.678506944445</v>
      </c>
    </row>
    <row r="603" spans="1:20" ht="32" hidden="1" x14ac:dyDescent="0.2">
      <c r="A603">
        <v>113</v>
      </c>
      <c r="B603" s="3" t="s">
        <v>115</v>
      </c>
      <c r="C603" s="3" t="s">
        <v>4224</v>
      </c>
      <c r="D603">
        <v>5000</v>
      </c>
      <c r="E603">
        <v>7050</v>
      </c>
      <c r="F603" t="s">
        <v>8219</v>
      </c>
      <c r="G603" t="s">
        <v>8224</v>
      </c>
      <c r="H603" t="s">
        <v>8246</v>
      </c>
      <c r="I603">
        <v>1312642800</v>
      </c>
      <c r="J603">
        <v>1311963128</v>
      </c>
      <c r="K603" t="b">
        <v>0</v>
      </c>
      <c r="L603">
        <v>78</v>
      </c>
      <c r="M603" t="b">
        <v>1</v>
      </c>
      <c r="N603" t="s">
        <v>8266</v>
      </c>
      <c r="O603" s="5">
        <f t="shared" si="36"/>
        <v>1.41</v>
      </c>
      <c r="P603" s="15">
        <f t="shared" si="37"/>
        <v>90.384615384615387</v>
      </c>
      <c r="Q603" s="7" t="s">
        <v>8316</v>
      </c>
      <c r="R603" s="7" t="s">
        <v>8318</v>
      </c>
      <c r="S603" s="13">
        <f t="shared" si="38"/>
        <v>40761.625</v>
      </c>
      <c r="T603" s="12">
        <f t="shared" si="39"/>
        <v>40753.758425925924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8309</v>
      </c>
      <c r="R604" s="7" t="s">
        <v>8325</v>
      </c>
      <c r="S604" s="13">
        <f t="shared" si="38"/>
        <v>42173.79415509259</v>
      </c>
      <c r="T604" s="12">
        <f t="shared" si="39"/>
        <v>42143.79415509259</v>
      </c>
    </row>
    <row r="605" spans="1:20" ht="20" hidden="1" x14ac:dyDescent="0.2">
      <c r="A605">
        <v>115</v>
      </c>
      <c r="B605" s="3" t="s">
        <v>117</v>
      </c>
      <c r="C605" s="3" t="s">
        <v>4226</v>
      </c>
      <c r="D605">
        <v>450</v>
      </c>
      <c r="E605">
        <v>632</v>
      </c>
      <c r="F605" t="s">
        <v>8219</v>
      </c>
      <c r="G605" t="s">
        <v>8224</v>
      </c>
      <c r="H605" t="s">
        <v>8246</v>
      </c>
      <c r="I605">
        <v>1328377444</v>
      </c>
      <c r="J605">
        <v>1326217444</v>
      </c>
      <c r="K605" t="b">
        <v>0</v>
      </c>
      <c r="L605">
        <v>22</v>
      </c>
      <c r="M605" t="b">
        <v>1</v>
      </c>
      <c r="N605" t="s">
        <v>8266</v>
      </c>
      <c r="O605" s="5">
        <f t="shared" si="36"/>
        <v>1.4044444444444444</v>
      </c>
      <c r="P605" s="15">
        <f t="shared" si="37"/>
        <v>28.727272727272727</v>
      </c>
      <c r="Q605" s="7" t="s">
        <v>8316</v>
      </c>
      <c r="R605" s="7" t="s">
        <v>8318</v>
      </c>
      <c r="S605" s="13">
        <f t="shared" si="38"/>
        <v>40943.738935185182</v>
      </c>
      <c r="T605" s="12">
        <f t="shared" si="39"/>
        <v>40918.738935185182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8309</v>
      </c>
      <c r="R606" s="7" t="s">
        <v>8325</v>
      </c>
      <c r="S606" s="13">
        <f t="shared" si="38"/>
        <v>41879.035370370373</v>
      </c>
      <c r="T606" s="12">
        <f t="shared" si="39"/>
        <v>41849.035370370373</v>
      </c>
    </row>
    <row r="607" spans="1:20" ht="32" hidden="1" x14ac:dyDescent="0.2">
      <c r="A607">
        <v>3457</v>
      </c>
      <c r="B607" s="3" t="s">
        <v>3456</v>
      </c>
      <c r="C607" s="3" t="s">
        <v>7567</v>
      </c>
      <c r="D607">
        <v>2000</v>
      </c>
      <c r="E607">
        <v>2804</v>
      </c>
      <c r="F607" t="s">
        <v>8219</v>
      </c>
      <c r="G607" t="s">
        <v>8224</v>
      </c>
      <c r="H607" t="s">
        <v>8246</v>
      </c>
      <c r="I607">
        <v>1423720740</v>
      </c>
      <c r="J607">
        <v>1421081857</v>
      </c>
      <c r="K607" t="b">
        <v>0</v>
      </c>
      <c r="L607">
        <v>55</v>
      </c>
      <c r="M607" t="b">
        <v>1</v>
      </c>
      <c r="N607" t="s">
        <v>8271</v>
      </c>
      <c r="O607" s="5">
        <f t="shared" si="36"/>
        <v>1.4019999999999999</v>
      </c>
      <c r="P607" s="15">
        <f t="shared" si="37"/>
        <v>50.981818181818184</v>
      </c>
      <c r="Q607" s="7" t="s">
        <v>8323</v>
      </c>
      <c r="R607" s="7" t="s">
        <v>8324</v>
      </c>
      <c r="S607" s="13">
        <f t="shared" si="38"/>
        <v>42047.249305555553</v>
      </c>
      <c r="T607" s="12">
        <f t="shared" si="39"/>
        <v>42016.706678240742</v>
      </c>
    </row>
    <row r="608" spans="1:20" ht="48" hidden="1" x14ac:dyDescent="0.2">
      <c r="A608">
        <v>3814</v>
      </c>
      <c r="B608" s="3" t="s">
        <v>3811</v>
      </c>
      <c r="C608" s="3" t="s">
        <v>7924</v>
      </c>
      <c r="D608">
        <v>1500</v>
      </c>
      <c r="E608">
        <v>2102</v>
      </c>
      <c r="F608" t="s">
        <v>8219</v>
      </c>
      <c r="G608" t="s">
        <v>8224</v>
      </c>
      <c r="H608" t="s">
        <v>8246</v>
      </c>
      <c r="I608">
        <v>1427860740</v>
      </c>
      <c r="J608">
        <v>1424727712</v>
      </c>
      <c r="K608" t="b">
        <v>0</v>
      </c>
      <c r="L608">
        <v>34</v>
      </c>
      <c r="M608" t="b">
        <v>1</v>
      </c>
      <c r="N608" t="s">
        <v>8271</v>
      </c>
      <c r="O608" s="5">
        <f t="shared" si="36"/>
        <v>1.4013333333333333</v>
      </c>
      <c r="P608" s="15">
        <f t="shared" si="37"/>
        <v>61.823529411764703</v>
      </c>
      <c r="Q608" s="7" t="s">
        <v>8323</v>
      </c>
      <c r="R608" s="7" t="s">
        <v>8324</v>
      </c>
      <c r="S608" s="13">
        <f t="shared" si="38"/>
        <v>42095.165972222225</v>
      </c>
      <c r="T608" s="12">
        <f t="shared" si="39"/>
        <v>42058.904074074075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8309</v>
      </c>
      <c r="R609" s="7" t="s">
        <v>8325</v>
      </c>
      <c r="S609" s="13">
        <f t="shared" si="38"/>
        <v>42330.867314814815</v>
      </c>
      <c r="T609" s="12">
        <f t="shared" si="39"/>
        <v>42300.825648148151</v>
      </c>
    </row>
    <row r="610" spans="1:20" ht="48" hidden="1" x14ac:dyDescent="0.2">
      <c r="A610">
        <v>2723</v>
      </c>
      <c r="B610" s="3" t="s">
        <v>2723</v>
      </c>
      <c r="C610" s="3" t="s">
        <v>6833</v>
      </c>
      <c r="D610">
        <v>12000</v>
      </c>
      <c r="E610">
        <v>16806</v>
      </c>
      <c r="F610" t="s">
        <v>8219</v>
      </c>
      <c r="G610" t="s">
        <v>8224</v>
      </c>
      <c r="H610" t="s">
        <v>8246</v>
      </c>
      <c r="I610">
        <v>1420060088</v>
      </c>
      <c r="J610">
        <v>1414872488</v>
      </c>
      <c r="K610" t="b">
        <v>0</v>
      </c>
      <c r="L610">
        <v>176</v>
      </c>
      <c r="M610" t="b">
        <v>1</v>
      </c>
      <c r="N610" t="s">
        <v>8295</v>
      </c>
      <c r="O610" s="5">
        <f t="shared" si="36"/>
        <v>1.4005000000000001</v>
      </c>
      <c r="P610" s="15">
        <f t="shared" si="37"/>
        <v>95.48863636363636</v>
      </c>
      <c r="Q610" s="7" t="s">
        <v>8309</v>
      </c>
      <c r="R610" s="7" t="s">
        <v>8310</v>
      </c>
      <c r="S610" s="13">
        <f t="shared" si="38"/>
        <v>42004.880648148144</v>
      </c>
      <c r="T610" s="12">
        <f t="shared" si="39"/>
        <v>41944.83898148148</v>
      </c>
    </row>
    <row r="611" spans="1:20" ht="48" hidden="1" x14ac:dyDescent="0.2">
      <c r="A611">
        <v>3423</v>
      </c>
      <c r="B611" s="3" t="s">
        <v>3422</v>
      </c>
      <c r="C611" s="3" t="s">
        <v>7533</v>
      </c>
      <c r="D611">
        <v>250</v>
      </c>
      <c r="E611">
        <v>350</v>
      </c>
      <c r="F611" t="s">
        <v>8219</v>
      </c>
      <c r="G611" t="s">
        <v>8224</v>
      </c>
      <c r="H611" t="s">
        <v>8246</v>
      </c>
      <c r="I611">
        <v>1429912341</v>
      </c>
      <c r="J611">
        <v>1427320341</v>
      </c>
      <c r="K611" t="b">
        <v>0</v>
      </c>
      <c r="L611">
        <v>10</v>
      </c>
      <c r="M611" t="b">
        <v>1</v>
      </c>
      <c r="N611" t="s">
        <v>8271</v>
      </c>
      <c r="O611" s="5">
        <f t="shared" si="36"/>
        <v>1.4</v>
      </c>
      <c r="P611" s="15">
        <f t="shared" si="37"/>
        <v>35</v>
      </c>
      <c r="Q611" s="7" t="s">
        <v>8323</v>
      </c>
      <c r="R611" s="7" t="s">
        <v>8324</v>
      </c>
      <c r="S611" s="13">
        <f t="shared" si="38"/>
        <v>42118.911354166667</v>
      </c>
      <c r="T611" s="12">
        <f t="shared" si="39"/>
        <v>42088.911354166667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8309</v>
      </c>
      <c r="R612" s="7" t="s">
        <v>8325</v>
      </c>
      <c r="S612" s="13">
        <f t="shared" si="38"/>
        <v>42116.83085648148</v>
      </c>
      <c r="T612" s="12">
        <f t="shared" si="39"/>
        <v>42086.83085648148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8309</v>
      </c>
      <c r="R613" s="7" t="s">
        <v>8325</v>
      </c>
      <c r="S613" s="13">
        <f t="shared" si="38"/>
        <v>42388.560613425929</v>
      </c>
      <c r="T613" s="12">
        <f t="shared" si="39"/>
        <v>42328.560613425929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8309</v>
      </c>
      <c r="R614" s="7" t="s">
        <v>8325</v>
      </c>
      <c r="S614" s="13">
        <f t="shared" si="38"/>
        <v>42615.031782407401</v>
      </c>
      <c r="T614" s="12">
        <f t="shared" si="39"/>
        <v>42585.031782407401</v>
      </c>
    </row>
    <row r="615" spans="1:20" ht="48" hidden="1" x14ac:dyDescent="0.2">
      <c r="A615">
        <v>3675</v>
      </c>
      <c r="B615" s="3" t="s">
        <v>3672</v>
      </c>
      <c r="C615" s="3" t="s">
        <v>7785</v>
      </c>
      <c r="D615">
        <v>50</v>
      </c>
      <c r="E615">
        <v>70</v>
      </c>
      <c r="F615" t="s">
        <v>8219</v>
      </c>
      <c r="G615" t="s">
        <v>8225</v>
      </c>
      <c r="H615" t="s">
        <v>8247</v>
      </c>
      <c r="I615">
        <v>1463353200</v>
      </c>
      <c r="J615">
        <v>1462285182</v>
      </c>
      <c r="K615" t="b">
        <v>0</v>
      </c>
      <c r="L615">
        <v>3</v>
      </c>
      <c r="M615" t="b">
        <v>1</v>
      </c>
      <c r="N615" t="s">
        <v>8271</v>
      </c>
      <c r="O615" s="5">
        <f t="shared" si="36"/>
        <v>1.4</v>
      </c>
      <c r="P615" s="15">
        <f t="shared" si="37"/>
        <v>23.333333333333332</v>
      </c>
      <c r="Q615" s="7" t="s">
        <v>8323</v>
      </c>
      <c r="R615" s="7" t="s">
        <v>8324</v>
      </c>
      <c r="S615" s="13">
        <f t="shared" si="38"/>
        <v>42505.958333333328</v>
      </c>
      <c r="T615" s="12">
        <f t="shared" si="39"/>
        <v>42493.597013888888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8309</v>
      </c>
      <c r="R616" s="7" t="s">
        <v>8325</v>
      </c>
      <c r="S616" s="13">
        <f t="shared" si="38"/>
        <v>42545.061805555553</v>
      </c>
      <c r="T616" s="12">
        <f t="shared" si="39"/>
        <v>42515.061805555553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8309</v>
      </c>
      <c r="R617" s="7" t="s">
        <v>8325</v>
      </c>
      <c r="S617" s="13">
        <f t="shared" si="38"/>
        <v>42272.122210648144</v>
      </c>
      <c r="T617" s="12">
        <f t="shared" si="39"/>
        <v>42242.122210648144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8309</v>
      </c>
      <c r="R618" s="7" t="s">
        <v>8325</v>
      </c>
      <c r="S618" s="13">
        <f t="shared" si="38"/>
        <v>42791.376238425932</v>
      </c>
      <c r="T618" s="12">
        <f t="shared" si="39"/>
        <v>42761.376238425932</v>
      </c>
    </row>
    <row r="619" spans="1:20" ht="48" hidden="1" x14ac:dyDescent="0.2">
      <c r="A619">
        <v>649</v>
      </c>
      <c r="B619" s="3" t="s">
        <v>650</v>
      </c>
      <c r="C619" s="3" t="s">
        <v>4759</v>
      </c>
      <c r="D619">
        <v>2500</v>
      </c>
      <c r="E619">
        <v>3499</v>
      </c>
      <c r="F619" t="s">
        <v>8219</v>
      </c>
      <c r="G619" t="s">
        <v>8224</v>
      </c>
      <c r="H619" t="s">
        <v>8246</v>
      </c>
      <c r="I619">
        <v>1410904413</v>
      </c>
      <c r="J619">
        <v>1409090013</v>
      </c>
      <c r="K619" t="b">
        <v>0</v>
      </c>
      <c r="L619">
        <v>82</v>
      </c>
      <c r="M619" t="b">
        <v>1</v>
      </c>
      <c r="N619" t="s">
        <v>8273</v>
      </c>
      <c r="O619" s="5">
        <f t="shared" si="36"/>
        <v>1.3996</v>
      </c>
      <c r="P619" s="15">
        <f t="shared" si="37"/>
        <v>42.670731707317074</v>
      </c>
      <c r="Q619" s="7" t="s">
        <v>8309</v>
      </c>
      <c r="R619" s="7" t="s">
        <v>8326</v>
      </c>
      <c r="S619" s="13">
        <f t="shared" si="38"/>
        <v>41898.912187499998</v>
      </c>
      <c r="T619" s="12">
        <f t="shared" si="39"/>
        <v>41877.912187499998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8309</v>
      </c>
      <c r="R620" s="7" t="s">
        <v>8325</v>
      </c>
      <c r="S620" s="13">
        <f t="shared" si="38"/>
        <v>42347.810219907406</v>
      </c>
      <c r="T620" s="12">
        <f t="shared" si="39"/>
        <v>42317.810219907406</v>
      </c>
    </row>
    <row r="621" spans="1:20" ht="48" hidden="1" x14ac:dyDescent="0.2">
      <c r="A621">
        <v>1669</v>
      </c>
      <c r="B621" s="3" t="s">
        <v>1670</v>
      </c>
      <c r="C621" s="3" t="s">
        <v>5779</v>
      </c>
      <c r="D621">
        <v>2000</v>
      </c>
      <c r="E621">
        <v>2795</v>
      </c>
      <c r="F621" t="s">
        <v>8219</v>
      </c>
      <c r="G621" t="s">
        <v>8224</v>
      </c>
      <c r="H621" t="s">
        <v>8246</v>
      </c>
      <c r="I621">
        <v>1464729276</v>
      </c>
      <c r="J621">
        <v>1459545276</v>
      </c>
      <c r="K621" t="b">
        <v>0</v>
      </c>
      <c r="L621">
        <v>52</v>
      </c>
      <c r="M621" t="b">
        <v>1</v>
      </c>
      <c r="N621" t="s">
        <v>8292</v>
      </c>
      <c r="O621" s="5">
        <f t="shared" si="36"/>
        <v>1.3975</v>
      </c>
      <c r="P621" s="15">
        <f t="shared" si="37"/>
        <v>53.75</v>
      </c>
      <c r="Q621" s="7" t="s">
        <v>8330</v>
      </c>
      <c r="R621" s="7" t="s">
        <v>8351</v>
      </c>
      <c r="S621" s="13">
        <f t="shared" si="38"/>
        <v>42521.885138888887</v>
      </c>
      <c r="T621" s="12">
        <f t="shared" si="39"/>
        <v>42461.885138888887</v>
      </c>
    </row>
    <row r="622" spans="1:20" ht="48" hidden="1" x14ac:dyDescent="0.2">
      <c r="A622">
        <v>3682</v>
      </c>
      <c r="B622" s="3" t="s">
        <v>3679</v>
      </c>
      <c r="C622" s="3" t="s">
        <v>7792</v>
      </c>
      <c r="D622">
        <v>3000</v>
      </c>
      <c r="E622">
        <v>4176</v>
      </c>
      <c r="F622" t="s">
        <v>8219</v>
      </c>
      <c r="G622" t="s">
        <v>8224</v>
      </c>
      <c r="H622" t="s">
        <v>8246</v>
      </c>
      <c r="I622">
        <v>1402901940</v>
      </c>
      <c r="J622">
        <v>1399998418</v>
      </c>
      <c r="K622" t="b">
        <v>0</v>
      </c>
      <c r="L622">
        <v>67</v>
      </c>
      <c r="M622" t="b">
        <v>1</v>
      </c>
      <c r="N622" t="s">
        <v>8271</v>
      </c>
      <c r="O622" s="5">
        <f t="shared" si="36"/>
        <v>1.3919999999999999</v>
      </c>
      <c r="P622" s="15">
        <f t="shared" si="37"/>
        <v>62.328358208955223</v>
      </c>
      <c r="Q622" s="7" t="s">
        <v>8323</v>
      </c>
      <c r="R622" s="7" t="s">
        <v>8324</v>
      </c>
      <c r="S622" s="13">
        <f t="shared" si="38"/>
        <v>41806.290972222225</v>
      </c>
      <c r="T622" s="12">
        <f t="shared" si="39"/>
        <v>41772.685393518521</v>
      </c>
    </row>
    <row r="623" spans="1:20" ht="48" hidden="1" x14ac:dyDescent="0.2">
      <c r="A623">
        <v>256</v>
      </c>
      <c r="B623" s="3" t="s">
        <v>257</v>
      </c>
      <c r="C623" s="3" t="s">
        <v>4366</v>
      </c>
      <c r="D623">
        <v>13000</v>
      </c>
      <c r="E623">
        <v>18083</v>
      </c>
      <c r="F623" t="s">
        <v>8219</v>
      </c>
      <c r="G623" t="s">
        <v>8224</v>
      </c>
      <c r="H623" t="s">
        <v>8246</v>
      </c>
      <c r="I623">
        <v>1363458467</v>
      </c>
      <c r="J623">
        <v>1360866467</v>
      </c>
      <c r="K623" t="b">
        <v>1</v>
      </c>
      <c r="L623">
        <v>275</v>
      </c>
      <c r="M623" t="b">
        <v>1</v>
      </c>
      <c r="N623" t="s">
        <v>8269</v>
      </c>
      <c r="O623" s="5">
        <f t="shared" si="36"/>
        <v>1.391</v>
      </c>
      <c r="P623" s="15">
        <f t="shared" si="37"/>
        <v>65.756363636363631</v>
      </c>
      <c r="Q623" s="7" t="s">
        <v>8316</v>
      </c>
      <c r="R623" s="7" t="s">
        <v>8321</v>
      </c>
      <c r="S623" s="13">
        <f t="shared" si="38"/>
        <v>41349.769293981481</v>
      </c>
      <c r="T623" s="12">
        <f t="shared" si="39"/>
        <v>41319.769293981481</v>
      </c>
    </row>
    <row r="624" spans="1:20" ht="48" hidden="1" x14ac:dyDescent="0.2">
      <c r="A624">
        <v>3684</v>
      </c>
      <c r="B624" s="3" t="s">
        <v>3681</v>
      </c>
      <c r="C624" s="3" t="s">
        <v>7794</v>
      </c>
      <c r="D624">
        <v>750</v>
      </c>
      <c r="E624">
        <v>1043</v>
      </c>
      <c r="F624" t="s">
        <v>8219</v>
      </c>
      <c r="G624" t="s">
        <v>8224</v>
      </c>
      <c r="H624" t="s">
        <v>8246</v>
      </c>
      <c r="I624">
        <v>1441167586</v>
      </c>
      <c r="J624">
        <v>1438575586</v>
      </c>
      <c r="K624" t="b">
        <v>0</v>
      </c>
      <c r="L624">
        <v>23</v>
      </c>
      <c r="M624" t="b">
        <v>1</v>
      </c>
      <c r="N624" t="s">
        <v>8271</v>
      </c>
      <c r="O624" s="5">
        <f t="shared" si="36"/>
        <v>1.3906666666666667</v>
      </c>
      <c r="P624" s="15">
        <f t="shared" si="37"/>
        <v>45.347826086956523</v>
      </c>
      <c r="Q624" s="7" t="s">
        <v>8323</v>
      </c>
      <c r="R624" s="7" t="s">
        <v>8324</v>
      </c>
      <c r="S624" s="13">
        <f t="shared" si="38"/>
        <v>42249.180393518516</v>
      </c>
      <c r="T624" s="12">
        <f t="shared" si="39"/>
        <v>42219.180393518516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8309</v>
      </c>
      <c r="R625" s="7" t="s">
        <v>8325</v>
      </c>
      <c r="S625" s="13">
        <f t="shared" si="38"/>
        <v>42152.009224537032</v>
      </c>
      <c r="T625" s="12">
        <f t="shared" si="39"/>
        <v>42122.009224537032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8309</v>
      </c>
      <c r="R626" s="7" t="s">
        <v>8325</v>
      </c>
      <c r="S626" s="13">
        <f t="shared" si="38"/>
        <v>42138.988900462966</v>
      </c>
      <c r="T626" s="12">
        <f t="shared" si="39"/>
        <v>42108.988900462966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8309</v>
      </c>
      <c r="R627" s="7" t="s">
        <v>8325</v>
      </c>
      <c r="S627" s="13">
        <f t="shared" si="38"/>
        <v>42820.853900462964</v>
      </c>
      <c r="T627" s="12">
        <f t="shared" si="39"/>
        <v>42790.895567129628</v>
      </c>
    </row>
    <row r="628" spans="1:20" ht="48" hidden="1" x14ac:dyDescent="0.2">
      <c r="A628">
        <v>3461</v>
      </c>
      <c r="B628" s="3" t="s">
        <v>3460</v>
      </c>
      <c r="C628" s="3" t="s">
        <v>7571</v>
      </c>
      <c r="D628">
        <v>500</v>
      </c>
      <c r="E628">
        <v>695</v>
      </c>
      <c r="F628" t="s">
        <v>8219</v>
      </c>
      <c r="G628" t="s">
        <v>8224</v>
      </c>
      <c r="H628" t="s">
        <v>8246</v>
      </c>
      <c r="I628">
        <v>1477710000</v>
      </c>
      <c r="J628">
        <v>1475248279</v>
      </c>
      <c r="K628" t="b">
        <v>0</v>
      </c>
      <c r="L628">
        <v>12</v>
      </c>
      <c r="M628" t="b">
        <v>1</v>
      </c>
      <c r="N628" t="s">
        <v>8271</v>
      </c>
      <c r="O628" s="5">
        <f t="shared" si="36"/>
        <v>1.39</v>
      </c>
      <c r="P628" s="15">
        <f t="shared" si="37"/>
        <v>57.916666666666664</v>
      </c>
      <c r="Q628" s="7" t="s">
        <v>8323</v>
      </c>
      <c r="R628" s="7" t="s">
        <v>8324</v>
      </c>
      <c r="S628" s="13">
        <f t="shared" si="38"/>
        <v>42672.125</v>
      </c>
      <c r="T628" s="12">
        <f t="shared" si="39"/>
        <v>42643.632858796293</v>
      </c>
    </row>
    <row r="629" spans="1:20" ht="48" hidden="1" x14ac:dyDescent="0.2">
      <c r="A629">
        <v>1522</v>
      </c>
      <c r="B629" s="3" t="s">
        <v>1523</v>
      </c>
      <c r="C629" s="3" t="s">
        <v>5632</v>
      </c>
      <c r="D629">
        <v>43500</v>
      </c>
      <c r="E629">
        <v>60450.1</v>
      </c>
      <c r="F629" t="s">
        <v>8219</v>
      </c>
      <c r="G629" t="s">
        <v>8224</v>
      </c>
      <c r="H629" t="s">
        <v>8246</v>
      </c>
      <c r="I629">
        <v>1413575739</v>
      </c>
      <c r="J629">
        <v>1410983739</v>
      </c>
      <c r="K629" t="b">
        <v>1</v>
      </c>
      <c r="L629">
        <v>452</v>
      </c>
      <c r="M629" t="b">
        <v>1</v>
      </c>
      <c r="N629" t="s">
        <v>8285</v>
      </c>
      <c r="O629" s="5">
        <f t="shared" si="36"/>
        <v>1.3896574712643677</v>
      </c>
      <c r="P629" s="15">
        <f t="shared" si="37"/>
        <v>133.7391592920354</v>
      </c>
      <c r="Q629" s="7" t="s">
        <v>8343</v>
      </c>
      <c r="R629" s="7" t="s">
        <v>8344</v>
      </c>
      <c r="S629" s="13">
        <f t="shared" si="38"/>
        <v>41929.830312500002</v>
      </c>
      <c r="T629" s="12">
        <f t="shared" si="39"/>
        <v>41899.830312500002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8309</v>
      </c>
      <c r="R630" s="7" t="s">
        <v>8325</v>
      </c>
      <c r="S630" s="13">
        <f t="shared" si="38"/>
        <v>41833.692789351851</v>
      </c>
      <c r="T630" s="12">
        <f t="shared" si="39"/>
        <v>41803.692789351851</v>
      </c>
    </row>
    <row r="631" spans="1:20" ht="48" hidden="1" x14ac:dyDescent="0.2">
      <c r="A631">
        <v>1472</v>
      </c>
      <c r="B631" s="3" t="s">
        <v>1473</v>
      </c>
      <c r="C631" s="3" t="s">
        <v>5582</v>
      </c>
      <c r="D631">
        <v>25000</v>
      </c>
      <c r="E631">
        <v>34676</v>
      </c>
      <c r="F631" t="s">
        <v>8219</v>
      </c>
      <c r="G631" t="s">
        <v>8224</v>
      </c>
      <c r="H631" t="s">
        <v>8246</v>
      </c>
      <c r="I631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8288</v>
      </c>
      <c r="O631" s="5">
        <f t="shared" si="36"/>
        <v>1.3870400000000001</v>
      </c>
      <c r="P631" s="15">
        <f t="shared" si="37"/>
        <v>103.20238095238095</v>
      </c>
      <c r="Q631" s="7" t="s">
        <v>8327</v>
      </c>
      <c r="R631" s="7" t="s">
        <v>8347</v>
      </c>
      <c r="S631" s="13">
        <f t="shared" si="38"/>
        <v>41563.542858796296</v>
      </c>
      <c r="T631" s="12">
        <f t="shared" si="39"/>
        <v>41533.542858796296</v>
      </c>
    </row>
    <row r="632" spans="1:20" ht="48" hidden="1" x14ac:dyDescent="0.2">
      <c r="A632">
        <v>2165</v>
      </c>
      <c r="B632" s="3" t="s">
        <v>2166</v>
      </c>
      <c r="C632" s="3" t="s">
        <v>6275</v>
      </c>
      <c r="D632">
        <v>2500</v>
      </c>
      <c r="E632">
        <v>3466</v>
      </c>
      <c r="F632" t="s">
        <v>8219</v>
      </c>
      <c r="G632" t="s">
        <v>8230</v>
      </c>
      <c r="H632" t="s">
        <v>8249</v>
      </c>
      <c r="I632">
        <v>1460127635</v>
      </c>
      <c r="J632">
        <v>1457539235</v>
      </c>
      <c r="K632" t="b">
        <v>0</v>
      </c>
      <c r="L632">
        <v>117</v>
      </c>
      <c r="M632" t="b">
        <v>1</v>
      </c>
      <c r="N632" t="s">
        <v>8276</v>
      </c>
      <c r="O632" s="5">
        <f t="shared" si="36"/>
        <v>1.3864000000000001</v>
      </c>
      <c r="P632" s="15">
        <f t="shared" si="37"/>
        <v>29.623931623931625</v>
      </c>
      <c r="Q632" s="7" t="s">
        <v>8330</v>
      </c>
      <c r="R632" s="7" t="s">
        <v>8331</v>
      </c>
      <c r="S632" s="13">
        <f t="shared" si="38"/>
        <v>42468.625405092593</v>
      </c>
      <c r="T632" s="12">
        <f t="shared" si="39"/>
        <v>42438.667071759264</v>
      </c>
    </row>
    <row r="633" spans="1:20" ht="48" hidden="1" x14ac:dyDescent="0.2">
      <c r="A633">
        <v>2178</v>
      </c>
      <c r="B633" s="3" t="s">
        <v>2179</v>
      </c>
      <c r="C633" s="3" t="s">
        <v>6288</v>
      </c>
      <c r="D633">
        <v>25000</v>
      </c>
      <c r="E633">
        <v>34660</v>
      </c>
      <c r="F633" t="s">
        <v>8219</v>
      </c>
      <c r="G633" t="s">
        <v>8224</v>
      </c>
      <c r="H633" t="s">
        <v>8246</v>
      </c>
      <c r="I633">
        <v>1484752597</v>
      </c>
      <c r="J633">
        <v>1482160597</v>
      </c>
      <c r="K633" t="b">
        <v>0</v>
      </c>
      <c r="L633">
        <v>859</v>
      </c>
      <c r="M633" t="b">
        <v>1</v>
      </c>
      <c r="N633" t="s">
        <v>8276</v>
      </c>
      <c r="O633" s="5">
        <f t="shared" si="36"/>
        <v>1.3864000000000001</v>
      </c>
      <c r="P633" s="15">
        <f t="shared" si="37"/>
        <v>40.349243306169967</v>
      </c>
      <c r="Q633" s="7" t="s">
        <v>8330</v>
      </c>
      <c r="R633" s="7" t="s">
        <v>8331</v>
      </c>
      <c r="S633" s="13">
        <f t="shared" si="38"/>
        <v>42753.63653935185</v>
      </c>
      <c r="T633" s="12">
        <f t="shared" si="39"/>
        <v>42723.63653935185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8309</v>
      </c>
      <c r="R634" s="7" t="s">
        <v>8325</v>
      </c>
      <c r="S634" s="13">
        <f t="shared" si="38"/>
        <v>42333.700983796298</v>
      </c>
      <c r="T634" s="12">
        <f t="shared" si="39"/>
        <v>42303.659317129626</v>
      </c>
    </row>
    <row r="635" spans="1:20" ht="32" hidden="1" x14ac:dyDescent="0.2">
      <c r="A635">
        <v>3334</v>
      </c>
      <c r="B635" s="3" t="s">
        <v>3334</v>
      </c>
      <c r="C635" s="3" t="s">
        <v>7444</v>
      </c>
      <c r="D635">
        <v>3871</v>
      </c>
      <c r="E635">
        <v>5366</v>
      </c>
      <c r="F635" t="s">
        <v>8219</v>
      </c>
      <c r="G635" t="s">
        <v>8224</v>
      </c>
      <c r="H635" t="s">
        <v>8246</v>
      </c>
      <c r="I635">
        <v>1438259422</v>
      </c>
      <c r="J635">
        <v>1435667422</v>
      </c>
      <c r="K635" t="b">
        <v>0</v>
      </c>
      <c r="L635">
        <v>46</v>
      </c>
      <c r="M635" t="b">
        <v>1</v>
      </c>
      <c r="N635" t="s">
        <v>8271</v>
      </c>
      <c r="O635" s="5">
        <f t="shared" si="36"/>
        <v>1.3862051149573753</v>
      </c>
      <c r="P635" s="15">
        <f t="shared" si="37"/>
        <v>116.65217391304348</v>
      </c>
      <c r="Q635" s="7" t="s">
        <v>8323</v>
      </c>
      <c r="R635" s="7" t="s">
        <v>8324</v>
      </c>
      <c r="S635" s="13">
        <f t="shared" si="38"/>
        <v>42215.521087962959</v>
      </c>
      <c r="T635" s="12">
        <f t="shared" si="39"/>
        <v>42185.521087962959</v>
      </c>
    </row>
    <row r="636" spans="1:20" ht="32" hidden="1" x14ac:dyDescent="0.2">
      <c r="A636">
        <v>3371</v>
      </c>
      <c r="B636" s="3" t="s">
        <v>3370</v>
      </c>
      <c r="C636" s="3" t="s">
        <v>7481</v>
      </c>
      <c r="D636">
        <v>200</v>
      </c>
      <c r="E636">
        <v>277</v>
      </c>
      <c r="F636" t="s">
        <v>8219</v>
      </c>
      <c r="G636" t="s">
        <v>8224</v>
      </c>
      <c r="H636" t="s">
        <v>8246</v>
      </c>
      <c r="I636">
        <v>1449089965</v>
      </c>
      <c r="J636">
        <v>1446670765</v>
      </c>
      <c r="K636" t="b">
        <v>0</v>
      </c>
      <c r="L636">
        <v>9</v>
      </c>
      <c r="M636" t="b">
        <v>1</v>
      </c>
      <c r="N636" t="s">
        <v>8271</v>
      </c>
      <c r="O636" s="5">
        <f t="shared" si="36"/>
        <v>1.385</v>
      </c>
      <c r="P636" s="15">
        <f t="shared" si="37"/>
        <v>30.777777777777779</v>
      </c>
      <c r="Q636" s="7" t="s">
        <v>8323</v>
      </c>
      <c r="R636" s="7" t="s">
        <v>8324</v>
      </c>
      <c r="S636" s="13">
        <f t="shared" si="38"/>
        <v>42340.874594907407</v>
      </c>
      <c r="T636" s="12">
        <f t="shared" si="39"/>
        <v>42312.874594907407</v>
      </c>
    </row>
    <row r="637" spans="1:20" ht="48" hidden="1" x14ac:dyDescent="0.2">
      <c r="A637">
        <v>1942</v>
      </c>
      <c r="B637" s="3" t="s">
        <v>1943</v>
      </c>
      <c r="C637" s="3" t="s">
        <v>6052</v>
      </c>
      <c r="D637">
        <v>6000</v>
      </c>
      <c r="E637">
        <v>8306.42</v>
      </c>
      <c r="F637" t="s">
        <v>8219</v>
      </c>
      <c r="G637" t="s">
        <v>8224</v>
      </c>
      <c r="H637" t="s">
        <v>8246</v>
      </c>
      <c r="I637">
        <v>1309809140</v>
      </c>
      <c r="J637">
        <v>1302033140</v>
      </c>
      <c r="K637" t="b">
        <v>1</v>
      </c>
      <c r="L637">
        <v>95</v>
      </c>
      <c r="M637" t="b">
        <v>1</v>
      </c>
      <c r="N637" t="s">
        <v>8295</v>
      </c>
      <c r="O637" s="5">
        <f t="shared" si="36"/>
        <v>1.3844033333333334</v>
      </c>
      <c r="P637" s="15">
        <f t="shared" si="37"/>
        <v>87.436000000000007</v>
      </c>
      <c r="Q637" s="7" t="s">
        <v>8309</v>
      </c>
      <c r="R637" s="7" t="s">
        <v>8310</v>
      </c>
      <c r="S637" s="13">
        <f t="shared" si="38"/>
        <v>40728.828009259261</v>
      </c>
      <c r="T637" s="12">
        <f t="shared" si="39"/>
        <v>40638.828009259261</v>
      </c>
    </row>
    <row r="638" spans="1:20" ht="48" hidden="1" x14ac:dyDescent="0.2">
      <c r="A638">
        <v>3482</v>
      </c>
      <c r="B638" s="3" t="s">
        <v>3481</v>
      </c>
      <c r="C638" s="3" t="s">
        <v>7592</v>
      </c>
      <c r="D638">
        <v>3000</v>
      </c>
      <c r="E638">
        <v>4150</v>
      </c>
      <c r="F638" t="s">
        <v>8219</v>
      </c>
      <c r="G638" t="s">
        <v>8225</v>
      </c>
      <c r="H638" t="s">
        <v>8247</v>
      </c>
      <c r="I638">
        <v>1404671466</v>
      </c>
      <c r="J638">
        <v>1402079466</v>
      </c>
      <c r="K638" t="b">
        <v>0</v>
      </c>
      <c r="L638">
        <v>80</v>
      </c>
      <c r="M638" t="b">
        <v>1</v>
      </c>
      <c r="N638" t="s">
        <v>8271</v>
      </c>
      <c r="O638" s="5">
        <f t="shared" si="36"/>
        <v>1.3833333333333333</v>
      </c>
      <c r="P638" s="15">
        <f t="shared" si="37"/>
        <v>51.875</v>
      </c>
      <c r="Q638" s="7" t="s">
        <v>8323</v>
      </c>
      <c r="R638" s="7" t="s">
        <v>8324</v>
      </c>
      <c r="S638" s="13">
        <f t="shared" si="38"/>
        <v>41826.771597222221</v>
      </c>
      <c r="T638" s="12">
        <f t="shared" si="39"/>
        <v>41796.771597222221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8309</v>
      </c>
      <c r="R639" s="7" t="s">
        <v>8325</v>
      </c>
      <c r="S639" s="13">
        <f t="shared" si="38"/>
        <v>42791.961111111115</v>
      </c>
      <c r="T639" s="12">
        <f t="shared" si="39"/>
        <v>42762.962013888886</v>
      </c>
    </row>
    <row r="640" spans="1:20" ht="48" hidden="1" x14ac:dyDescent="0.2">
      <c r="A640">
        <v>3669</v>
      </c>
      <c r="B640" s="3" t="s">
        <v>3666</v>
      </c>
      <c r="C640" s="3" t="s">
        <v>7779</v>
      </c>
      <c r="D640">
        <v>1000</v>
      </c>
      <c r="E640">
        <v>1382</v>
      </c>
      <c r="F640" t="s">
        <v>8219</v>
      </c>
      <c r="G640" t="s">
        <v>8225</v>
      </c>
      <c r="H640" t="s">
        <v>8247</v>
      </c>
      <c r="I640">
        <v>1434039137</v>
      </c>
      <c r="J640">
        <v>1431447137</v>
      </c>
      <c r="K640" t="b">
        <v>0</v>
      </c>
      <c r="L640">
        <v>17</v>
      </c>
      <c r="M640" t="b">
        <v>1</v>
      </c>
      <c r="N640" t="s">
        <v>8271</v>
      </c>
      <c r="O640" s="5">
        <f t="shared" si="36"/>
        <v>1.3819999999999999</v>
      </c>
      <c r="P640" s="15">
        <f t="shared" si="37"/>
        <v>81.294117647058826</v>
      </c>
      <c r="Q640" s="7" t="s">
        <v>8323</v>
      </c>
      <c r="R640" s="7" t="s">
        <v>8324</v>
      </c>
      <c r="S640" s="13">
        <f t="shared" si="38"/>
        <v>42166.675196759257</v>
      </c>
      <c r="T640" s="12">
        <f t="shared" si="39"/>
        <v>42136.675196759257</v>
      </c>
    </row>
    <row r="641" spans="1:20" ht="48" hidden="1" x14ac:dyDescent="0.2">
      <c r="A641">
        <v>3340</v>
      </c>
      <c r="B641" s="3" t="s">
        <v>3340</v>
      </c>
      <c r="C641" s="3" t="s">
        <v>7450</v>
      </c>
      <c r="D641">
        <v>3000</v>
      </c>
      <c r="E641">
        <v>4145</v>
      </c>
      <c r="F641" t="s">
        <v>8219</v>
      </c>
      <c r="G641" t="s">
        <v>8224</v>
      </c>
      <c r="H641" t="s">
        <v>8246</v>
      </c>
      <c r="I641">
        <v>1481066554</v>
      </c>
      <c r="J641">
        <v>1478906554</v>
      </c>
      <c r="K641" t="b">
        <v>0</v>
      </c>
      <c r="L641">
        <v>38</v>
      </c>
      <c r="M641" t="b">
        <v>1</v>
      </c>
      <c r="N641" t="s">
        <v>8271</v>
      </c>
      <c r="O641" s="5">
        <f t="shared" si="36"/>
        <v>1.3816666666666666</v>
      </c>
      <c r="P641" s="15">
        <f t="shared" si="37"/>
        <v>109.07894736842105</v>
      </c>
      <c r="Q641" s="7" t="s">
        <v>8323</v>
      </c>
      <c r="R641" s="7" t="s">
        <v>8324</v>
      </c>
      <c r="S641" s="13">
        <f t="shared" si="38"/>
        <v>42710.974004629628</v>
      </c>
      <c r="T641" s="12">
        <f t="shared" si="39"/>
        <v>42685.974004629628</v>
      </c>
    </row>
    <row r="642" spans="1:20" ht="48" hidden="1" x14ac:dyDescent="0.2">
      <c r="A642">
        <v>3420</v>
      </c>
      <c r="B642" s="3" t="s">
        <v>3419</v>
      </c>
      <c r="C642" s="3" t="s">
        <v>7530</v>
      </c>
      <c r="D642">
        <v>700</v>
      </c>
      <c r="E642">
        <v>966</v>
      </c>
      <c r="F642" t="s">
        <v>8219</v>
      </c>
      <c r="G642" t="s">
        <v>8225</v>
      </c>
      <c r="H642" t="s">
        <v>8247</v>
      </c>
      <c r="I642">
        <v>1455408000</v>
      </c>
      <c r="J642">
        <v>1454638202</v>
      </c>
      <c r="K642" t="b">
        <v>0</v>
      </c>
      <c r="L642">
        <v>34</v>
      </c>
      <c r="M642" t="b">
        <v>1</v>
      </c>
      <c r="N642" t="s">
        <v>8271</v>
      </c>
      <c r="O642" s="5">
        <f t="shared" ref="O642:O705" si="40">E642/D642</f>
        <v>1.38</v>
      </c>
      <c r="P642" s="15">
        <f t="shared" ref="P642:P705" si="41">AVERAGE(E642/L642)</f>
        <v>28.411764705882351</v>
      </c>
      <c r="Q642" s="7" t="s">
        <v>8323</v>
      </c>
      <c r="R642" s="7" t="s">
        <v>8324</v>
      </c>
      <c r="S642" s="13">
        <f t="shared" ref="S642:S705" si="42">(((I642/60)/60)/24)+DATE(1970,1,1)</f>
        <v>42414</v>
      </c>
      <c r="T642" s="12">
        <f t="shared" ref="T642:T705" si="43">(((J642/60)/60)/24)+DATE(1970,1,1)</f>
        <v>42405.090300925927</v>
      </c>
    </row>
    <row r="643" spans="1:20" ht="48" hidden="1" x14ac:dyDescent="0.2">
      <c r="A643">
        <v>1846</v>
      </c>
      <c r="B643" s="3" t="s">
        <v>1847</v>
      </c>
      <c r="C643" s="3" t="s">
        <v>5956</v>
      </c>
      <c r="D643">
        <v>15000</v>
      </c>
      <c r="E643">
        <v>20689</v>
      </c>
      <c r="F643" t="s">
        <v>8219</v>
      </c>
      <c r="G643" t="s">
        <v>8224</v>
      </c>
      <c r="H643" t="s">
        <v>8246</v>
      </c>
      <c r="I643">
        <v>1355585777</v>
      </c>
      <c r="J643">
        <v>1352993777</v>
      </c>
      <c r="K643" t="b">
        <v>0</v>
      </c>
      <c r="L643">
        <v>209</v>
      </c>
      <c r="M643" t="b">
        <v>1</v>
      </c>
      <c r="N643" t="s">
        <v>8276</v>
      </c>
      <c r="O643" s="5">
        <f t="shared" si="40"/>
        <v>1.3792666666666666</v>
      </c>
      <c r="P643" s="15">
        <f t="shared" si="41"/>
        <v>98.990430622009569</v>
      </c>
      <c r="Q643" s="7" t="s">
        <v>8330</v>
      </c>
      <c r="R643" s="7" t="s">
        <v>8331</v>
      </c>
      <c r="S643" s="13">
        <f t="shared" si="42"/>
        <v>41258.650196759263</v>
      </c>
      <c r="T643" s="12">
        <f t="shared" si="43"/>
        <v>41228.650196759263</v>
      </c>
    </row>
    <row r="644" spans="1:20" ht="48" hidden="1" x14ac:dyDescent="0.2">
      <c r="A644">
        <v>1252</v>
      </c>
      <c r="B644" s="3" t="s">
        <v>1253</v>
      </c>
      <c r="C644" s="3" t="s">
        <v>5362</v>
      </c>
      <c r="D644">
        <v>3500</v>
      </c>
      <c r="E644">
        <v>4818</v>
      </c>
      <c r="F644" t="s">
        <v>8219</v>
      </c>
      <c r="G644" t="s">
        <v>8224</v>
      </c>
      <c r="H644" t="s">
        <v>8246</v>
      </c>
      <c r="I644">
        <v>1382658169</v>
      </c>
      <c r="J644">
        <v>1380238969</v>
      </c>
      <c r="K644" t="b">
        <v>1</v>
      </c>
      <c r="L644">
        <v>141</v>
      </c>
      <c r="M644" t="b">
        <v>1</v>
      </c>
      <c r="N644" t="s">
        <v>8276</v>
      </c>
      <c r="O644" s="5">
        <f t="shared" si="40"/>
        <v>1.3765714285714286</v>
      </c>
      <c r="P644" s="15">
        <f t="shared" si="41"/>
        <v>34.170212765957444</v>
      </c>
      <c r="Q644" s="7" t="s">
        <v>8330</v>
      </c>
      <c r="R644" s="7" t="s">
        <v>8331</v>
      </c>
      <c r="S644" s="13">
        <f t="shared" si="42"/>
        <v>41571.988067129627</v>
      </c>
      <c r="T644" s="12">
        <f t="shared" si="43"/>
        <v>41543.988067129627</v>
      </c>
    </row>
    <row r="645" spans="1:20" ht="48" hidden="1" x14ac:dyDescent="0.2">
      <c r="A645">
        <v>3405</v>
      </c>
      <c r="B645" s="3" t="s">
        <v>3404</v>
      </c>
      <c r="C645" s="3" t="s">
        <v>7515</v>
      </c>
      <c r="D645">
        <v>350</v>
      </c>
      <c r="E645">
        <v>481.5</v>
      </c>
      <c r="F645" t="s">
        <v>8219</v>
      </c>
      <c r="G645" t="s">
        <v>8225</v>
      </c>
      <c r="H645" t="s">
        <v>8247</v>
      </c>
      <c r="I645">
        <v>1456876740</v>
      </c>
      <c r="J645">
        <v>1455063886</v>
      </c>
      <c r="K645" t="b">
        <v>0</v>
      </c>
      <c r="L645">
        <v>17</v>
      </c>
      <c r="M645" t="b">
        <v>1</v>
      </c>
      <c r="N645" t="s">
        <v>8271</v>
      </c>
      <c r="O645" s="5">
        <f t="shared" si="40"/>
        <v>1.3757142857142857</v>
      </c>
      <c r="P645" s="15">
        <f t="shared" si="41"/>
        <v>28.323529411764707</v>
      </c>
      <c r="Q645" s="7" t="s">
        <v>8323</v>
      </c>
      <c r="R645" s="7" t="s">
        <v>8324</v>
      </c>
      <c r="S645" s="13">
        <f t="shared" si="42"/>
        <v>42430.999305555553</v>
      </c>
      <c r="T645" s="12">
        <f t="shared" si="43"/>
        <v>42410.017199074078</v>
      </c>
    </row>
    <row r="646" spans="1:20" ht="48" hidden="1" x14ac:dyDescent="0.2">
      <c r="A646">
        <v>303</v>
      </c>
      <c r="B646" s="3" t="s">
        <v>304</v>
      </c>
      <c r="C646" s="3" t="s">
        <v>4413</v>
      </c>
      <c r="D646">
        <v>3000</v>
      </c>
      <c r="E646">
        <v>4124</v>
      </c>
      <c r="F646" t="s">
        <v>8219</v>
      </c>
      <c r="G646" t="s">
        <v>8224</v>
      </c>
      <c r="H646" t="s">
        <v>8246</v>
      </c>
      <c r="I646">
        <v>1338601346</v>
      </c>
      <c r="J646">
        <v>1336009346</v>
      </c>
      <c r="K646" t="b">
        <v>1</v>
      </c>
      <c r="L646">
        <v>82</v>
      </c>
      <c r="M646" t="b">
        <v>1</v>
      </c>
      <c r="N646" t="s">
        <v>8269</v>
      </c>
      <c r="O646" s="5">
        <f t="shared" si="40"/>
        <v>1.3746666666666667</v>
      </c>
      <c r="P646" s="15">
        <f t="shared" si="41"/>
        <v>50.292682926829265</v>
      </c>
      <c r="Q646" s="7" t="s">
        <v>8316</v>
      </c>
      <c r="R646" s="7" t="s">
        <v>8321</v>
      </c>
      <c r="S646" s="13">
        <f t="shared" si="42"/>
        <v>41062.071134259262</v>
      </c>
      <c r="T646" s="12">
        <f t="shared" si="43"/>
        <v>41032.071134259262</v>
      </c>
    </row>
    <row r="647" spans="1:20" ht="32" hidden="1" x14ac:dyDescent="0.2">
      <c r="A647">
        <v>1675</v>
      </c>
      <c r="B647" s="3" t="s">
        <v>1676</v>
      </c>
      <c r="C647" s="3" t="s">
        <v>5785</v>
      </c>
      <c r="D647">
        <v>1000</v>
      </c>
      <c r="E647">
        <v>1374.16</v>
      </c>
      <c r="F647" t="s">
        <v>8219</v>
      </c>
      <c r="G647" t="s">
        <v>8224</v>
      </c>
      <c r="H647" t="s">
        <v>8246</v>
      </c>
      <c r="I647">
        <v>1318802580</v>
      </c>
      <c r="J647">
        <v>1316194540</v>
      </c>
      <c r="K647" t="b">
        <v>0</v>
      </c>
      <c r="L647">
        <v>34</v>
      </c>
      <c r="M647" t="b">
        <v>1</v>
      </c>
      <c r="N647" t="s">
        <v>8292</v>
      </c>
      <c r="O647" s="5">
        <f t="shared" si="40"/>
        <v>1.37416</v>
      </c>
      <c r="P647" s="15">
        <f t="shared" si="41"/>
        <v>40.416470588235299</v>
      </c>
      <c r="Q647" s="7" t="s">
        <v>8330</v>
      </c>
      <c r="R647" s="7" t="s">
        <v>8351</v>
      </c>
      <c r="S647" s="13">
        <f t="shared" si="42"/>
        <v>40832.918749999997</v>
      </c>
      <c r="T647" s="12">
        <f t="shared" si="43"/>
        <v>40802.733101851853</v>
      </c>
    </row>
    <row r="648" spans="1:20" ht="32" hidden="1" x14ac:dyDescent="0.2">
      <c r="A648">
        <v>2238</v>
      </c>
      <c r="B648" s="3" t="s">
        <v>2239</v>
      </c>
      <c r="C648" s="3" t="s">
        <v>6348</v>
      </c>
      <c r="D648">
        <v>4000</v>
      </c>
      <c r="E648">
        <v>5496</v>
      </c>
      <c r="F648" t="s">
        <v>8219</v>
      </c>
      <c r="G648" t="s">
        <v>8236</v>
      </c>
      <c r="H648" t="s">
        <v>8249</v>
      </c>
      <c r="I648">
        <v>1489157716</v>
      </c>
      <c r="J648">
        <v>1486565716</v>
      </c>
      <c r="K648" t="b">
        <v>0</v>
      </c>
      <c r="L648">
        <v>79</v>
      </c>
      <c r="M648" t="b">
        <v>1</v>
      </c>
      <c r="N648" t="s">
        <v>8297</v>
      </c>
      <c r="O648" s="5">
        <f t="shared" si="40"/>
        <v>1.3740000000000001</v>
      </c>
      <c r="P648" s="15">
        <f t="shared" si="41"/>
        <v>69.569620253164558</v>
      </c>
      <c r="Q648" s="7" t="s">
        <v>8338</v>
      </c>
      <c r="R648" s="7" t="s">
        <v>8355</v>
      </c>
      <c r="S648" s="13">
        <f t="shared" si="42"/>
        <v>42804.621712962966</v>
      </c>
      <c r="T648" s="12">
        <f t="shared" si="43"/>
        <v>42774.621712962966</v>
      </c>
    </row>
    <row r="649" spans="1:20" ht="48" hidden="1" x14ac:dyDescent="0.2">
      <c r="A649">
        <v>1479</v>
      </c>
      <c r="B649" s="3" t="s">
        <v>1480</v>
      </c>
      <c r="C649" s="3" t="s">
        <v>5589</v>
      </c>
      <c r="D649">
        <v>1600</v>
      </c>
      <c r="E649">
        <v>2198</v>
      </c>
      <c r="F649" t="s">
        <v>8219</v>
      </c>
      <c r="G649" t="s">
        <v>8224</v>
      </c>
      <c r="H649" t="s">
        <v>8246</v>
      </c>
      <c r="I649">
        <v>1399694340</v>
      </c>
      <c r="J649">
        <v>1398448389</v>
      </c>
      <c r="K649" t="b">
        <v>1</v>
      </c>
      <c r="L649">
        <v>71</v>
      </c>
      <c r="M649" t="b">
        <v>1</v>
      </c>
      <c r="N649" t="s">
        <v>8288</v>
      </c>
      <c r="O649" s="5">
        <f t="shared" si="40"/>
        <v>1.37375</v>
      </c>
      <c r="P649" s="15">
        <f t="shared" si="41"/>
        <v>30.95774647887324</v>
      </c>
      <c r="Q649" s="7" t="s">
        <v>8327</v>
      </c>
      <c r="R649" s="7" t="s">
        <v>8347</v>
      </c>
      <c r="S649" s="13">
        <f t="shared" si="42"/>
        <v>41769.165972222225</v>
      </c>
      <c r="T649" s="12">
        <f t="shared" si="43"/>
        <v>41754.745243055557</v>
      </c>
    </row>
    <row r="650" spans="1:20" ht="48" hidden="1" x14ac:dyDescent="0.2">
      <c r="A650">
        <v>817</v>
      </c>
      <c r="B650" s="3" t="s">
        <v>818</v>
      </c>
      <c r="C650" s="3" t="s">
        <v>4927</v>
      </c>
      <c r="D650">
        <v>1500</v>
      </c>
      <c r="E650">
        <v>2056.66</v>
      </c>
      <c r="F650" t="s">
        <v>8219</v>
      </c>
      <c r="G650" t="s">
        <v>8224</v>
      </c>
      <c r="H650" t="s">
        <v>8246</v>
      </c>
      <c r="I650">
        <v>1331441940</v>
      </c>
      <c r="J650">
        <v>1326810211</v>
      </c>
      <c r="K650" t="b">
        <v>0</v>
      </c>
      <c r="L650">
        <v>23</v>
      </c>
      <c r="M650" t="b">
        <v>1</v>
      </c>
      <c r="N650" t="s">
        <v>8276</v>
      </c>
      <c r="O650" s="5">
        <f t="shared" si="40"/>
        <v>1.3711066666666665</v>
      </c>
      <c r="P650" s="15">
        <f t="shared" si="41"/>
        <v>89.419999999999987</v>
      </c>
      <c r="Q650" s="7" t="s">
        <v>8330</v>
      </c>
      <c r="R650" s="7" t="s">
        <v>8331</v>
      </c>
      <c r="S650" s="13">
        <f t="shared" si="42"/>
        <v>40979.207638888889</v>
      </c>
      <c r="T650" s="12">
        <f t="shared" si="43"/>
        <v>40925.599664351852</v>
      </c>
    </row>
    <row r="651" spans="1:20" ht="48" hidden="1" x14ac:dyDescent="0.2">
      <c r="A651">
        <v>2632</v>
      </c>
      <c r="B651" s="3" t="s">
        <v>2632</v>
      </c>
      <c r="C651" s="3" t="s">
        <v>6742</v>
      </c>
      <c r="D651">
        <v>1070</v>
      </c>
      <c r="E651">
        <v>1466</v>
      </c>
      <c r="F651" t="s">
        <v>8219</v>
      </c>
      <c r="G651" t="s">
        <v>8224</v>
      </c>
      <c r="H651" t="s">
        <v>8246</v>
      </c>
      <c r="I651">
        <v>1464485339</v>
      </c>
      <c r="J651">
        <v>1462325339</v>
      </c>
      <c r="K651" t="b">
        <v>0</v>
      </c>
      <c r="L651">
        <v>42</v>
      </c>
      <c r="M651" t="b">
        <v>1</v>
      </c>
      <c r="N651" t="s">
        <v>8301</v>
      </c>
      <c r="O651" s="5">
        <f t="shared" si="40"/>
        <v>1.3700934579439252</v>
      </c>
      <c r="P651" s="15">
        <f t="shared" si="41"/>
        <v>34.904761904761905</v>
      </c>
      <c r="Q651" s="7" t="s">
        <v>8309</v>
      </c>
      <c r="R651" s="7" t="s">
        <v>8359</v>
      </c>
      <c r="S651" s="13">
        <f t="shared" si="42"/>
        <v>42519.061793981484</v>
      </c>
      <c r="T651" s="12">
        <f t="shared" si="43"/>
        <v>42494.061793981484</v>
      </c>
    </row>
    <row r="652" spans="1:20" ht="48" hidden="1" x14ac:dyDescent="0.2">
      <c r="A652">
        <v>0</v>
      </c>
      <c r="B652" s="3" t="s">
        <v>2</v>
      </c>
      <c r="C652" s="3" t="s">
        <v>4111</v>
      </c>
      <c r="D652">
        <v>8500</v>
      </c>
      <c r="E652">
        <v>11633</v>
      </c>
      <c r="F652" t="s">
        <v>8219</v>
      </c>
      <c r="G652" t="s">
        <v>8224</v>
      </c>
      <c r="H652" t="s">
        <v>8246</v>
      </c>
      <c r="I652">
        <v>1437620400</v>
      </c>
      <c r="J652">
        <v>1434931811</v>
      </c>
      <c r="K652" t="b">
        <v>0</v>
      </c>
      <c r="L652">
        <v>182</v>
      </c>
      <c r="M652" t="b">
        <v>1</v>
      </c>
      <c r="N652" t="s">
        <v>8265</v>
      </c>
      <c r="O652" s="5">
        <f t="shared" si="40"/>
        <v>1.3685882352941177</v>
      </c>
      <c r="P652" s="15">
        <f t="shared" si="41"/>
        <v>63.917582417582416</v>
      </c>
      <c r="Q652" s="7" t="s">
        <v>8316</v>
      </c>
      <c r="R652" s="7" t="s">
        <v>8317</v>
      </c>
      <c r="S652" s="13">
        <f t="shared" si="42"/>
        <v>42208.125</v>
      </c>
      <c r="T652" s="12">
        <f t="shared" si="43"/>
        <v>42177.007071759261</v>
      </c>
    </row>
    <row r="653" spans="1:20" ht="48" hidden="1" x14ac:dyDescent="0.2">
      <c r="A653">
        <v>409</v>
      </c>
      <c r="B653" s="3" t="s">
        <v>410</v>
      </c>
      <c r="C653" s="3" t="s">
        <v>4519</v>
      </c>
      <c r="D653">
        <v>500</v>
      </c>
      <c r="E653">
        <v>684</v>
      </c>
      <c r="F653" t="s">
        <v>8219</v>
      </c>
      <c r="G653" t="s">
        <v>8225</v>
      </c>
      <c r="H653" t="s">
        <v>8247</v>
      </c>
      <c r="I653">
        <v>1469220144</v>
      </c>
      <c r="J653">
        <v>1466628144</v>
      </c>
      <c r="K653" t="b">
        <v>0</v>
      </c>
      <c r="L653">
        <v>15</v>
      </c>
      <c r="M653" t="b">
        <v>1</v>
      </c>
      <c r="N653" t="s">
        <v>8269</v>
      </c>
      <c r="O653" s="5">
        <f t="shared" si="40"/>
        <v>1.3680000000000001</v>
      </c>
      <c r="P653" s="15">
        <f t="shared" si="41"/>
        <v>45.6</v>
      </c>
      <c r="Q653" s="7" t="s">
        <v>8316</v>
      </c>
      <c r="R653" s="7" t="s">
        <v>8321</v>
      </c>
      <c r="S653" s="13">
        <f t="shared" si="42"/>
        <v>42573.862777777773</v>
      </c>
      <c r="T653" s="12">
        <f t="shared" si="43"/>
        <v>42543.862777777773</v>
      </c>
    </row>
    <row r="654" spans="1:20" ht="32" hidden="1" x14ac:dyDescent="0.2">
      <c r="A654">
        <v>1921</v>
      </c>
      <c r="B654" s="3" t="s">
        <v>1922</v>
      </c>
      <c r="C654" s="3" t="s">
        <v>6031</v>
      </c>
      <c r="D654">
        <v>1500</v>
      </c>
      <c r="E654">
        <v>2052</v>
      </c>
      <c r="F654" t="s">
        <v>8219</v>
      </c>
      <c r="G654" t="s">
        <v>8224</v>
      </c>
      <c r="H654" t="s">
        <v>8246</v>
      </c>
      <c r="I654">
        <v>1342243143</v>
      </c>
      <c r="J654">
        <v>1339651143</v>
      </c>
      <c r="K654" t="b">
        <v>0</v>
      </c>
      <c r="L654">
        <v>38</v>
      </c>
      <c r="M654" t="b">
        <v>1</v>
      </c>
      <c r="N654" t="s">
        <v>8279</v>
      </c>
      <c r="O654" s="5">
        <f t="shared" si="40"/>
        <v>1.3680000000000001</v>
      </c>
      <c r="P654" s="15">
        <f t="shared" si="41"/>
        <v>54</v>
      </c>
      <c r="Q654" s="7" t="s">
        <v>8330</v>
      </c>
      <c r="R654" s="7" t="s">
        <v>8334</v>
      </c>
      <c r="S654" s="13">
        <f t="shared" si="42"/>
        <v>41104.221562500003</v>
      </c>
      <c r="T654" s="12">
        <f t="shared" si="43"/>
        <v>41074.221562500003</v>
      </c>
    </row>
    <row r="655" spans="1:20" ht="48" hidden="1" x14ac:dyDescent="0.2">
      <c r="A655">
        <v>2100</v>
      </c>
      <c r="B655" s="3" t="s">
        <v>2101</v>
      </c>
      <c r="C655" s="3" t="s">
        <v>6210</v>
      </c>
      <c r="D655">
        <v>600</v>
      </c>
      <c r="E655">
        <v>820</v>
      </c>
      <c r="F655" t="s">
        <v>8219</v>
      </c>
      <c r="G655" t="s">
        <v>8224</v>
      </c>
      <c r="H655" t="s">
        <v>8246</v>
      </c>
      <c r="I655">
        <v>1341028740</v>
      </c>
      <c r="J655">
        <v>1339704141</v>
      </c>
      <c r="K655" t="b">
        <v>0</v>
      </c>
      <c r="L655">
        <v>27</v>
      </c>
      <c r="M655" t="b">
        <v>1</v>
      </c>
      <c r="N655" t="s">
        <v>8279</v>
      </c>
      <c r="O655" s="5">
        <f t="shared" si="40"/>
        <v>1.3666666666666667</v>
      </c>
      <c r="P655" s="15">
        <f t="shared" si="41"/>
        <v>30.37037037037037</v>
      </c>
      <c r="Q655" s="7" t="s">
        <v>8330</v>
      </c>
      <c r="R655" s="7" t="s">
        <v>8334</v>
      </c>
      <c r="S655" s="13">
        <f t="shared" si="42"/>
        <v>41090.165972222225</v>
      </c>
      <c r="T655" s="12">
        <f t="shared" si="43"/>
        <v>41074.834965277776</v>
      </c>
    </row>
    <row r="656" spans="1:20" ht="48" hidden="1" x14ac:dyDescent="0.2">
      <c r="A656">
        <v>1387</v>
      </c>
      <c r="B656" s="3" t="s">
        <v>1388</v>
      </c>
      <c r="C656" s="3" t="s">
        <v>5497</v>
      </c>
      <c r="D656">
        <v>4000</v>
      </c>
      <c r="E656">
        <v>5465</v>
      </c>
      <c r="F656" t="s">
        <v>8219</v>
      </c>
      <c r="G656" t="s">
        <v>8224</v>
      </c>
      <c r="H656" t="s">
        <v>8246</v>
      </c>
      <c r="I656">
        <v>1433305800</v>
      </c>
      <c r="J656">
        <v>1430604395</v>
      </c>
      <c r="K656" t="b">
        <v>0</v>
      </c>
      <c r="L656">
        <v>78</v>
      </c>
      <c r="M656" t="b">
        <v>1</v>
      </c>
      <c r="N656" t="s">
        <v>8276</v>
      </c>
      <c r="O656" s="5">
        <f t="shared" si="40"/>
        <v>1.36625</v>
      </c>
      <c r="P656" s="15">
        <f t="shared" si="41"/>
        <v>70.064102564102569</v>
      </c>
      <c r="Q656" s="7" t="s">
        <v>8330</v>
      </c>
      <c r="R656" s="7" t="s">
        <v>8331</v>
      </c>
      <c r="S656" s="13">
        <f t="shared" si="42"/>
        <v>42158.1875</v>
      </c>
      <c r="T656" s="12">
        <f t="shared" si="43"/>
        <v>42126.92123842593</v>
      </c>
    </row>
    <row r="657" spans="1:20" ht="32" hidden="1" x14ac:dyDescent="0.2">
      <c r="A657">
        <v>1892</v>
      </c>
      <c r="B657" s="3" t="s">
        <v>1893</v>
      </c>
      <c r="C657" s="3" t="s">
        <v>6002</v>
      </c>
      <c r="D657">
        <v>500</v>
      </c>
      <c r="E657">
        <v>683</v>
      </c>
      <c r="F657" t="s">
        <v>8219</v>
      </c>
      <c r="G657" t="s">
        <v>8224</v>
      </c>
      <c r="H657" t="s">
        <v>8246</v>
      </c>
      <c r="I657">
        <v>1307459881</v>
      </c>
      <c r="J657">
        <v>1304867881</v>
      </c>
      <c r="K657" t="b">
        <v>0</v>
      </c>
      <c r="L657">
        <v>26</v>
      </c>
      <c r="M657" t="b">
        <v>1</v>
      </c>
      <c r="N657" t="s">
        <v>8279</v>
      </c>
      <c r="O657" s="5">
        <f t="shared" si="40"/>
        <v>1.3660000000000001</v>
      </c>
      <c r="P657" s="15">
        <f t="shared" si="41"/>
        <v>26.26923076923077</v>
      </c>
      <c r="Q657" s="7" t="s">
        <v>8330</v>
      </c>
      <c r="R657" s="7" t="s">
        <v>8334</v>
      </c>
      <c r="S657" s="13">
        <f t="shared" si="42"/>
        <v>40701.637511574074</v>
      </c>
      <c r="T657" s="12">
        <f t="shared" si="43"/>
        <v>40671.637511574074</v>
      </c>
    </row>
    <row r="658" spans="1:20" ht="48" hidden="1" x14ac:dyDescent="0.2">
      <c r="A658">
        <v>327</v>
      </c>
      <c r="B658" s="3" t="s">
        <v>328</v>
      </c>
      <c r="C658" s="3" t="s">
        <v>4437</v>
      </c>
      <c r="D658">
        <v>4000</v>
      </c>
      <c r="E658">
        <v>5456</v>
      </c>
      <c r="F658" t="s">
        <v>8219</v>
      </c>
      <c r="G658" t="s">
        <v>8224</v>
      </c>
      <c r="H658" t="s">
        <v>8246</v>
      </c>
      <c r="I658">
        <v>1427011200</v>
      </c>
      <c r="J658">
        <v>1424669929</v>
      </c>
      <c r="K658" t="b">
        <v>1</v>
      </c>
      <c r="L658">
        <v>34</v>
      </c>
      <c r="M658" t="b">
        <v>1</v>
      </c>
      <c r="N658" t="s">
        <v>8269</v>
      </c>
      <c r="O658" s="5">
        <f t="shared" si="40"/>
        <v>1.3640000000000001</v>
      </c>
      <c r="P658" s="15">
        <f t="shared" si="41"/>
        <v>160.47058823529412</v>
      </c>
      <c r="Q658" s="7" t="s">
        <v>8316</v>
      </c>
      <c r="R658" s="7" t="s">
        <v>8321</v>
      </c>
      <c r="S658" s="13">
        <f t="shared" si="42"/>
        <v>42085.333333333328</v>
      </c>
      <c r="T658" s="12">
        <f t="shared" si="43"/>
        <v>42058.235289351855</v>
      </c>
    </row>
    <row r="659" spans="1:20" ht="48" hidden="1" x14ac:dyDescent="0.2">
      <c r="A659">
        <v>3704</v>
      </c>
      <c r="B659" s="3" t="s">
        <v>3701</v>
      </c>
      <c r="C659" s="3" t="s">
        <v>7814</v>
      </c>
      <c r="D659">
        <v>300</v>
      </c>
      <c r="E659">
        <v>409.01</v>
      </c>
      <c r="F659" t="s">
        <v>8219</v>
      </c>
      <c r="G659" t="s">
        <v>8225</v>
      </c>
      <c r="H659" t="s">
        <v>8247</v>
      </c>
      <c r="I659">
        <v>1464712394</v>
      </c>
      <c r="J659">
        <v>1459528394</v>
      </c>
      <c r="K659" t="b">
        <v>0</v>
      </c>
      <c r="L659">
        <v>27</v>
      </c>
      <c r="M659" t="b">
        <v>1</v>
      </c>
      <c r="N659" t="s">
        <v>8271</v>
      </c>
      <c r="O659" s="5">
        <f t="shared" si="40"/>
        <v>1.3633666666666666</v>
      </c>
      <c r="P659" s="15">
        <f t="shared" si="41"/>
        <v>15.148518518518518</v>
      </c>
      <c r="Q659" s="7" t="s">
        <v>8323</v>
      </c>
      <c r="R659" s="7" t="s">
        <v>8324</v>
      </c>
      <c r="S659" s="13">
        <f t="shared" si="42"/>
        <v>42521.689745370371</v>
      </c>
      <c r="T659" s="12">
        <f t="shared" si="43"/>
        <v>42461.689745370371</v>
      </c>
    </row>
    <row r="660" spans="1:20" ht="32" hidden="1" x14ac:dyDescent="0.2">
      <c r="A660">
        <v>2039</v>
      </c>
      <c r="B660" s="3" t="s">
        <v>2040</v>
      </c>
      <c r="C660" s="3" t="s">
        <v>6149</v>
      </c>
      <c r="D660">
        <v>125000</v>
      </c>
      <c r="E660">
        <v>170271</v>
      </c>
      <c r="F660" t="s">
        <v>8219</v>
      </c>
      <c r="G660" t="s">
        <v>8224</v>
      </c>
      <c r="H660" t="s">
        <v>8246</v>
      </c>
      <c r="I660">
        <v>1480568340</v>
      </c>
      <c r="J660">
        <v>1477996325</v>
      </c>
      <c r="K660" t="b">
        <v>1</v>
      </c>
      <c r="L660">
        <v>379</v>
      </c>
      <c r="M660" t="b">
        <v>1</v>
      </c>
      <c r="N660" t="s">
        <v>8295</v>
      </c>
      <c r="O660" s="5">
        <f t="shared" si="40"/>
        <v>1.362168</v>
      </c>
      <c r="P660" s="15">
        <f t="shared" si="41"/>
        <v>449.26385224274406</v>
      </c>
      <c r="Q660" s="7" t="s">
        <v>8309</v>
      </c>
      <c r="R660" s="7" t="s">
        <v>8310</v>
      </c>
      <c r="S660" s="13">
        <f t="shared" si="42"/>
        <v>42705.207638888889</v>
      </c>
      <c r="T660" s="12">
        <f t="shared" si="43"/>
        <v>42675.438946759255</v>
      </c>
    </row>
    <row r="661" spans="1:20" ht="48" hidden="1" x14ac:dyDescent="0.2">
      <c r="A661">
        <v>3300</v>
      </c>
      <c r="B661" s="3" t="s">
        <v>3300</v>
      </c>
      <c r="C661" s="3" t="s">
        <v>7410</v>
      </c>
      <c r="D661">
        <v>3000</v>
      </c>
      <c r="E661">
        <v>4085</v>
      </c>
      <c r="F661" t="s">
        <v>8219</v>
      </c>
      <c r="G661" t="s">
        <v>8224</v>
      </c>
      <c r="H661" t="s">
        <v>8246</v>
      </c>
      <c r="I661">
        <v>1430329862</v>
      </c>
      <c r="J661">
        <v>1428515462</v>
      </c>
      <c r="K661" t="b">
        <v>0</v>
      </c>
      <c r="L661">
        <v>88</v>
      </c>
      <c r="M661" t="b">
        <v>1</v>
      </c>
      <c r="N661" t="s">
        <v>8271</v>
      </c>
      <c r="O661" s="5">
        <f t="shared" si="40"/>
        <v>1.3616666666666666</v>
      </c>
      <c r="P661" s="15">
        <f t="shared" si="41"/>
        <v>46.420454545454547</v>
      </c>
      <c r="Q661" s="7" t="s">
        <v>8323</v>
      </c>
      <c r="R661" s="7" t="s">
        <v>8324</v>
      </c>
      <c r="S661" s="13">
        <f t="shared" si="42"/>
        <v>42123.743773148148</v>
      </c>
      <c r="T661" s="12">
        <f t="shared" si="43"/>
        <v>42102.743773148148</v>
      </c>
    </row>
    <row r="662" spans="1:20" ht="48" hidden="1" x14ac:dyDescent="0.2">
      <c r="A662">
        <v>1352</v>
      </c>
      <c r="B662" s="3" t="s">
        <v>1353</v>
      </c>
      <c r="C662" s="3" t="s">
        <v>5462</v>
      </c>
      <c r="D662">
        <v>10000</v>
      </c>
      <c r="E662">
        <v>13614</v>
      </c>
      <c r="F662" t="s">
        <v>8219</v>
      </c>
      <c r="G662" t="s">
        <v>8224</v>
      </c>
      <c r="H662" t="s">
        <v>8246</v>
      </c>
      <c r="I662">
        <v>1441425540</v>
      </c>
      <c r="J662">
        <v>1436968366</v>
      </c>
      <c r="K662" t="b">
        <v>0</v>
      </c>
      <c r="L662">
        <v>227</v>
      </c>
      <c r="M662" t="b">
        <v>1</v>
      </c>
      <c r="N662" t="s">
        <v>8274</v>
      </c>
      <c r="O662" s="5">
        <f t="shared" si="40"/>
        <v>1.3613999999999999</v>
      </c>
      <c r="P662" s="15">
        <f t="shared" si="41"/>
        <v>59.973568281938327</v>
      </c>
      <c r="Q662" s="7" t="s">
        <v>8327</v>
      </c>
      <c r="R662" s="7" t="s">
        <v>8328</v>
      </c>
      <c r="S662" s="13">
        <f t="shared" si="42"/>
        <v>42252.165972222225</v>
      </c>
      <c r="T662" s="12">
        <f t="shared" si="43"/>
        <v>42200.578310185185</v>
      </c>
    </row>
    <row r="663" spans="1:20" ht="48" hidden="1" x14ac:dyDescent="0.2">
      <c r="A663">
        <v>2102</v>
      </c>
      <c r="B663" s="3" t="s">
        <v>2103</v>
      </c>
      <c r="C663" s="3" t="s">
        <v>6212</v>
      </c>
      <c r="D663">
        <v>1000</v>
      </c>
      <c r="E663">
        <v>1360</v>
      </c>
      <c r="F663" t="s">
        <v>8219</v>
      </c>
      <c r="G663" t="s">
        <v>8224</v>
      </c>
      <c r="H663" t="s">
        <v>8246</v>
      </c>
      <c r="I663">
        <v>1304628648</v>
      </c>
      <c r="J663">
        <v>1302036648</v>
      </c>
      <c r="K663" t="b">
        <v>0</v>
      </c>
      <c r="L663">
        <v>38</v>
      </c>
      <c r="M663" t="b">
        <v>1</v>
      </c>
      <c r="N663" t="s">
        <v>8279</v>
      </c>
      <c r="O663" s="5">
        <f t="shared" si="40"/>
        <v>1.36</v>
      </c>
      <c r="P663" s="15">
        <f t="shared" si="41"/>
        <v>35.789473684210527</v>
      </c>
      <c r="Q663" s="7" t="s">
        <v>8330</v>
      </c>
      <c r="R663" s="7" t="s">
        <v>8334</v>
      </c>
      <c r="S663" s="13">
        <f t="shared" si="42"/>
        <v>40668.868611111109</v>
      </c>
      <c r="T663" s="12">
        <f t="shared" si="43"/>
        <v>40638.868611111109</v>
      </c>
    </row>
    <row r="664" spans="1:20" ht="48" hidden="1" x14ac:dyDescent="0.2">
      <c r="A664">
        <v>2820</v>
      </c>
      <c r="B664" s="3" t="s">
        <v>2820</v>
      </c>
      <c r="C664" s="3" t="s">
        <v>6930</v>
      </c>
      <c r="D664">
        <v>200</v>
      </c>
      <c r="E664">
        <v>272</v>
      </c>
      <c r="F664" t="s">
        <v>8219</v>
      </c>
      <c r="G664" t="s">
        <v>8225</v>
      </c>
      <c r="H664" t="s">
        <v>8247</v>
      </c>
      <c r="I664">
        <v>1456444800</v>
      </c>
      <c r="J664">
        <v>1454337589</v>
      </c>
      <c r="K664" t="b">
        <v>0</v>
      </c>
      <c r="L664">
        <v>20</v>
      </c>
      <c r="M664" t="b">
        <v>1</v>
      </c>
      <c r="N664" t="s">
        <v>8271</v>
      </c>
      <c r="O664" s="5">
        <f t="shared" si="40"/>
        <v>1.36</v>
      </c>
      <c r="P664" s="15">
        <f t="shared" si="41"/>
        <v>13.6</v>
      </c>
      <c r="Q664" s="7" t="s">
        <v>8323</v>
      </c>
      <c r="R664" s="7" t="s">
        <v>8324</v>
      </c>
      <c r="S664" s="13">
        <f t="shared" si="42"/>
        <v>42426</v>
      </c>
      <c r="T664" s="12">
        <f t="shared" si="43"/>
        <v>42401.610983796301</v>
      </c>
    </row>
    <row r="665" spans="1:20" ht="48" hidden="1" x14ac:dyDescent="0.2">
      <c r="A665">
        <v>3611</v>
      </c>
      <c r="B665" s="3" t="s">
        <v>3610</v>
      </c>
      <c r="C665" s="3" t="s">
        <v>7721</v>
      </c>
      <c r="D665">
        <v>2500</v>
      </c>
      <c r="E665">
        <v>3400</v>
      </c>
      <c r="F665" t="s">
        <v>8219</v>
      </c>
      <c r="G665" t="s">
        <v>8225</v>
      </c>
      <c r="H665" t="s">
        <v>8247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8271</v>
      </c>
      <c r="O665" s="5">
        <f t="shared" si="40"/>
        <v>1.36</v>
      </c>
      <c r="P665" s="15">
        <f t="shared" si="41"/>
        <v>66.666666666666671</v>
      </c>
      <c r="Q665" s="7" t="s">
        <v>8323</v>
      </c>
      <c r="R665" s="7" t="s">
        <v>8324</v>
      </c>
      <c r="S665" s="13">
        <f t="shared" si="42"/>
        <v>42102.370381944449</v>
      </c>
      <c r="T665" s="12">
        <f t="shared" si="43"/>
        <v>42072.370381944449</v>
      </c>
    </row>
    <row r="666" spans="1:20" ht="48" hidden="1" x14ac:dyDescent="0.2">
      <c r="A666">
        <v>1539</v>
      </c>
      <c r="B666" s="3" t="s">
        <v>1540</v>
      </c>
      <c r="C666" s="3" t="s">
        <v>5649</v>
      </c>
      <c r="D666">
        <v>20000</v>
      </c>
      <c r="E666">
        <v>27197.22</v>
      </c>
      <c r="F666" t="s">
        <v>8219</v>
      </c>
      <c r="G666" t="s">
        <v>8224</v>
      </c>
      <c r="H666" t="s">
        <v>8246</v>
      </c>
      <c r="I666">
        <v>1483481019</v>
      </c>
      <c r="J666">
        <v>1480629819</v>
      </c>
      <c r="K666" t="b">
        <v>0</v>
      </c>
      <c r="L666">
        <v>284</v>
      </c>
      <c r="M666" t="b">
        <v>1</v>
      </c>
      <c r="N666" t="s">
        <v>8285</v>
      </c>
      <c r="O666" s="5">
        <f t="shared" si="40"/>
        <v>1.359861</v>
      </c>
      <c r="P666" s="15">
        <f t="shared" si="41"/>
        <v>95.764859154929582</v>
      </c>
      <c r="Q666" s="7" t="s">
        <v>8343</v>
      </c>
      <c r="R666" s="7" t="s">
        <v>8344</v>
      </c>
      <c r="S666" s="13">
        <f t="shared" si="42"/>
        <v>42738.919201388882</v>
      </c>
      <c r="T666" s="12">
        <f t="shared" si="43"/>
        <v>42705.919201388882</v>
      </c>
    </row>
    <row r="667" spans="1:20" ht="48" hidden="1" x14ac:dyDescent="0.2">
      <c r="A667">
        <v>2472</v>
      </c>
      <c r="B667" s="3" t="s">
        <v>2473</v>
      </c>
      <c r="C667" s="3" t="s">
        <v>6582</v>
      </c>
      <c r="D667">
        <v>7500</v>
      </c>
      <c r="E667">
        <v>10182.02</v>
      </c>
      <c r="F667" t="s">
        <v>8219</v>
      </c>
      <c r="G667" t="s">
        <v>8224</v>
      </c>
      <c r="H667" t="s">
        <v>8246</v>
      </c>
      <c r="I667">
        <v>1283562180</v>
      </c>
      <c r="J667">
        <v>1277433980</v>
      </c>
      <c r="K667" t="b">
        <v>0</v>
      </c>
      <c r="L667">
        <v>104</v>
      </c>
      <c r="M667" t="b">
        <v>1</v>
      </c>
      <c r="N667" t="s">
        <v>8279</v>
      </c>
      <c r="O667" s="5">
        <f t="shared" si="40"/>
        <v>1.3576026666666667</v>
      </c>
      <c r="P667" s="15">
        <f t="shared" si="41"/>
        <v>97.904038461538462</v>
      </c>
      <c r="Q667" s="7" t="s">
        <v>8330</v>
      </c>
      <c r="R667" s="7" t="s">
        <v>8334</v>
      </c>
      <c r="S667" s="13">
        <f t="shared" si="42"/>
        <v>40425.043749999997</v>
      </c>
      <c r="T667" s="12">
        <f t="shared" si="43"/>
        <v>40354.11550925926</v>
      </c>
    </row>
    <row r="668" spans="1:20" ht="48" hidden="1" x14ac:dyDescent="0.2">
      <c r="A668">
        <v>1884</v>
      </c>
      <c r="B668" s="3" t="s">
        <v>1885</v>
      </c>
      <c r="C668" s="3" t="s">
        <v>5994</v>
      </c>
      <c r="D668">
        <v>1000</v>
      </c>
      <c r="E668">
        <v>1351</v>
      </c>
      <c r="F668" t="s">
        <v>8219</v>
      </c>
      <c r="G668" t="s">
        <v>8224</v>
      </c>
      <c r="H668" t="s">
        <v>8246</v>
      </c>
      <c r="I668">
        <v>1354017600</v>
      </c>
      <c r="J668">
        <v>1350967535</v>
      </c>
      <c r="K668" t="b">
        <v>0</v>
      </c>
      <c r="L668">
        <v>26</v>
      </c>
      <c r="M668" t="b">
        <v>1</v>
      </c>
      <c r="N668" t="s">
        <v>8279</v>
      </c>
      <c r="O668" s="5">
        <f t="shared" si="40"/>
        <v>1.351</v>
      </c>
      <c r="P668" s="15">
        <f t="shared" si="41"/>
        <v>51.96153846153846</v>
      </c>
      <c r="Q668" s="7" t="s">
        <v>8330</v>
      </c>
      <c r="R668" s="7" t="s">
        <v>8334</v>
      </c>
      <c r="S668" s="13">
        <f t="shared" si="42"/>
        <v>41240.5</v>
      </c>
      <c r="T668" s="12">
        <f t="shared" si="43"/>
        <v>41205.198321759257</v>
      </c>
    </row>
    <row r="669" spans="1:20" ht="32" hidden="1" x14ac:dyDescent="0.2">
      <c r="A669">
        <v>1190</v>
      </c>
      <c r="B669" s="3" t="s">
        <v>1191</v>
      </c>
      <c r="C669" s="3" t="s">
        <v>5300</v>
      </c>
      <c r="D669">
        <v>500</v>
      </c>
      <c r="E669">
        <v>675</v>
      </c>
      <c r="F669" t="s">
        <v>8219</v>
      </c>
      <c r="G669" t="s">
        <v>8224</v>
      </c>
      <c r="H669" t="s">
        <v>8246</v>
      </c>
      <c r="I669">
        <v>1409500725</v>
      </c>
      <c r="J669">
        <v>1406908725</v>
      </c>
      <c r="K669" t="b">
        <v>0</v>
      </c>
      <c r="L669">
        <v>13</v>
      </c>
      <c r="M669" t="b">
        <v>1</v>
      </c>
      <c r="N669" t="s">
        <v>8285</v>
      </c>
      <c r="O669" s="5">
        <f t="shared" si="40"/>
        <v>1.35</v>
      </c>
      <c r="P669" s="15">
        <f t="shared" si="41"/>
        <v>51.92307692307692</v>
      </c>
      <c r="Q669" s="7" t="s">
        <v>8343</v>
      </c>
      <c r="R669" s="7" t="s">
        <v>8344</v>
      </c>
      <c r="S669" s="13">
        <f t="shared" si="42"/>
        <v>41882.665798611109</v>
      </c>
      <c r="T669" s="12">
        <f t="shared" si="43"/>
        <v>41852.665798611109</v>
      </c>
    </row>
    <row r="670" spans="1:20" ht="64" hidden="1" x14ac:dyDescent="0.2">
      <c r="A670">
        <v>1195</v>
      </c>
      <c r="B670" s="3" t="s">
        <v>1196</v>
      </c>
      <c r="C670" s="3" t="s">
        <v>5305</v>
      </c>
      <c r="D670">
        <v>10000</v>
      </c>
      <c r="E670">
        <v>13500</v>
      </c>
      <c r="F670" t="s">
        <v>8219</v>
      </c>
      <c r="G670" t="s">
        <v>8237</v>
      </c>
      <c r="H670" t="s">
        <v>8249</v>
      </c>
      <c r="I670">
        <v>1450602000</v>
      </c>
      <c r="J670">
        <v>1445415653</v>
      </c>
      <c r="K670" t="b">
        <v>0</v>
      </c>
      <c r="L670">
        <v>170</v>
      </c>
      <c r="M670" t="b">
        <v>1</v>
      </c>
      <c r="N670" t="s">
        <v>8285</v>
      </c>
      <c r="O670" s="5">
        <f t="shared" si="40"/>
        <v>1.35</v>
      </c>
      <c r="P670" s="15">
        <f t="shared" si="41"/>
        <v>79.411764705882348</v>
      </c>
      <c r="Q670" s="7" t="s">
        <v>8343</v>
      </c>
      <c r="R670" s="7" t="s">
        <v>8344</v>
      </c>
      <c r="S670" s="13">
        <f t="shared" si="42"/>
        <v>42358.375</v>
      </c>
      <c r="T670" s="12">
        <f t="shared" si="43"/>
        <v>42298.34783564815</v>
      </c>
    </row>
    <row r="671" spans="1:20" ht="48" hidden="1" x14ac:dyDescent="0.2">
      <c r="A671">
        <v>1300</v>
      </c>
      <c r="B671" s="3" t="s">
        <v>1301</v>
      </c>
      <c r="C671" s="3" t="s">
        <v>5410</v>
      </c>
      <c r="D671">
        <v>3000</v>
      </c>
      <c r="E671">
        <v>4050</v>
      </c>
      <c r="F671" t="s">
        <v>8219</v>
      </c>
      <c r="G671" t="s">
        <v>8224</v>
      </c>
      <c r="H671" t="s">
        <v>8246</v>
      </c>
      <c r="I671">
        <v>1464807420</v>
      </c>
      <c r="J671">
        <v>1461427938</v>
      </c>
      <c r="K671" t="b">
        <v>0</v>
      </c>
      <c r="L671">
        <v>24</v>
      </c>
      <c r="M671" t="b">
        <v>1</v>
      </c>
      <c r="N671" t="s">
        <v>8271</v>
      </c>
      <c r="O671" s="5">
        <f t="shared" si="40"/>
        <v>1.35</v>
      </c>
      <c r="P671" s="15">
        <f t="shared" si="41"/>
        <v>168.75</v>
      </c>
      <c r="Q671" s="7" t="s">
        <v>8323</v>
      </c>
      <c r="R671" s="7" t="s">
        <v>8324</v>
      </c>
      <c r="S671" s="13">
        <f t="shared" si="42"/>
        <v>42522.789583333331</v>
      </c>
      <c r="T671" s="12">
        <f t="shared" si="43"/>
        <v>42483.675208333334</v>
      </c>
    </row>
    <row r="672" spans="1:20" ht="48" hidden="1" x14ac:dyDescent="0.2">
      <c r="A672">
        <v>1821</v>
      </c>
      <c r="B672" s="3" t="s">
        <v>1822</v>
      </c>
      <c r="C672" s="3" t="s">
        <v>5931</v>
      </c>
      <c r="D672">
        <v>2500</v>
      </c>
      <c r="E672">
        <v>3372.25</v>
      </c>
      <c r="F672" t="s">
        <v>8219</v>
      </c>
      <c r="G672" t="s">
        <v>8224</v>
      </c>
      <c r="H672" t="s">
        <v>8246</v>
      </c>
      <c r="I672">
        <v>1330760367</v>
      </c>
      <c r="J672">
        <v>1326872367</v>
      </c>
      <c r="K672" t="b">
        <v>0</v>
      </c>
      <c r="L672">
        <v>57</v>
      </c>
      <c r="M672" t="b">
        <v>1</v>
      </c>
      <c r="N672" t="s">
        <v>8276</v>
      </c>
      <c r="O672" s="5">
        <f t="shared" si="40"/>
        <v>1.3489</v>
      </c>
      <c r="P672" s="15">
        <f t="shared" si="41"/>
        <v>59.162280701754383</v>
      </c>
      <c r="Q672" s="7" t="s">
        <v>8330</v>
      </c>
      <c r="R672" s="7" t="s">
        <v>8331</v>
      </c>
      <c r="S672" s="13">
        <f t="shared" si="42"/>
        <v>40971.319062499999</v>
      </c>
      <c r="T672" s="12">
        <f t="shared" si="43"/>
        <v>40926.319062499999</v>
      </c>
    </row>
    <row r="673" spans="1:20" ht="48" hidden="1" x14ac:dyDescent="0.2">
      <c r="A673">
        <v>1530</v>
      </c>
      <c r="B673" s="3" t="s">
        <v>1531</v>
      </c>
      <c r="C673" s="3" t="s">
        <v>5640</v>
      </c>
      <c r="D673">
        <v>35000</v>
      </c>
      <c r="E673">
        <v>47189</v>
      </c>
      <c r="F673" t="s">
        <v>8219</v>
      </c>
      <c r="G673" t="s">
        <v>8224</v>
      </c>
      <c r="H673" t="s">
        <v>8246</v>
      </c>
      <c r="I673">
        <v>1445624695</v>
      </c>
      <c r="J673">
        <v>1443464695</v>
      </c>
      <c r="K673" t="b">
        <v>1</v>
      </c>
      <c r="L673">
        <v>874</v>
      </c>
      <c r="M673" t="b">
        <v>1</v>
      </c>
      <c r="N673" t="s">
        <v>8285</v>
      </c>
      <c r="O673" s="5">
        <f t="shared" si="40"/>
        <v>1.3482571428571428</v>
      </c>
      <c r="P673" s="15">
        <f t="shared" si="41"/>
        <v>53.991990846681922</v>
      </c>
      <c r="Q673" s="7" t="s">
        <v>8343</v>
      </c>
      <c r="R673" s="7" t="s">
        <v>8344</v>
      </c>
      <c r="S673" s="13">
        <f t="shared" si="42"/>
        <v>42300.767303240747</v>
      </c>
      <c r="T673" s="12">
        <f t="shared" si="43"/>
        <v>42275.767303240747</v>
      </c>
    </row>
    <row r="674" spans="1:20" ht="48" hidden="1" x14ac:dyDescent="0.2">
      <c r="A674">
        <v>1388</v>
      </c>
      <c r="B674" s="3" t="s">
        <v>1389</v>
      </c>
      <c r="C674" s="3" t="s">
        <v>5498</v>
      </c>
      <c r="D674">
        <v>5000</v>
      </c>
      <c r="E674">
        <v>6740.37</v>
      </c>
      <c r="F674" t="s">
        <v>8219</v>
      </c>
      <c r="G674" t="s">
        <v>8224</v>
      </c>
      <c r="H674" t="s">
        <v>8246</v>
      </c>
      <c r="I674">
        <v>1476720840</v>
      </c>
      <c r="J674">
        <v>1474469117</v>
      </c>
      <c r="K674" t="b">
        <v>0</v>
      </c>
      <c r="L674">
        <v>112</v>
      </c>
      <c r="M674" t="b">
        <v>1</v>
      </c>
      <c r="N674" t="s">
        <v>8276</v>
      </c>
      <c r="O674" s="5">
        <f t="shared" si="40"/>
        <v>1.348074</v>
      </c>
      <c r="P674" s="15">
        <f t="shared" si="41"/>
        <v>60.181874999999998</v>
      </c>
      <c r="Q674" s="7" t="s">
        <v>8330</v>
      </c>
      <c r="R674" s="7" t="s">
        <v>8331</v>
      </c>
      <c r="S674" s="13">
        <f t="shared" si="42"/>
        <v>42660.676388888889</v>
      </c>
      <c r="T674" s="12">
        <f t="shared" si="43"/>
        <v>42634.614780092597</v>
      </c>
    </row>
    <row r="675" spans="1:20" ht="32" hidden="1" x14ac:dyDescent="0.2">
      <c r="A675">
        <v>3439</v>
      </c>
      <c r="B675" s="3" t="s">
        <v>3438</v>
      </c>
      <c r="C675" s="3" t="s">
        <v>7549</v>
      </c>
      <c r="D675">
        <v>1200</v>
      </c>
      <c r="E675">
        <v>1616.14</v>
      </c>
      <c r="F675" t="s">
        <v>8219</v>
      </c>
      <c r="G675" t="s">
        <v>8224</v>
      </c>
      <c r="H675" t="s">
        <v>8246</v>
      </c>
      <c r="I675">
        <v>1453179540</v>
      </c>
      <c r="J675">
        <v>1452030730</v>
      </c>
      <c r="K675" t="b">
        <v>0</v>
      </c>
      <c r="L675">
        <v>18</v>
      </c>
      <c r="M675" t="b">
        <v>1</v>
      </c>
      <c r="N675" t="s">
        <v>8271</v>
      </c>
      <c r="O675" s="5">
        <f t="shared" si="40"/>
        <v>1.3467833333333334</v>
      </c>
      <c r="P675" s="15">
        <f t="shared" si="41"/>
        <v>89.785555555555561</v>
      </c>
      <c r="Q675" s="7" t="s">
        <v>8323</v>
      </c>
      <c r="R675" s="7" t="s">
        <v>8324</v>
      </c>
      <c r="S675" s="13">
        <f t="shared" si="42"/>
        <v>42388.207638888889</v>
      </c>
      <c r="T675" s="12">
        <f t="shared" si="43"/>
        <v>42374.911226851851</v>
      </c>
    </row>
    <row r="676" spans="1:20" ht="32" hidden="1" x14ac:dyDescent="0.2">
      <c r="A676">
        <v>2118</v>
      </c>
      <c r="B676" s="3" t="s">
        <v>2119</v>
      </c>
      <c r="C676" s="3" t="s">
        <v>6228</v>
      </c>
      <c r="D676">
        <v>1000</v>
      </c>
      <c r="E676">
        <v>1346.11</v>
      </c>
      <c r="F676" t="s">
        <v>8219</v>
      </c>
      <c r="G676" t="s">
        <v>8224</v>
      </c>
      <c r="H676" t="s">
        <v>8246</v>
      </c>
      <c r="I676">
        <v>1311538136</v>
      </c>
      <c r="J676">
        <v>1308946136</v>
      </c>
      <c r="K676" t="b">
        <v>0</v>
      </c>
      <c r="L676">
        <v>17</v>
      </c>
      <c r="M676" t="b">
        <v>1</v>
      </c>
      <c r="N676" t="s">
        <v>8279</v>
      </c>
      <c r="O676" s="5">
        <f t="shared" si="40"/>
        <v>1.3461099999999999</v>
      </c>
      <c r="P676" s="15">
        <f t="shared" si="41"/>
        <v>79.182941176470578</v>
      </c>
      <c r="Q676" s="7" t="s">
        <v>8330</v>
      </c>
      <c r="R676" s="7" t="s">
        <v>8334</v>
      </c>
      <c r="S676" s="13">
        <f t="shared" si="42"/>
        <v>40748.839537037034</v>
      </c>
      <c r="T676" s="12">
        <f t="shared" si="43"/>
        <v>40718.839537037034</v>
      </c>
    </row>
    <row r="677" spans="1:20" ht="48" hidden="1" x14ac:dyDescent="0.2">
      <c r="A677">
        <v>2251</v>
      </c>
      <c r="B677" s="3" t="s">
        <v>2252</v>
      </c>
      <c r="C677" s="3" t="s">
        <v>6361</v>
      </c>
      <c r="D677">
        <v>8500</v>
      </c>
      <c r="E677">
        <v>11428.19</v>
      </c>
      <c r="F677" t="s">
        <v>8219</v>
      </c>
      <c r="G677" t="s">
        <v>8224</v>
      </c>
      <c r="H677" t="s">
        <v>8246</v>
      </c>
      <c r="I677">
        <v>1408177077</v>
      </c>
      <c r="J677">
        <v>1406362677</v>
      </c>
      <c r="K677" t="b">
        <v>0</v>
      </c>
      <c r="L677">
        <v>480</v>
      </c>
      <c r="M677" t="b">
        <v>1</v>
      </c>
      <c r="N677" t="s">
        <v>8297</v>
      </c>
      <c r="O677" s="5">
        <f t="shared" si="40"/>
        <v>1.3444929411764706</v>
      </c>
      <c r="P677" s="15">
        <f t="shared" si="41"/>
        <v>23.808729166666669</v>
      </c>
      <c r="Q677" s="7" t="s">
        <v>8338</v>
      </c>
      <c r="R677" s="7" t="s">
        <v>8355</v>
      </c>
      <c r="S677" s="13">
        <f t="shared" si="42"/>
        <v>41867.34579861111</v>
      </c>
      <c r="T677" s="12">
        <f t="shared" si="43"/>
        <v>41846.34579861111</v>
      </c>
    </row>
    <row r="678" spans="1:20" ht="48" hidden="1" x14ac:dyDescent="0.2">
      <c r="A678">
        <v>824</v>
      </c>
      <c r="B678" s="3" t="s">
        <v>825</v>
      </c>
      <c r="C678" s="3" t="s">
        <v>4934</v>
      </c>
      <c r="D678">
        <v>1600</v>
      </c>
      <c r="E678">
        <v>2150.1</v>
      </c>
      <c r="F678" t="s">
        <v>8219</v>
      </c>
      <c r="G678" t="s">
        <v>8224</v>
      </c>
      <c r="H678" t="s">
        <v>8246</v>
      </c>
      <c r="I678">
        <v>1271573940</v>
      </c>
      <c r="J678">
        <v>1268459318</v>
      </c>
      <c r="K678" t="b">
        <v>0</v>
      </c>
      <c r="L678">
        <v>54</v>
      </c>
      <c r="M678" t="b">
        <v>1</v>
      </c>
      <c r="N678" t="s">
        <v>8276</v>
      </c>
      <c r="O678" s="5">
        <f t="shared" si="40"/>
        <v>1.3438124999999999</v>
      </c>
      <c r="P678" s="15">
        <f t="shared" si="41"/>
        <v>39.816666666666663</v>
      </c>
      <c r="Q678" s="7" t="s">
        <v>8330</v>
      </c>
      <c r="R678" s="7" t="s">
        <v>8331</v>
      </c>
      <c r="S678" s="13">
        <f t="shared" si="42"/>
        <v>40286.290972222225</v>
      </c>
      <c r="T678" s="12">
        <f t="shared" si="43"/>
        <v>40250.242106481484</v>
      </c>
    </row>
    <row r="679" spans="1:20" ht="64" hidden="1" x14ac:dyDescent="0.2">
      <c r="A679">
        <v>247</v>
      </c>
      <c r="B679" s="3" t="s">
        <v>248</v>
      </c>
      <c r="C679" s="3" t="s">
        <v>4357</v>
      </c>
      <c r="D679">
        <v>5000</v>
      </c>
      <c r="E679">
        <v>6705</v>
      </c>
      <c r="F679" t="s">
        <v>8219</v>
      </c>
      <c r="G679" t="s">
        <v>8224</v>
      </c>
      <c r="H679" t="s">
        <v>8246</v>
      </c>
      <c r="I679">
        <v>1287200340</v>
      </c>
      <c r="J679">
        <v>1284042614</v>
      </c>
      <c r="K679" t="b">
        <v>1</v>
      </c>
      <c r="L679">
        <v>62</v>
      </c>
      <c r="M679" t="b">
        <v>1</v>
      </c>
      <c r="N679" t="s">
        <v>8269</v>
      </c>
      <c r="O679" s="5">
        <f t="shared" si="40"/>
        <v>1.341</v>
      </c>
      <c r="P679" s="15">
        <f t="shared" si="41"/>
        <v>108.14516129032258</v>
      </c>
      <c r="Q679" s="7" t="s">
        <v>8316</v>
      </c>
      <c r="R679" s="7" t="s">
        <v>8321</v>
      </c>
      <c r="S679" s="13">
        <f t="shared" si="42"/>
        <v>40467.152083333334</v>
      </c>
      <c r="T679" s="12">
        <f t="shared" si="43"/>
        <v>40430.604328703703</v>
      </c>
    </row>
    <row r="680" spans="1:20" ht="48" hidden="1" x14ac:dyDescent="0.2">
      <c r="A680">
        <v>820</v>
      </c>
      <c r="B680" s="3" t="s">
        <v>821</v>
      </c>
      <c r="C680" s="3" t="s">
        <v>4930</v>
      </c>
      <c r="D680">
        <v>2000</v>
      </c>
      <c r="E680">
        <v>2681</v>
      </c>
      <c r="F680" t="s">
        <v>8219</v>
      </c>
      <c r="G680" t="s">
        <v>8224</v>
      </c>
      <c r="H680" t="s">
        <v>8246</v>
      </c>
      <c r="I680">
        <v>1402290000</v>
      </c>
      <c r="J680">
        <v>1399666342</v>
      </c>
      <c r="K680" t="b">
        <v>0</v>
      </c>
      <c r="L680">
        <v>38</v>
      </c>
      <c r="M680" t="b">
        <v>1</v>
      </c>
      <c r="N680" t="s">
        <v>8276</v>
      </c>
      <c r="O680" s="5">
        <f t="shared" si="40"/>
        <v>1.3405</v>
      </c>
      <c r="P680" s="15">
        <f t="shared" si="41"/>
        <v>70.55263157894737</v>
      </c>
      <c r="Q680" s="7" t="s">
        <v>8330</v>
      </c>
      <c r="R680" s="7" t="s">
        <v>8331</v>
      </c>
      <c r="S680" s="13">
        <f t="shared" si="42"/>
        <v>41799.208333333336</v>
      </c>
      <c r="T680" s="12">
        <f t="shared" si="43"/>
        <v>41768.841921296298</v>
      </c>
    </row>
    <row r="681" spans="1:20" ht="48" hidden="1" x14ac:dyDescent="0.2">
      <c r="A681">
        <v>2489</v>
      </c>
      <c r="B681" s="3" t="s">
        <v>2489</v>
      </c>
      <c r="C681" s="3" t="s">
        <v>6599</v>
      </c>
      <c r="D681">
        <v>3500</v>
      </c>
      <c r="E681">
        <v>4678.5</v>
      </c>
      <c r="F681" t="s">
        <v>8219</v>
      </c>
      <c r="G681" t="s">
        <v>8224</v>
      </c>
      <c r="H681" t="s">
        <v>8246</v>
      </c>
      <c r="I681">
        <v>1368117239</v>
      </c>
      <c r="J681">
        <v>1365525239</v>
      </c>
      <c r="K681" t="b">
        <v>0</v>
      </c>
      <c r="L681">
        <v>75</v>
      </c>
      <c r="M681" t="b">
        <v>1</v>
      </c>
      <c r="N681" t="s">
        <v>8279</v>
      </c>
      <c r="O681" s="5">
        <f t="shared" si="40"/>
        <v>1.3367142857142857</v>
      </c>
      <c r="P681" s="15">
        <f t="shared" si="41"/>
        <v>62.38</v>
      </c>
      <c r="Q681" s="7" t="s">
        <v>8330</v>
      </c>
      <c r="R681" s="7" t="s">
        <v>8334</v>
      </c>
      <c r="S681" s="13">
        <f t="shared" si="42"/>
        <v>41403.690266203703</v>
      </c>
      <c r="T681" s="12">
        <f t="shared" si="43"/>
        <v>41373.690266203703</v>
      </c>
    </row>
    <row r="682" spans="1:20" ht="32" hidden="1" x14ac:dyDescent="0.2">
      <c r="A682">
        <v>2301</v>
      </c>
      <c r="B682" s="3" t="s">
        <v>2302</v>
      </c>
      <c r="C682" s="3" t="s">
        <v>6411</v>
      </c>
      <c r="D682">
        <v>5000</v>
      </c>
      <c r="E682">
        <v>6680.22</v>
      </c>
      <c r="F682" t="s">
        <v>8219</v>
      </c>
      <c r="G682" t="s">
        <v>8224</v>
      </c>
      <c r="H682" t="s">
        <v>8246</v>
      </c>
      <c r="I682">
        <v>1371785496</v>
      </c>
      <c r="J682">
        <v>1369193496</v>
      </c>
      <c r="K682" t="b">
        <v>1</v>
      </c>
      <c r="L682">
        <v>211</v>
      </c>
      <c r="M682" t="b">
        <v>1</v>
      </c>
      <c r="N682" t="s">
        <v>8279</v>
      </c>
      <c r="O682" s="5">
        <f t="shared" si="40"/>
        <v>1.336044</v>
      </c>
      <c r="P682" s="15">
        <f t="shared" si="41"/>
        <v>31.659810426540286</v>
      </c>
      <c r="Q682" s="7" t="s">
        <v>8330</v>
      </c>
      <c r="R682" s="7" t="s">
        <v>8334</v>
      </c>
      <c r="S682" s="13">
        <f t="shared" si="42"/>
        <v>41446.146944444445</v>
      </c>
      <c r="T682" s="12">
        <f t="shared" si="43"/>
        <v>41416.146944444445</v>
      </c>
    </row>
    <row r="683" spans="1:20" ht="32" hidden="1" x14ac:dyDescent="0.2">
      <c r="A683">
        <v>1353</v>
      </c>
      <c r="B683" s="3" t="s">
        <v>1354</v>
      </c>
      <c r="C683" s="3" t="s">
        <v>5463</v>
      </c>
      <c r="D683">
        <v>1000</v>
      </c>
      <c r="E683">
        <v>1336</v>
      </c>
      <c r="F683" t="s">
        <v>8219</v>
      </c>
      <c r="G683" t="s">
        <v>8224</v>
      </c>
      <c r="H683" t="s">
        <v>8246</v>
      </c>
      <c r="I683">
        <v>1362960000</v>
      </c>
      <c r="J683">
        <v>1359946188</v>
      </c>
      <c r="K683" t="b">
        <v>0</v>
      </c>
      <c r="L683">
        <v>42</v>
      </c>
      <c r="M683" t="b">
        <v>1</v>
      </c>
      <c r="N683" t="s">
        <v>8274</v>
      </c>
      <c r="O683" s="5">
        <f t="shared" si="40"/>
        <v>1.3360000000000001</v>
      </c>
      <c r="P683" s="15">
        <f t="shared" si="41"/>
        <v>31.80952380952381</v>
      </c>
      <c r="Q683" s="7" t="s">
        <v>8327</v>
      </c>
      <c r="R683" s="7" t="s">
        <v>8328</v>
      </c>
      <c r="S683" s="13">
        <f t="shared" si="42"/>
        <v>41344</v>
      </c>
      <c r="T683" s="12">
        <f t="shared" si="43"/>
        <v>41309.11791666667</v>
      </c>
    </row>
    <row r="684" spans="1:20" ht="48" hidden="1" x14ac:dyDescent="0.2">
      <c r="A684">
        <v>2452</v>
      </c>
      <c r="B684" s="3" t="s">
        <v>2453</v>
      </c>
      <c r="C684" s="3" t="s">
        <v>6562</v>
      </c>
      <c r="D684">
        <v>600</v>
      </c>
      <c r="E684">
        <v>801</v>
      </c>
      <c r="F684" t="s">
        <v>8219</v>
      </c>
      <c r="G684" t="s">
        <v>8224</v>
      </c>
      <c r="H684" t="s">
        <v>8246</v>
      </c>
      <c r="I684">
        <v>1451430000</v>
      </c>
      <c r="J684">
        <v>1448914500</v>
      </c>
      <c r="K684" t="b">
        <v>0</v>
      </c>
      <c r="L684">
        <v>15</v>
      </c>
      <c r="M684" t="b">
        <v>1</v>
      </c>
      <c r="N684" t="s">
        <v>8298</v>
      </c>
      <c r="O684" s="5">
        <f t="shared" si="40"/>
        <v>1.335</v>
      </c>
      <c r="P684" s="15">
        <f t="shared" si="41"/>
        <v>53.4</v>
      </c>
      <c r="Q684" s="7" t="s">
        <v>8341</v>
      </c>
      <c r="R684" s="7" t="s">
        <v>8356</v>
      </c>
      <c r="S684" s="13">
        <f t="shared" si="42"/>
        <v>42367.958333333328</v>
      </c>
      <c r="T684" s="12">
        <f t="shared" si="43"/>
        <v>42338.84375</v>
      </c>
    </row>
    <row r="685" spans="1:20" ht="32" hidden="1" x14ac:dyDescent="0.2">
      <c r="A685">
        <v>2026</v>
      </c>
      <c r="B685" s="3" t="s">
        <v>2027</v>
      </c>
      <c r="C685" s="3" t="s">
        <v>6136</v>
      </c>
      <c r="D685">
        <v>25000</v>
      </c>
      <c r="E685">
        <v>33370.769999999997</v>
      </c>
      <c r="F685" t="s">
        <v>8219</v>
      </c>
      <c r="G685" t="s">
        <v>8224</v>
      </c>
      <c r="H685" t="s">
        <v>8246</v>
      </c>
      <c r="I685">
        <v>1398052740</v>
      </c>
      <c r="J685">
        <v>1394127585</v>
      </c>
      <c r="K685" t="b">
        <v>1</v>
      </c>
      <c r="L685">
        <v>454</v>
      </c>
      <c r="M685" t="b">
        <v>1</v>
      </c>
      <c r="N685" t="s">
        <v>8295</v>
      </c>
      <c r="O685" s="5">
        <f t="shared" si="40"/>
        <v>1.3348307999999998</v>
      </c>
      <c r="P685" s="15">
        <f t="shared" si="41"/>
        <v>73.503898678414089</v>
      </c>
      <c r="Q685" s="7" t="s">
        <v>8309</v>
      </c>
      <c r="R685" s="7" t="s">
        <v>8310</v>
      </c>
      <c r="S685" s="13">
        <f t="shared" si="42"/>
        <v>41750.165972222225</v>
      </c>
      <c r="T685" s="12">
        <f t="shared" si="43"/>
        <v>41704.735937500001</v>
      </c>
    </row>
    <row r="686" spans="1:20" ht="32" hidden="1" x14ac:dyDescent="0.2">
      <c r="A686">
        <v>3159</v>
      </c>
      <c r="B686" s="3" t="s">
        <v>3159</v>
      </c>
      <c r="C686" s="3" t="s">
        <v>7269</v>
      </c>
      <c r="D686">
        <v>1500</v>
      </c>
      <c r="E686">
        <v>2002.22</v>
      </c>
      <c r="F686" t="s">
        <v>8219</v>
      </c>
      <c r="G686" t="s">
        <v>8224</v>
      </c>
      <c r="H686" t="s">
        <v>8246</v>
      </c>
      <c r="I686">
        <v>1326927600</v>
      </c>
      <c r="J686">
        <v>1323221761</v>
      </c>
      <c r="K686" t="b">
        <v>1</v>
      </c>
      <c r="L686">
        <v>52</v>
      </c>
      <c r="M686" t="b">
        <v>1</v>
      </c>
      <c r="N686" t="s">
        <v>8271</v>
      </c>
      <c r="O686" s="5">
        <f t="shared" si="40"/>
        <v>1.3348133333333334</v>
      </c>
      <c r="P686" s="15">
        <f t="shared" si="41"/>
        <v>38.504230769230773</v>
      </c>
      <c r="Q686" s="7" t="s">
        <v>8323</v>
      </c>
      <c r="R686" s="7" t="s">
        <v>8324</v>
      </c>
      <c r="S686" s="13">
        <f t="shared" si="42"/>
        <v>40926.958333333336</v>
      </c>
      <c r="T686" s="12">
        <f t="shared" si="43"/>
        <v>40884.066678240742</v>
      </c>
    </row>
    <row r="687" spans="1:20" ht="48" hidden="1" x14ac:dyDescent="0.2">
      <c r="A687">
        <v>1860</v>
      </c>
      <c r="B687" s="3" t="s">
        <v>1861</v>
      </c>
      <c r="C687" s="3" t="s">
        <v>5970</v>
      </c>
      <c r="D687">
        <v>750</v>
      </c>
      <c r="E687">
        <v>1001</v>
      </c>
      <c r="F687" t="s">
        <v>8219</v>
      </c>
      <c r="G687" t="s">
        <v>8224</v>
      </c>
      <c r="H687" t="s">
        <v>8246</v>
      </c>
      <c r="I687">
        <v>1391706084</v>
      </c>
      <c r="J687">
        <v>1389891684</v>
      </c>
      <c r="K687" t="b">
        <v>0</v>
      </c>
      <c r="L687">
        <v>19</v>
      </c>
      <c r="M687" t="b">
        <v>1</v>
      </c>
      <c r="N687" t="s">
        <v>8276</v>
      </c>
      <c r="O687" s="5">
        <f t="shared" si="40"/>
        <v>1.3346666666666667</v>
      </c>
      <c r="P687" s="15">
        <f t="shared" si="41"/>
        <v>52.684210526315788</v>
      </c>
      <c r="Q687" s="7" t="s">
        <v>8330</v>
      </c>
      <c r="R687" s="7" t="s">
        <v>8331</v>
      </c>
      <c r="S687" s="13">
        <f t="shared" si="42"/>
        <v>41676.709305555552</v>
      </c>
      <c r="T687" s="12">
        <f t="shared" si="43"/>
        <v>41655.709305555552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8309</v>
      </c>
      <c r="R688" s="7" t="s">
        <v>8326</v>
      </c>
      <c r="S688" s="13">
        <f t="shared" si="42"/>
        <v>42219.673263888893</v>
      </c>
      <c r="T688" s="12">
        <f t="shared" si="43"/>
        <v>42189.673263888893</v>
      </c>
    </row>
    <row r="689" spans="1:20" ht="48" hidden="1" x14ac:dyDescent="0.2">
      <c r="A689">
        <v>3301</v>
      </c>
      <c r="B689" s="3" t="s">
        <v>3301</v>
      </c>
      <c r="C689" s="3" t="s">
        <v>7411</v>
      </c>
      <c r="D689">
        <v>3000</v>
      </c>
      <c r="E689">
        <v>4004</v>
      </c>
      <c r="F689" t="s">
        <v>8219</v>
      </c>
      <c r="G689" t="s">
        <v>8224</v>
      </c>
      <c r="H689" t="s">
        <v>8246</v>
      </c>
      <c r="I689">
        <v>1470034740</v>
      </c>
      <c r="J689">
        <v>1466185176</v>
      </c>
      <c r="K689" t="b">
        <v>0</v>
      </c>
      <c r="L689">
        <v>70</v>
      </c>
      <c r="M689" t="b">
        <v>1</v>
      </c>
      <c r="N689" t="s">
        <v>8271</v>
      </c>
      <c r="O689" s="5">
        <f t="shared" si="40"/>
        <v>1.3346666666666667</v>
      </c>
      <c r="P689" s="15">
        <f t="shared" si="41"/>
        <v>57.2</v>
      </c>
      <c r="Q689" s="7" t="s">
        <v>8323</v>
      </c>
      <c r="R689" s="7" t="s">
        <v>8324</v>
      </c>
      <c r="S689" s="13">
        <f t="shared" si="42"/>
        <v>42583.290972222225</v>
      </c>
      <c r="T689" s="12">
        <f t="shared" si="43"/>
        <v>42538.73583333334</v>
      </c>
    </row>
    <row r="690" spans="1:20" ht="32" hidden="1" x14ac:dyDescent="0.2">
      <c r="A690">
        <v>2479</v>
      </c>
      <c r="B690" s="3" t="s">
        <v>2479</v>
      </c>
      <c r="C690" s="3" t="s">
        <v>6589</v>
      </c>
      <c r="D690">
        <v>300</v>
      </c>
      <c r="E690">
        <v>400.33</v>
      </c>
      <c r="F690" t="s">
        <v>8219</v>
      </c>
      <c r="G690" t="s">
        <v>8224</v>
      </c>
      <c r="H690" t="s">
        <v>8246</v>
      </c>
      <c r="I690">
        <v>1343440800</v>
      </c>
      <c r="J690">
        <v>1342545994</v>
      </c>
      <c r="K690" t="b">
        <v>0</v>
      </c>
      <c r="L690">
        <v>16</v>
      </c>
      <c r="M690" t="b">
        <v>1</v>
      </c>
      <c r="N690" t="s">
        <v>8279</v>
      </c>
      <c r="O690" s="5">
        <f t="shared" si="40"/>
        <v>1.3344333333333334</v>
      </c>
      <c r="P690" s="15">
        <f t="shared" si="41"/>
        <v>25.020624999999999</v>
      </c>
      <c r="Q690" s="7" t="s">
        <v>8330</v>
      </c>
      <c r="R690" s="7" t="s">
        <v>8334</v>
      </c>
      <c r="S690" s="13">
        <f t="shared" si="42"/>
        <v>41118.083333333336</v>
      </c>
      <c r="T690" s="12">
        <f t="shared" si="43"/>
        <v>41107.726782407408</v>
      </c>
    </row>
    <row r="691" spans="1:20" ht="48" hidden="1" x14ac:dyDescent="0.2">
      <c r="A691">
        <v>25</v>
      </c>
      <c r="B691" s="3" t="s">
        <v>27</v>
      </c>
      <c r="C691" s="3" t="s">
        <v>4136</v>
      </c>
      <c r="D691">
        <v>600</v>
      </c>
      <c r="E691">
        <v>800</v>
      </c>
      <c r="F691" t="s">
        <v>8219</v>
      </c>
      <c r="G691" t="s">
        <v>8224</v>
      </c>
      <c r="H691" t="s">
        <v>8246</v>
      </c>
      <c r="I691">
        <v>1452299761</v>
      </c>
      <c r="J691">
        <v>1447115761</v>
      </c>
      <c r="K691" t="b">
        <v>0</v>
      </c>
      <c r="L691">
        <v>14</v>
      </c>
      <c r="M691" t="b">
        <v>1</v>
      </c>
      <c r="N691" t="s">
        <v>8265</v>
      </c>
      <c r="O691" s="5">
        <f t="shared" si="40"/>
        <v>1.3333333333333333</v>
      </c>
      <c r="P691" s="15">
        <f t="shared" si="41"/>
        <v>57.142857142857146</v>
      </c>
      <c r="Q691" s="7" t="s">
        <v>8316</v>
      </c>
      <c r="R691" s="7" t="s">
        <v>8317</v>
      </c>
      <c r="S691" s="13">
        <f t="shared" si="42"/>
        <v>42378.025011574078</v>
      </c>
      <c r="T691" s="12">
        <f t="shared" si="43"/>
        <v>42318.025011574078</v>
      </c>
    </row>
    <row r="692" spans="1:20" ht="48" hidden="1" x14ac:dyDescent="0.2">
      <c r="A692">
        <v>1619</v>
      </c>
      <c r="B692" s="3" t="s">
        <v>1620</v>
      </c>
      <c r="C692" s="3" t="s">
        <v>5729</v>
      </c>
      <c r="D692">
        <v>1500</v>
      </c>
      <c r="E692">
        <v>2000</v>
      </c>
      <c r="F692" t="s">
        <v>8219</v>
      </c>
      <c r="G692" t="s">
        <v>8224</v>
      </c>
      <c r="H692" t="s">
        <v>8246</v>
      </c>
      <c r="I692">
        <v>1410755286</v>
      </c>
      <c r="J692">
        <v>1408940886</v>
      </c>
      <c r="K692" t="b">
        <v>0</v>
      </c>
      <c r="L692">
        <v>23</v>
      </c>
      <c r="M692" t="b">
        <v>1</v>
      </c>
      <c r="N692" t="s">
        <v>8276</v>
      </c>
      <c r="O692" s="5">
        <f t="shared" si="40"/>
        <v>1.3333333333333333</v>
      </c>
      <c r="P692" s="15">
        <f t="shared" si="41"/>
        <v>86.956521739130437</v>
      </c>
      <c r="Q692" s="7" t="s">
        <v>8330</v>
      </c>
      <c r="R692" s="7" t="s">
        <v>8331</v>
      </c>
      <c r="S692" s="13">
        <f t="shared" si="42"/>
        <v>41897.18618055556</v>
      </c>
      <c r="T692" s="12">
        <f t="shared" si="43"/>
        <v>41876.18618055556</v>
      </c>
    </row>
    <row r="693" spans="1:20" ht="48" hidden="1" x14ac:dyDescent="0.2">
      <c r="A693">
        <v>1899</v>
      </c>
      <c r="B693" s="3" t="s">
        <v>1900</v>
      </c>
      <c r="C693" s="3" t="s">
        <v>6009</v>
      </c>
      <c r="D693">
        <v>900</v>
      </c>
      <c r="E693">
        <v>1200</v>
      </c>
      <c r="F693" t="s">
        <v>8219</v>
      </c>
      <c r="G693" t="s">
        <v>8224</v>
      </c>
      <c r="H693" t="s">
        <v>8246</v>
      </c>
      <c r="I693">
        <v>1427319366</v>
      </c>
      <c r="J693">
        <v>1424730966</v>
      </c>
      <c r="K693" t="b">
        <v>0</v>
      </c>
      <c r="L693">
        <v>42</v>
      </c>
      <c r="M693" t="b">
        <v>1</v>
      </c>
      <c r="N693" t="s">
        <v>8279</v>
      </c>
      <c r="O693" s="5">
        <f t="shared" si="40"/>
        <v>1.3333333333333333</v>
      </c>
      <c r="P693" s="15">
        <f t="shared" si="41"/>
        <v>28.571428571428573</v>
      </c>
      <c r="Q693" s="7" t="s">
        <v>8330</v>
      </c>
      <c r="R693" s="7" t="s">
        <v>8334</v>
      </c>
      <c r="S693" s="13">
        <f t="shared" si="42"/>
        <v>42088.90006944444</v>
      </c>
      <c r="T693" s="12">
        <f t="shared" si="43"/>
        <v>42058.941736111112</v>
      </c>
    </row>
    <row r="694" spans="1:20" ht="32" hidden="1" x14ac:dyDescent="0.2">
      <c r="A694">
        <v>2937</v>
      </c>
      <c r="B694" s="3" t="s">
        <v>2937</v>
      </c>
      <c r="C694" s="3" t="s">
        <v>7047</v>
      </c>
      <c r="D694">
        <v>1500</v>
      </c>
      <c r="E694">
        <v>2000</v>
      </c>
      <c r="F694" t="s">
        <v>8219</v>
      </c>
      <c r="G694" t="s">
        <v>8225</v>
      </c>
      <c r="H694" t="s">
        <v>8247</v>
      </c>
      <c r="I694">
        <v>1405249113</v>
      </c>
      <c r="J694">
        <v>1402657113</v>
      </c>
      <c r="K694" t="b">
        <v>0</v>
      </c>
      <c r="L694">
        <v>55</v>
      </c>
      <c r="M694" t="b">
        <v>1</v>
      </c>
      <c r="N694" t="s">
        <v>8305</v>
      </c>
      <c r="O694" s="5">
        <f t="shared" si="40"/>
        <v>1.3333333333333333</v>
      </c>
      <c r="P694" s="15">
        <f t="shared" si="41"/>
        <v>36.363636363636367</v>
      </c>
      <c r="Q694" s="7" t="s">
        <v>8323</v>
      </c>
      <c r="R694" s="7" t="s">
        <v>8363</v>
      </c>
      <c r="S694" s="13">
        <f t="shared" si="42"/>
        <v>41833.457326388889</v>
      </c>
      <c r="T694" s="12">
        <f t="shared" si="43"/>
        <v>41803.457326388889</v>
      </c>
    </row>
    <row r="695" spans="1:20" ht="48" hidden="1" x14ac:dyDescent="0.2">
      <c r="A695">
        <v>2801</v>
      </c>
      <c r="B695" s="3" t="s">
        <v>2801</v>
      </c>
      <c r="C695" s="3" t="s">
        <v>6911</v>
      </c>
      <c r="D695">
        <v>500</v>
      </c>
      <c r="E695">
        <v>666</v>
      </c>
      <c r="F695" t="s">
        <v>8219</v>
      </c>
      <c r="G695" t="s">
        <v>8226</v>
      </c>
      <c r="H695" t="s">
        <v>8248</v>
      </c>
      <c r="I695">
        <v>1412938800</v>
      </c>
      <c r="J695">
        <v>1411019409</v>
      </c>
      <c r="K695" t="b">
        <v>0</v>
      </c>
      <c r="L695">
        <v>13</v>
      </c>
      <c r="M695" t="b">
        <v>1</v>
      </c>
      <c r="N695" t="s">
        <v>8271</v>
      </c>
      <c r="O695" s="5">
        <f t="shared" si="40"/>
        <v>1.3320000000000001</v>
      </c>
      <c r="P695" s="15">
        <f t="shared" si="41"/>
        <v>51.230769230769234</v>
      </c>
      <c r="Q695" s="7" t="s">
        <v>8323</v>
      </c>
      <c r="R695" s="7" t="s">
        <v>8324</v>
      </c>
      <c r="S695" s="13">
        <f t="shared" si="42"/>
        <v>41922.458333333336</v>
      </c>
      <c r="T695" s="12">
        <f t="shared" si="43"/>
        <v>41900.243159722224</v>
      </c>
    </row>
    <row r="696" spans="1:20" ht="48" hidden="1" x14ac:dyDescent="0.2">
      <c r="A696">
        <v>781</v>
      </c>
      <c r="B696" s="3" t="s">
        <v>782</v>
      </c>
      <c r="C696" s="3" t="s">
        <v>4891</v>
      </c>
      <c r="D696">
        <v>800</v>
      </c>
      <c r="E696">
        <v>1065.23</v>
      </c>
      <c r="F696" t="s">
        <v>8219</v>
      </c>
      <c r="G696" t="s">
        <v>8224</v>
      </c>
      <c r="H696" t="s">
        <v>8246</v>
      </c>
      <c r="I696">
        <v>1370649674</v>
      </c>
      <c r="J696">
        <v>1368057674</v>
      </c>
      <c r="K696" t="b">
        <v>0</v>
      </c>
      <c r="L696">
        <v>25</v>
      </c>
      <c r="M696" t="b">
        <v>1</v>
      </c>
      <c r="N696" t="s">
        <v>8276</v>
      </c>
      <c r="O696" s="5">
        <f t="shared" si="40"/>
        <v>1.3315375</v>
      </c>
      <c r="P696" s="15">
        <f t="shared" si="41"/>
        <v>42.609200000000001</v>
      </c>
      <c r="Q696" s="7" t="s">
        <v>8330</v>
      </c>
      <c r="R696" s="7" t="s">
        <v>8331</v>
      </c>
      <c r="S696" s="13">
        <f t="shared" si="42"/>
        <v>41433.000856481485</v>
      </c>
      <c r="T696" s="12">
        <f t="shared" si="43"/>
        <v>41403.000856481485</v>
      </c>
    </row>
    <row r="697" spans="1:20" ht="48" hidden="1" x14ac:dyDescent="0.2">
      <c r="A697">
        <v>295</v>
      </c>
      <c r="B697" s="3" t="s">
        <v>296</v>
      </c>
      <c r="C697" s="3" t="s">
        <v>4405</v>
      </c>
      <c r="D697">
        <v>50000</v>
      </c>
      <c r="E697">
        <v>66554.559999999998</v>
      </c>
      <c r="F697" t="s">
        <v>8219</v>
      </c>
      <c r="G697" t="s">
        <v>8224</v>
      </c>
      <c r="H697" t="s">
        <v>8246</v>
      </c>
      <c r="I697">
        <v>1383264000</v>
      </c>
      <c r="J697">
        <v>1378080409</v>
      </c>
      <c r="K697" t="b">
        <v>1</v>
      </c>
      <c r="L697">
        <v>665</v>
      </c>
      <c r="M697" t="b">
        <v>1</v>
      </c>
      <c r="N697" t="s">
        <v>8269</v>
      </c>
      <c r="O697" s="5">
        <f t="shared" si="40"/>
        <v>1.3310911999999999</v>
      </c>
      <c r="P697" s="15">
        <f t="shared" si="41"/>
        <v>100.08204511278196</v>
      </c>
      <c r="Q697" s="7" t="s">
        <v>8316</v>
      </c>
      <c r="R697" s="7" t="s">
        <v>8321</v>
      </c>
      <c r="S697" s="13">
        <f t="shared" si="42"/>
        <v>41579</v>
      </c>
      <c r="T697" s="12">
        <f t="shared" si="43"/>
        <v>41519.004733796297</v>
      </c>
    </row>
    <row r="698" spans="1:20" ht="48" hidden="1" x14ac:dyDescent="0.2">
      <c r="A698">
        <v>3289</v>
      </c>
      <c r="B698" s="3" t="s">
        <v>3289</v>
      </c>
      <c r="C698" s="3" t="s">
        <v>7399</v>
      </c>
      <c r="D698">
        <v>500</v>
      </c>
      <c r="E698">
        <v>665.21</v>
      </c>
      <c r="F698" t="s">
        <v>8219</v>
      </c>
      <c r="G698" t="s">
        <v>8225</v>
      </c>
      <c r="H698" t="s">
        <v>8247</v>
      </c>
      <c r="I698">
        <v>1487580602</v>
      </c>
      <c r="J698">
        <v>1485161402</v>
      </c>
      <c r="K698" t="b">
        <v>0</v>
      </c>
      <c r="L698">
        <v>25</v>
      </c>
      <c r="M698" t="b">
        <v>1</v>
      </c>
      <c r="N698" t="s">
        <v>8271</v>
      </c>
      <c r="O698" s="5">
        <f t="shared" si="40"/>
        <v>1.3304200000000002</v>
      </c>
      <c r="P698" s="15">
        <f t="shared" si="41"/>
        <v>26.608400000000003</v>
      </c>
      <c r="Q698" s="7" t="s">
        <v>8323</v>
      </c>
      <c r="R698" s="7" t="s">
        <v>8324</v>
      </c>
      <c r="S698" s="13">
        <f t="shared" si="42"/>
        <v>42786.368078703701</v>
      </c>
      <c r="T698" s="12">
        <f t="shared" si="43"/>
        <v>42758.368078703701</v>
      </c>
    </row>
    <row r="699" spans="1:20" ht="48" hidden="1" x14ac:dyDescent="0.2">
      <c r="A699">
        <v>2800</v>
      </c>
      <c r="B699" s="3" t="s">
        <v>2800</v>
      </c>
      <c r="C699" s="3" t="s">
        <v>6910</v>
      </c>
      <c r="D699">
        <v>1000</v>
      </c>
      <c r="E699">
        <v>1330</v>
      </c>
      <c r="F699" t="s">
        <v>8219</v>
      </c>
      <c r="G699" t="s">
        <v>8225</v>
      </c>
      <c r="H699" t="s">
        <v>8247</v>
      </c>
      <c r="I699">
        <v>1420377366</v>
      </c>
      <c r="J699">
        <v>1415193366</v>
      </c>
      <c r="K699" t="b">
        <v>0</v>
      </c>
      <c r="L699">
        <v>31</v>
      </c>
      <c r="M699" t="b">
        <v>1</v>
      </c>
      <c r="N699" t="s">
        <v>8271</v>
      </c>
      <c r="O699" s="5">
        <f t="shared" si="40"/>
        <v>1.33</v>
      </c>
      <c r="P699" s="15">
        <f t="shared" si="41"/>
        <v>42.903225806451616</v>
      </c>
      <c r="Q699" s="7" t="s">
        <v>8323</v>
      </c>
      <c r="R699" s="7" t="s">
        <v>8324</v>
      </c>
      <c r="S699" s="13">
        <f t="shared" si="42"/>
        <v>42008.552847222221</v>
      </c>
      <c r="T699" s="12">
        <f t="shared" si="43"/>
        <v>41948.552847222221</v>
      </c>
    </row>
    <row r="700" spans="1:20" ht="48" hidden="1" x14ac:dyDescent="0.2">
      <c r="A700">
        <v>2198</v>
      </c>
      <c r="B700" s="3" t="s">
        <v>2199</v>
      </c>
      <c r="C700" s="3" t="s">
        <v>6308</v>
      </c>
      <c r="D700">
        <v>40000</v>
      </c>
      <c r="E700">
        <v>53157</v>
      </c>
      <c r="F700" t="s">
        <v>8219</v>
      </c>
      <c r="G700" t="s">
        <v>8224</v>
      </c>
      <c r="H700" t="s">
        <v>8246</v>
      </c>
      <c r="I700">
        <v>1447507200</v>
      </c>
      <c r="J700">
        <v>1444911600</v>
      </c>
      <c r="K700" t="b">
        <v>0</v>
      </c>
      <c r="L700">
        <v>651</v>
      </c>
      <c r="M700" t="b">
        <v>1</v>
      </c>
      <c r="N700" t="s">
        <v>8297</v>
      </c>
      <c r="O700" s="5">
        <f t="shared" si="40"/>
        <v>1.3289249999999999</v>
      </c>
      <c r="P700" s="15">
        <f t="shared" si="41"/>
        <v>81.654377880184327</v>
      </c>
      <c r="Q700" s="7" t="s">
        <v>8338</v>
      </c>
      <c r="R700" s="7" t="s">
        <v>8355</v>
      </c>
      <c r="S700" s="13">
        <f t="shared" si="42"/>
        <v>42322.555555555555</v>
      </c>
      <c r="T700" s="12">
        <f t="shared" si="43"/>
        <v>42292.513888888891</v>
      </c>
    </row>
    <row r="701" spans="1:20" ht="48" hidden="1" x14ac:dyDescent="0.2">
      <c r="A701">
        <v>2204</v>
      </c>
      <c r="B701" s="3" t="s">
        <v>2205</v>
      </c>
      <c r="C701" s="3" t="s">
        <v>6314</v>
      </c>
      <c r="D701">
        <v>1500</v>
      </c>
      <c r="E701">
        <v>1993</v>
      </c>
      <c r="F701" t="s">
        <v>8219</v>
      </c>
      <c r="G701" t="s">
        <v>8224</v>
      </c>
      <c r="H701" t="s">
        <v>8246</v>
      </c>
      <c r="I701">
        <v>1362814119</v>
      </c>
      <c r="J701">
        <v>1360222119</v>
      </c>
      <c r="K701" t="b">
        <v>0</v>
      </c>
      <c r="L701">
        <v>73</v>
      </c>
      <c r="M701" t="b">
        <v>1</v>
      </c>
      <c r="N701" t="s">
        <v>8280</v>
      </c>
      <c r="O701" s="5">
        <f t="shared" si="40"/>
        <v>1.3286666666666667</v>
      </c>
      <c r="P701" s="15">
        <f t="shared" si="41"/>
        <v>27.301369863013697</v>
      </c>
      <c r="Q701" s="7" t="s">
        <v>8330</v>
      </c>
      <c r="R701" s="7" t="s">
        <v>8335</v>
      </c>
      <c r="S701" s="13">
        <f t="shared" si="42"/>
        <v>41342.311562499999</v>
      </c>
      <c r="T701" s="12">
        <f t="shared" si="43"/>
        <v>41312.311562499999</v>
      </c>
    </row>
    <row r="702" spans="1:20" ht="48" hidden="1" x14ac:dyDescent="0.2">
      <c r="A702">
        <v>3045</v>
      </c>
      <c r="B702" s="3" t="s">
        <v>3045</v>
      </c>
      <c r="C702" s="3" t="s">
        <v>7155</v>
      </c>
      <c r="D702">
        <v>4000</v>
      </c>
      <c r="E702">
        <v>5308.26</v>
      </c>
      <c r="F702" t="s">
        <v>8219</v>
      </c>
      <c r="G702" t="s">
        <v>8224</v>
      </c>
      <c r="H702" t="s">
        <v>8246</v>
      </c>
      <c r="I702">
        <v>1408679055</v>
      </c>
      <c r="J702">
        <v>1406087055</v>
      </c>
      <c r="K702" t="b">
        <v>0</v>
      </c>
      <c r="L702">
        <v>64</v>
      </c>
      <c r="M702" t="b">
        <v>1</v>
      </c>
      <c r="N702" t="s">
        <v>8303</v>
      </c>
      <c r="O702" s="5">
        <f t="shared" si="40"/>
        <v>1.3270650000000002</v>
      </c>
      <c r="P702" s="15">
        <f t="shared" si="41"/>
        <v>82.941562500000003</v>
      </c>
      <c r="Q702" s="7" t="s">
        <v>8323</v>
      </c>
      <c r="R702" s="7" t="s">
        <v>8361</v>
      </c>
      <c r="S702" s="13">
        <f t="shared" si="42"/>
        <v>41873.155729166669</v>
      </c>
      <c r="T702" s="12">
        <f t="shared" si="43"/>
        <v>41843.155729166669</v>
      </c>
    </row>
    <row r="703" spans="1:20" ht="48" hidden="1" x14ac:dyDescent="0.2">
      <c r="A703">
        <v>3751</v>
      </c>
      <c r="B703" s="3" t="s">
        <v>3748</v>
      </c>
      <c r="C703" s="3" t="s">
        <v>7861</v>
      </c>
      <c r="D703">
        <v>1000</v>
      </c>
      <c r="E703">
        <v>1326</v>
      </c>
      <c r="F703" t="s">
        <v>8219</v>
      </c>
      <c r="G703" t="s">
        <v>8224</v>
      </c>
      <c r="H703" t="s">
        <v>8246</v>
      </c>
      <c r="I703">
        <v>1459641073</v>
      </c>
      <c r="J703">
        <v>1454460673</v>
      </c>
      <c r="K703" t="b">
        <v>0</v>
      </c>
      <c r="L703">
        <v>11</v>
      </c>
      <c r="M703" t="b">
        <v>1</v>
      </c>
      <c r="N703" t="s">
        <v>8305</v>
      </c>
      <c r="O703" s="5">
        <f t="shared" si="40"/>
        <v>1.3260000000000001</v>
      </c>
      <c r="P703" s="15">
        <f t="shared" si="41"/>
        <v>120.54545454545455</v>
      </c>
      <c r="Q703" s="7" t="s">
        <v>8323</v>
      </c>
      <c r="R703" s="7" t="s">
        <v>8363</v>
      </c>
      <c r="S703" s="13">
        <f t="shared" si="42"/>
        <v>42462.993900462956</v>
      </c>
      <c r="T703" s="12">
        <f t="shared" si="43"/>
        <v>42403.035567129627</v>
      </c>
    </row>
    <row r="704" spans="1:20" ht="48" hidden="1" x14ac:dyDescent="0.2">
      <c r="A704">
        <v>1535</v>
      </c>
      <c r="B704" s="3" t="s">
        <v>1536</v>
      </c>
      <c r="C704" s="3" t="s">
        <v>5645</v>
      </c>
      <c r="D704">
        <v>4000</v>
      </c>
      <c r="E704">
        <v>5297</v>
      </c>
      <c r="F704" t="s">
        <v>8219</v>
      </c>
      <c r="G704" t="s">
        <v>8224</v>
      </c>
      <c r="H704" t="s">
        <v>8246</v>
      </c>
      <c r="I704">
        <v>1464040800</v>
      </c>
      <c r="J704">
        <v>1461527631</v>
      </c>
      <c r="K704" t="b">
        <v>1</v>
      </c>
      <c r="L704">
        <v>110</v>
      </c>
      <c r="M704" t="b">
        <v>1</v>
      </c>
      <c r="N704" t="s">
        <v>8285</v>
      </c>
      <c r="O704" s="5">
        <f t="shared" si="40"/>
        <v>1.3242499999999999</v>
      </c>
      <c r="P704" s="15">
        <f t="shared" si="41"/>
        <v>48.154545454545456</v>
      </c>
      <c r="Q704" s="7" t="s">
        <v>8343</v>
      </c>
      <c r="R704" s="7" t="s">
        <v>8344</v>
      </c>
      <c r="S704" s="13">
        <f t="shared" si="42"/>
        <v>42513.916666666672</v>
      </c>
      <c r="T704" s="12">
        <f t="shared" si="43"/>
        <v>42484.829062500001</v>
      </c>
    </row>
    <row r="705" spans="1:20" ht="20" hidden="1" x14ac:dyDescent="0.2">
      <c r="A705">
        <v>2099</v>
      </c>
      <c r="B705" s="3" t="s">
        <v>2100</v>
      </c>
      <c r="C705" s="3" t="s">
        <v>6209</v>
      </c>
      <c r="D705">
        <v>3000</v>
      </c>
      <c r="E705">
        <v>3971</v>
      </c>
      <c r="F705" t="s">
        <v>8219</v>
      </c>
      <c r="G705" t="s">
        <v>8224</v>
      </c>
      <c r="H705" t="s">
        <v>8246</v>
      </c>
      <c r="I705">
        <v>1435808400</v>
      </c>
      <c r="J705">
        <v>1434650084</v>
      </c>
      <c r="K705" t="b">
        <v>0</v>
      </c>
      <c r="L705">
        <v>63</v>
      </c>
      <c r="M705" t="b">
        <v>1</v>
      </c>
      <c r="N705" t="s">
        <v>8279</v>
      </c>
      <c r="O705" s="5">
        <f t="shared" si="40"/>
        <v>1.3236666666666668</v>
      </c>
      <c r="P705" s="15">
        <f t="shared" si="41"/>
        <v>63.031746031746032</v>
      </c>
      <c r="Q705" s="7" t="s">
        <v>8330</v>
      </c>
      <c r="R705" s="7" t="s">
        <v>8334</v>
      </c>
      <c r="S705" s="13">
        <f t="shared" si="42"/>
        <v>42187.152777777781</v>
      </c>
      <c r="T705" s="12">
        <f t="shared" si="43"/>
        <v>42173.746342592596</v>
      </c>
    </row>
    <row r="706" spans="1:20" ht="48" hidden="1" x14ac:dyDescent="0.2">
      <c r="A706">
        <v>1658</v>
      </c>
      <c r="B706" s="3" t="s">
        <v>1659</v>
      </c>
      <c r="C706" s="3" t="s">
        <v>5768</v>
      </c>
      <c r="D706">
        <v>6000</v>
      </c>
      <c r="E706">
        <v>7934</v>
      </c>
      <c r="F706" t="s">
        <v>8219</v>
      </c>
      <c r="G706" t="s">
        <v>8224</v>
      </c>
      <c r="H706" t="s">
        <v>8246</v>
      </c>
      <c r="I706">
        <v>1355840400</v>
      </c>
      <c r="J706">
        <v>1352524767</v>
      </c>
      <c r="K706" t="b">
        <v>0</v>
      </c>
      <c r="L706">
        <v>107</v>
      </c>
      <c r="M706" t="b">
        <v>1</v>
      </c>
      <c r="N706" t="s">
        <v>8292</v>
      </c>
      <c r="O706" s="5">
        <f t="shared" ref="O706:O769" si="44">E706/D706</f>
        <v>1.3223333333333334</v>
      </c>
      <c r="P706" s="15">
        <f t="shared" ref="P706:P769" si="45">AVERAGE(E706/L706)</f>
        <v>74.149532710280369</v>
      </c>
      <c r="Q706" s="7" t="s">
        <v>8330</v>
      </c>
      <c r="R706" s="7" t="s">
        <v>8351</v>
      </c>
      <c r="S706" s="13">
        <f t="shared" ref="S706:S769" si="46">(((I706/60)/60)/24)+DATE(1970,1,1)</f>
        <v>41261.597222222219</v>
      </c>
      <c r="T706" s="12">
        <f t="shared" ref="T706:T769" si="47">(((J706/60)/60)/24)+DATE(1970,1,1)</f>
        <v>41223.22184027778</v>
      </c>
    </row>
    <row r="707" spans="1:20" ht="48" hidden="1" x14ac:dyDescent="0.2">
      <c r="A707">
        <v>2163</v>
      </c>
      <c r="B707" s="3" t="s">
        <v>2164</v>
      </c>
      <c r="C707" s="3" t="s">
        <v>6273</v>
      </c>
      <c r="D707">
        <v>2500</v>
      </c>
      <c r="E707">
        <v>3305</v>
      </c>
      <c r="F707" t="s">
        <v>8219</v>
      </c>
      <c r="G707" t="s">
        <v>8224</v>
      </c>
      <c r="H707" t="s">
        <v>8246</v>
      </c>
      <c r="I707">
        <v>1433735400</v>
      </c>
      <c r="J707">
        <v>1429306520</v>
      </c>
      <c r="K707" t="b">
        <v>0</v>
      </c>
      <c r="L707">
        <v>44</v>
      </c>
      <c r="M707" t="b">
        <v>1</v>
      </c>
      <c r="N707" t="s">
        <v>8276</v>
      </c>
      <c r="O707" s="5">
        <f t="shared" si="44"/>
        <v>1.3220000000000001</v>
      </c>
      <c r="P707" s="15">
        <f t="shared" si="45"/>
        <v>75.11363636363636</v>
      </c>
      <c r="Q707" s="7" t="s">
        <v>8330</v>
      </c>
      <c r="R707" s="7" t="s">
        <v>8331</v>
      </c>
      <c r="S707" s="13">
        <f t="shared" si="46"/>
        <v>42163.159722222219</v>
      </c>
      <c r="T707" s="12">
        <f t="shared" si="47"/>
        <v>42111.899537037039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8309</v>
      </c>
      <c r="R708" s="7" t="s">
        <v>8326</v>
      </c>
      <c r="S708" s="13">
        <f t="shared" si="46"/>
        <v>42718.777083333334</v>
      </c>
      <c r="T708" s="12">
        <f t="shared" si="47"/>
        <v>42676.995173611111</v>
      </c>
    </row>
    <row r="709" spans="1:20" ht="32" hidden="1" x14ac:dyDescent="0.2">
      <c r="A709">
        <v>730</v>
      </c>
      <c r="B709" s="3" t="s">
        <v>731</v>
      </c>
      <c r="C709" s="3" t="s">
        <v>4840</v>
      </c>
      <c r="D709">
        <v>20000</v>
      </c>
      <c r="E709">
        <v>26438</v>
      </c>
      <c r="F709" t="s">
        <v>8219</v>
      </c>
      <c r="G709" t="s">
        <v>8224</v>
      </c>
      <c r="H709" t="s">
        <v>8246</v>
      </c>
      <c r="I709">
        <v>1323280391</v>
      </c>
      <c r="J709">
        <v>1320688391</v>
      </c>
      <c r="K709" t="b">
        <v>0</v>
      </c>
      <c r="L709">
        <v>265</v>
      </c>
      <c r="M709" t="b">
        <v>1</v>
      </c>
      <c r="N709" t="s">
        <v>8274</v>
      </c>
      <c r="O709" s="5">
        <f t="shared" si="44"/>
        <v>1.3219000000000001</v>
      </c>
      <c r="P709" s="15">
        <f t="shared" si="45"/>
        <v>99.766037735849054</v>
      </c>
      <c r="Q709" s="7" t="s">
        <v>8327</v>
      </c>
      <c r="R709" s="7" t="s">
        <v>8328</v>
      </c>
      <c r="S709" s="13">
        <f t="shared" si="46"/>
        <v>40884.745266203703</v>
      </c>
      <c r="T709" s="12">
        <f t="shared" si="47"/>
        <v>40854.745266203703</v>
      </c>
    </row>
    <row r="710" spans="1:20" ht="48" hidden="1" x14ac:dyDescent="0.2">
      <c r="A710">
        <v>722</v>
      </c>
      <c r="B710" s="3" t="s">
        <v>723</v>
      </c>
      <c r="C710" s="3" t="s">
        <v>4832</v>
      </c>
      <c r="D710">
        <v>25000</v>
      </c>
      <c r="E710">
        <v>33006</v>
      </c>
      <c r="F710" t="s">
        <v>8219</v>
      </c>
      <c r="G710" t="s">
        <v>8224</v>
      </c>
      <c r="H710" t="s">
        <v>8246</v>
      </c>
      <c r="I710">
        <v>1333909178</v>
      </c>
      <c r="J710">
        <v>1331320778</v>
      </c>
      <c r="K710" t="b">
        <v>0</v>
      </c>
      <c r="L710">
        <v>153</v>
      </c>
      <c r="M710" t="b">
        <v>1</v>
      </c>
      <c r="N710" t="s">
        <v>8274</v>
      </c>
      <c r="O710" s="5">
        <f t="shared" si="44"/>
        <v>1.3202400000000001</v>
      </c>
      <c r="P710" s="15">
        <f t="shared" si="45"/>
        <v>215.72549019607843</v>
      </c>
      <c r="Q710" s="7" t="s">
        <v>8327</v>
      </c>
      <c r="R710" s="7" t="s">
        <v>8328</v>
      </c>
      <c r="S710" s="13">
        <f t="shared" si="46"/>
        <v>41007.76363425926</v>
      </c>
      <c r="T710" s="12">
        <f t="shared" si="47"/>
        <v>40977.805300925924</v>
      </c>
    </row>
    <row r="711" spans="1:20" ht="48" hidden="1" x14ac:dyDescent="0.2">
      <c r="A711">
        <v>3529</v>
      </c>
      <c r="B711" s="3" t="s">
        <v>3528</v>
      </c>
      <c r="C711" s="3" t="s">
        <v>7639</v>
      </c>
      <c r="D711">
        <v>500</v>
      </c>
      <c r="E711">
        <v>660</v>
      </c>
      <c r="F711" t="s">
        <v>8219</v>
      </c>
      <c r="G711" t="s">
        <v>8224</v>
      </c>
      <c r="H711" t="s">
        <v>8246</v>
      </c>
      <c r="I711">
        <v>1436749200</v>
      </c>
      <c r="J711">
        <v>1434997018</v>
      </c>
      <c r="K711" t="b">
        <v>0</v>
      </c>
      <c r="L711">
        <v>18</v>
      </c>
      <c r="M711" t="b">
        <v>1</v>
      </c>
      <c r="N711" t="s">
        <v>8271</v>
      </c>
      <c r="O711" s="5">
        <f t="shared" si="44"/>
        <v>1.32</v>
      </c>
      <c r="P711" s="15">
        <f t="shared" si="45"/>
        <v>36.666666666666664</v>
      </c>
      <c r="Q711" s="7" t="s">
        <v>8323</v>
      </c>
      <c r="R711" s="7" t="s">
        <v>8324</v>
      </c>
      <c r="S711" s="13">
        <f t="shared" si="46"/>
        <v>42198.041666666672</v>
      </c>
      <c r="T711" s="12">
        <f t="shared" si="47"/>
        <v>42177.761782407411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8309</v>
      </c>
      <c r="R712" s="7" t="s">
        <v>8326</v>
      </c>
      <c r="S712" s="13">
        <f t="shared" si="46"/>
        <v>41871.030555555553</v>
      </c>
      <c r="T712" s="12">
        <f t="shared" si="47"/>
        <v>41837.984976851854</v>
      </c>
    </row>
    <row r="713" spans="1:20" ht="48" hidden="1" x14ac:dyDescent="0.2">
      <c r="A713">
        <v>259</v>
      </c>
      <c r="B713" s="3" t="s">
        <v>260</v>
      </c>
      <c r="C713" s="3" t="s">
        <v>4369</v>
      </c>
      <c r="D713">
        <v>75000</v>
      </c>
      <c r="E713">
        <v>98953.42</v>
      </c>
      <c r="F713" t="s">
        <v>8219</v>
      </c>
      <c r="G713" t="s">
        <v>8224</v>
      </c>
      <c r="H713" t="s">
        <v>8246</v>
      </c>
      <c r="I713">
        <v>1428514969</v>
      </c>
      <c r="J713">
        <v>1425922969</v>
      </c>
      <c r="K713" t="b">
        <v>1</v>
      </c>
      <c r="L713">
        <v>942</v>
      </c>
      <c r="M713" t="b">
        <v>1</v>
      </c>
      <c r="N713" t="s">
        <v>8269</v>
      </c>
      <c r="O713" s="5">
        <f t="shared" si="44"/>
        <v>1.3193789333333332</v>
      </c>
      <c r="P713" s="15">
        <f t="shared" si="45"/>
        <v>105.04609341825902</v>
      </c>
      <c r="Q713" s="7" t="s">
        <v>8316</v>
      </c>
      <c r="R713" s="7" t="s">
        <v>8321</v>
      </c>
      <c r="S713" s="13">
        <f t="shared" si="46"/>
        <v>42102.738067129627</v>
      </c>
      <c r="T713" s="12">
        <f t="shared" si="47"/>
        <v>42072.738067129627</v>
      </c>
    </row>
    <row r="714" spans="1:20" ht="48" hidden="1" x14ac:dyDescent="0.2">
      <c r="A714">
        <v>646</v>
      </c>
      <c r="B714" s="3" t="s">
        <v>647</v>
      </c>
      <c r="C714" s="3" t="s">
        <v>4756</v>
      </c>
      <c r="D714">
        <v>800</v>
      </c>
      <c r="E714">
        <v>1055.01</v>
      </c>
      <c r="F714" t="s">
        <v>8219</v>
      </c>
      <c r="G714" t="s">
        <v>8224</v>
      </c>
      <c r="H714" t="s">
        <v>8246</v>
      </c>
      <c r="I714">
        <v>1407788867</v>
      </c>
      <c r="J714">
        <v>1405196867</v>
      </c>
      <c r="K714" t="b">
        <v>0</v>
      </c>
      <c r="L714">
        <v>27</v>
      </c>
      <c r="M714" t="b">
        <v>1</v>
      </c>
      <c r="N714" t="s">
        <v>8273</v>
      </c>
      <c r="O714" s="5">
        <f t="shared" si="44"/>
        <v>1.3187625000000001</v>
      </c>
      <c r="P714" s="15">
        <f t="shared" si="45"/>
        <v>39.074444444444445</v>
      </c>
      <c r="Q714" s="7" t="s">
        <v>8309</v>
      </c>
      <c r="R714" s="7" t="s">
        <v>8326</v>
      </c>
      <c r="S714" s="13">
        <f t="shared" si="46"/>
        <v>41862.852627314816</v>
      </c>
      <c r="T714" s="12">
        <f t="shared" si="47"/>
        <v>41832.852627314816</v>
      </c>
    </row>
    <row r="715" spans="1:20" ht="32" hidden="1" x14ac:dyDescent="0.2">
      <c r="A715">
        <v>1859</v>
      </c>
      <c r="B715" s="3" t="s">
        <v>1860</v>
      </c>
      <c r="C715" s="3" t="s">
        <v>5969</v>
      </c>
      <c r="D715">
        <v>3000</v>
      </c>
      <c r="E715">
        <v>3955</v>
      </c>
      <c r="F715" t="s">
        <v>8219</v>
      </c>
      <c r="G715" t="s">
        <v>8224</v>
      </c>
      <c r="H715" t="s">
        <v>8246</v>
      </c>
      <c r="I715">
        <v>1316716129</v>
      </c>
      <c r="J715">
        <v>1314124129</v>
      </c>
      <c r="K715" t="b">
        <v>0</v>
      </c>
      <c r="L715">
        <v>56</v>
      </c>
      <c r="M715" t="b">
        <v>1</v>
      </c>
      <c r="N715" t="s">
        <v>8276</v>
      </c>
      <c r="O715" s="5">
        <f t="shared" si="44"/>
        <v>1.3183333333333334</v>
      </c>
      <c r="P715" s="15">
        <f t="shared" si="45"/>
        <v>70.625</v>
      </c>
      <c r="Q715" s="7" t="s">
        <v>8330</v>
      </c>
      <c r="R715" s="7" t="s">
        <v>8331</v>
      </c>
      <c r="S715" s="13">
        <f t="shared" si="46"/>
        <v>40808.770011574074</v>
      </c>
      <c r="T715" s="12">
        <f t="shared" si="47"/>
        <v>40778.770011574074</v>
      </c>
    </row>
    <row r="716" spans="1:20" ht="48" hidden="1" x14ac:dyDescent="0.2">
      <c r="A716">
        <v>1214</v>
      </c>
      <c r="B716" s="3" t="s">
        <v>1215</v>
      </c>
      <c r="C716" s="3" t="s">
        <v>5324</v>
      </c>
      <c r="D716">
        <v>2000</v>
      </c>
      <c r="E716">
        <v>2636</v>
      </c>
      <c r="F716" t="s">
        <v>8219</v>
      </c>
      <c r="G716" t="s">
        <v>8224</v>
      </c>
      <c r="H716" t="s">
        <v>8246</v>
      </c>
      <c r="I716">
        <v>1433880605</v>
      </c>
      <c r="J716">
        <v>1428696605</v>
      </c>
      <c r="K716" t="b">
        <v>0</v>
      </c>
      <c r="L716">
        <v>25</v>
      </c>
      <c r="M716" t="b">
        <v>1</v>
      </c>
      <c r="N716" t="s">
        <v>8285</v>
      </c>
      <c r="O716" s="5">
        <f t="shared" si="44"/>
        <v>1.3180000000000001</v>
      </c>
      <c r="P716" s="15">
        <f t="shared" si="45"/>
        <v>105.44</v>
      </c>
      <c r="Q716" s="7" t="s">
        <v>8343</v>
      </c>
      <c r="R716" s="7" t="s">
        <v>8344</v>
      </c>
      <c r="S716" s="13">
        <f t="shared" si="46"/>
        <v>42164.840335648143</v>
      </c>
      <c r="T716" s="12">
        <f t="shared" si="47"/>
        <v>42104.840335648143</v>
      </c>
    </row>
    <row r="717" spans="1:20" ht="48" hidden="1" x14ac:dyDescent="0.2">
      <c r="A717">
        <v>2036</v>
      </c>
      <c r="B717" s="3" t="s">
        <v>2037</v>
      </c>
      <c r="C717" s="3" t="s">
        <v>6146</v>
      </c>
      <c r="D717">
        <v>30000</v>
      </c>
      <c r="E717">
        <v>39500.5</v>
      </c>
      <c r="F717" t="s">
        <v>8219</v>
      </c>
      <c r="G717" t="s">
        <v>8224</v>
      </c>
      <c r="H717" t="s">
        <v>8246</v>
      </c>
      <c r="I717">
        <v>1399668319</v>
      </c>
      <c r="J717">
        <v>1397076319</v>
      </c>
      <c r="K717" t="b">
        <v>1</v>
      </c>
      <c r="L717">
        <v>848</v>
      </c>
      <c r="M717" t="b">
        <v>1</v>
      </c>
      <c r="N717" t="s">
        <v>8295</v>
      </c>
      <c r="O717" s="5">
        <f t="shared" si="44"/>
        <v>1.3166833333333334</v>
      </c>
      <c r="P717" s="15">
        <f t="shared" si="45"/>
        <v>46.580778301886795</v>
      </c>
      <c r="Q717" s="7" t="s">
        <v>8309</v>
      </c>
      <c r="R717" s="7" t="s">
        <v>8310</v>
      </c>
      <c r="S717" s="13">
        <f t="shared" si="46"/>
        <v>41768.864803240744</v>
      </c>
      <c r="T717" s="12">
        <f t="shared" si="47"/>
        <v>41738.864803240744</v>
      </c>
    </row>
    <row r="718" spans="1:20" ht="48" hidden="1" x14ac:dyDescent="0.2">
      <c r="A718">
        <v>267</v>
      </c>
      <c r="B718" s="3" t="s">
        <v>268</v>
      </c>
      <c r="C718" s="3" t="s">
        <v>4377</v>
      </c>
      <c r="D718">
        <v>9850</v>
      </c>
      <c r="E718">
        <v>12965.44</v>
      </c>
      <c r="F718" t="s">
        <v>8219</v>
      </c>
      <c r="G718" t="s">
        <v>8225</v>
      </c>
      <c r="H718" t="s">
        <v>8247</v>
      </c>
      <c r="I718">
        <v>1403693499</v>
      </c>
      <c r="J718">
        <v>1401101499</v>
      </c>
      <c r="K718" t="b">
        <v>1</v>
      </c>
      <c r="L718">
        <v>165</v>
      </c>
      <c r="M718" t="b">
        <v>1</v>
      </c>
      <c r="N718" t="s">
        <v>8269</v>
      </c>
      <c r="O718" s="5">
        <f t="shared" si="44"/>
        <v>1.3162883248730965</v>
      </c>
      <c r="P718" s="15">
        <f t="shared" si="45"/>
        <v>78.578424242424248</v>
      </c>
      <c r="Q718" s="7" t="s">
        <v>8316</v>
      </c>
      <c r="R718" s="7" t="s">
        <v>8321</v>
      </c>
      <c r="S718" s="13">
        <f t="shared" si="46"/>
        <v>41815.452534722222</v>
      </c>
      <c r="T718" s="12">
        <f t="shared" si="47"/>
        <v>41785.452534722222</v>
      </c>
    </row>
    <row r="719" spans="1:20" ht="32" hidden="1" x14ac:dyDescent="0.2">
      <c r="A719">
        <v>3027</v>
      </c>
      <c r="B719" s="3" t="s">
        <v>3027</v>
      </c>
      <c r="C719" s="3" t="s">
        <v>7137</v>
      </c>
      <c r="D719">
        <v>40000</v>
      </c>
      <c r="E719">
        <v>52576</v>
      </c>
      <c r="F719" t="s">
        <v>8219</v>
      </c>
      <c r="G719" t="s">
        <v>8224</v>
      </c>
      <c r="H719" t="s">
        <v>8246</v>
      </c>
      <c r="I719">
        <v>1426866851</v>
      </c>
      <c r="J719">
        <v>1424278451</v>
      </c>
      <c r="K719" t="b">
        <v>0</v>
      </c>
      <c r="L719">
        <v>320</v>
      </c>
      <c r="M719" t="b">
        <v>1</v>
      </c>
      <c r="N719" t="s">
        <v>8303</v>
      </c>
      <c r="O719" s="5">
        <f t="shared" si="44"/>
        <v>1.3144</v>
      </c>
      <c r="P719" s="15">
        <f t="shared" si="45"/>
        <v>164.3</v>
      </c>
      <c r="Q719" s="7" t="s">
        <v>8323</v>
      </c>
      <c r="R719" s="7" t="s">
        <v>8361</v>
      </c>
      <c r="S719" s="13">
        <f t="shared" si="46"/>
        <v>42083.662627314814</v>
      </c>
      <c r="T719" s="12">
        <f t="shared" si="47"/>
        <v>42053.704293981486</v>
      </c>
    </row>
    <row r="720" spans="1:20" ht="48" hidden="1" x14ac:dyDescent="0.2">
      <c r="A720">
        <v>95</v>
      </c>
      <c r="B720" s="3" t="s">
        <v>97</v>
      </c>
      <c r="C720" s="3" t="s">
        <v>4206</v>
      </c>
      <c r="D720">
        <v>350</v>
      </c>
      <c r="E720">
        <v>460</v>
      </c>
      <c r="F720" t="s">
        <v>8219</v>
      </c>
      <c r="G720" t="s">
        <v>8224</v>
      </c>
      <c r="H720" t="s">
        <v>8246</v>
      </c>
      <c r="I720">
        <v>1330214841</v>
      </c>
      <c r="J720">
        <v>1327622841</v>
      </c>
      <c r="K720" t="b">
        <v>0</v>
      </c>
      <c r="L720">
        <v>21</v>
      </c>
      <c r="M720" t="b">
        <v>1</v>
      </c>
      <c r="N720" t="s">
        <v>8266</v>
      </c>
      <c r="O720" s="5">
        <f t="shared" si="44"/>
        <v>1.3142857142857143</v>
      </c>
      <c r="P720" s="15">
        <f t="shared" si="45"/>
        <v>21.904761904761905</v>
      </c>
      <c r="Q720" s="7" t="s">
        <v>8316</v>
      </c>
      <c r="R720" s="7" t="s">
        <v>8318</v>
      </c>
      <c r="S720" s="13">
        <f t="shared" si="46"/>
        <v>40965.005104166667</v>
      </c>
      <c r="T720" s="12">
        <f t="shared" si="47"/>
        <v>40935.005104166667</v>
      </c>
    </row>
    <row r="721" spans="1:20" ht="48" hidden="1" x14ac:dyDescent="0.2">
      <c r="A721">
        <v>2712</v>
      </c>
      <c r="B721" s="3" t="s">
        <v>2712</v>
      </c>
      <c r="C721" s="3" t="s">
        <v>6822</v>
      </c>
      <c r="D721">
        <v>5500</v>
      </c>
      <c r="E721">
        <v>7226</v>
      </c>
      <c r="F721" t="s">
        <v>8219</v>
      </c>
      <c r="G721" t="s">
        <v>8224</v>
      </c>
      <c r="H721" t="s">
        <v>8246</v>
      </c>
      <c r="I721">
        <v>1373738400</v>
      </c>
      <c r="J721">
        <v>1370568560</v>
      </c>
      <c r="K721" t="b">
        <v>1</v>
      </c>
      <c r="L721">
        <v>143</v>
      </c>
      <c r="M721" t="b">
        <v>1</v>
      </c>
      <c r="N721" t="s">
        <v>8303</v>
      </c>
      <c r="O721" s="5">
        <f t="shared" si="44"/>
        <v>1.3138181818181818</v>
      </c>
      <c r="P721" s="15">
        <f t="shared" si="45"/>
        <v>50.531468531468533</v>
      </c>
      <c r="Q721" s="7" t="s">
        <v>8323</v>
      </c>
      <c r="R721" s="7" t="s">
        <v>8361</v>
      </c>
      <c r="S721" s="13">
        <f t="shared" si="46"/>
        <v>41468.75</v>
      </c>
      <c r="T721" s="12">
        <f t="shared" si="47"/>
        <v>41432.062037037038</v>
      </c>
    </row>
    <row r="722" spans="1:20" ht="48" hidden="1" x14ac:dyDescent="0.2">
      <c r="A722">
        <v>3266</v>
      </c>
      <c r="B722" s="3" t="s">
        <v>3266</v>
      </c>
      <c r="C722" s="3" t="s">
        <v>7376</v>
      </c>
      <c r="D722">
        <v>6000</v>
      </c>
      <c r="E722">
        <v>7877</v>
      </c>
      <c r="F722" t="s">
        <v>8219</v>
      </c>
      <c r="G722" t="s">
        <v>8224</v>
      </c>
      <c r="H722" t="s">
        <v>8246</v>
      </c>
      <c r="I722">
        <v>1434142800</v>
      </c>
      <c r="J722">
        <v>1431435122</v>
      </c>
      <c r="K722" t="b">
        <v>1</v>
      </c>
      <c r="L722">
        <v>163</v>
      </c>
      <c r="M722" t="b">
        <v>1</v>
      </c>
      <c r="N722" t="s">
        <v>8271</v>
      </c>
      <c r="O722" s="5">
        <f t="shared" si="44"/>
        <v>1.3128333333333333</v>
      </c>
      <c r="P722" s="15">
        <f t="shared" si="45"/>
        <v>48.325153374233132</v>
      </c>
      <c r="Q722" s="7" t="s">
        <v>8323</v>
      </c>
      <c r="R722" s="7" t="s">
        <v>8324</v>
      </c>
      <c r="S722" s="13">
        <f t="shared" si="46"/>
        <v>42167.875</v>
      </c>
      <c r="T722" s="12">
        <f t="shared" si="47"/>
        <v>42136.536134259266</v>
      </c>
    </row>
    <row r="723" spans="1:20" ht="48" hidden="1" x14ac:dyDescent="0.2">
      <c r="A723">
        <v>2078</v>
      </c>
      <c r="B723" s="3" t="s">
        <v>2079</v>
      </c>
      <c r="C723" s="3" t="s">
        <v>6188</v>
      </c>
      <c r="D723">
        <v>20000</v>
      </c>
      <c r="E723">
        <v>26241</v>
      </c>
      <c r="F723" t="s">
        <v>8219</v>
      </c>
      <c r="G723" t="s">
        <v>8227</v>
      </c>
      <c r="H723" t="s">
        <v>8249</v>
      </c>
      <c r="I723">
        <v>1482085857</v>
      </c>
      <c r="J723">
        <v>1479493857</v>
      </c>
      <c r="K723" t="b">
        <v>0</v>
      </c>
      <c r="L723">
        <v>48</v>
      </c>
      <c r="M723" t="b">
        <v>1</v>
      </c>
      <c r="N723" t="s">
        <v>8295</v>
      </c>
      <c r="O723" s="5">
        <f t="shared" si="44"/>
        <v>1.3120499999999999</v>
      </c>
      <c r="P723" s="15">
        <f t="shared" si="45"/>
        <v>546.6875</v>
      </c>
      <c r="Q723" s="7" t="s">
        <v>8309</v>
      </c>
      <c r="R723" s="7" t="s">
        <v>8310</v>
      </c>
      <c r="S723" s="13">
        <f t="shared" si="46"/>
        <v>42722.771493055552</v>
      </c>
      <c r="T723" s="12">
        <f t="shared" si="47"/>
        <v>42692.771493055552</v>
      </c>
    </row>
    <row r="724" spans="1:20" ht="48" hidden="1" x14ac:dyDescent="0.2">
      <c r="A724">
        <v>3232</v>
      </c>
      <c r="B724" s="3" t="s">
        <v>3232</v>
      </c>
      <c r="C724" s="3" t="s">
        <v>7342</v>
      </c>
      <c r="D724">
        <v>1000</v>
      </c>
      <c r="E724">
        <v>1312</v>
      </c>
      <c r="F724" t="s">
        <v>8219</v>
      </c>
      <c r="G724" t="s">
        <v>8224</v>
      </c>
      <c r="H724" t="s">
        <v>8246</v>
      </c>
      <c r="I724">
        <v>1462334340</v>
      </c>
      <c r="J724">
        <v>1459711917</v>
      </c>
      <c r="K724" t="b">
        <v>1</v>
      </c>
      <c r="L724">
        <v>26</v>
      </c>
      <c r="M724" t="b">
        <v>1</v>
      </c>
      <c r="N724" t="s">
        <v>8271</v>
      </c>
      <c r="O724" s="5">
        <f t="shared" si="44"/>
        <v>1.3120000000000001</v>
      </c>
      <c r="P724" s="15">
        <f t="shared" si="45"/>
        <v>50.46153846153846</v>
      </c>
      <c r="Q724" s="7" t="s">
        <v>8323</v>
      </c>
      <c r="R724" s="7" t="s">
        <v>8324</v>
      </c>
      <c r="S724" s="13">
        <f t="shared" si="46"/>
        <v>42494.165972222225</v>
      </c>
      <c r="T724" s="12">
        <f t="shared" si="47"/>
        <v>42463.81385416667</v>
      </c>
    </row>
    <row r="725" spans="1:20" ht="48" hidden="1" x14ac:dyDescent="0.2">
      <c r="A725">
        <v>2622</v>
      </c>
      <c r="B725" s="3" t="s">
        <v>2622</v>
      </c>
      <c r="C725" s="3" t="s">
        <v>6732</v>
      </c>
      <c r="D725">
        <v>1500</v>
      </c>
      <c r="E725">
        <v>1967.76</v>
      </c>
      <c r="F725" t="s">
        <v>8219</v>
      </c>
      <c r="G725" t="s">
        <v>8237</v>
      </c>
      <c r="H725" t="s">
        <v>8249</v>
      </c>
      <c r="I725">
        <v>1483120216</v>
      </c>
      <c r="J725">
        <v>1479232216</v>
      </c>
      <c r="K725" t="b">
        <v>0</v>
      </c>
      <c r="L725">
        <v>74</v>
      </c>
      <c r="M725" t="b">
        <v>1</v>
      </c>
      <c r="N725" t="s">
        <v>8301</v>
      </c>
      <c r="O725" s="5">
        <f t="shared" si="44"/>
        <v>1.3118399999999999</v>
      </c>
      <c r="P725" s="15">
        <f t="shared" si="45"/>
        <v>26.591351351351353</v>
      </c>
      <c r="Q725" s="7" t="s">
        <v>8309</v>
      </c>
      <c r="R725" s="7" t="s">
        <v>8359</v>
      </c>
      <c r="S725" s="13">
        <f t="shared" si="46"/>
        <v>42734.74324074074</v>
      </c>
      <c r="T725" s="12">
        <f t="shared" si="47"/>
        <v>42689.74324074074</v>
      </c>
    </row>
    <row r="726" spans="1:20" ht="32" hidden="1" x14ac:dyDescent="0.2">
      <c r="A726">
        <v>3148</v>
      </c>
      <c r="B726" s="3" t="s">
        <v>3148</v>
      </c>
      <c r="C726" s="3" t="s">
        <v>7258</v>
      </c>
      <c r="D726">
        <v>1800</v>
      </c>
      <c r="E726">
        <v>2361</v>
      </c>
      <c r="F726" t="s">
        <v>8219</v>
      </c>
      <c r="G726" t="s">
        <v>8224</v>
      </c>
      <c r="H726" t="s">
        <v>8246</v>
      </c>
      <c r="I726">
        <v>1412136000</v>
      </c>
      <c r="J726">
        <v>1410278284</v>
      </c>
      <c r="K726" t="b">
        <v>1</v>
      </c>
      <c r="L726">
        <v>57</v>
      </c>
      <c r="M726" t="b">
        <v>1</v>
      </c>
      <c r="N726" t="s">
        <v>8271</v>
      </c>
      <c r="O726" s="5">
        <f t="shared" si="44"/>
        <v>1.3116666666666668</v>
      </c>
      <c r="P726" s="15">
        <f t="shared" si="45"/>
        <v>41.421052631578945</v>
      </c>
      <c r="Q726" s="7" t="s">
        <v>8323</v>
      </c>
      <c r="R726" s="7" t="s">
        <v>8324</v>
      </c>
      <c r="S726" s="13">
        <f t="shared" si="46"/>
        <v>41913.166666666664</v>
      </c>
      <c r="T726" s="12">
        <f t="shared" si="47"/>
        <v>41891.665324074071</v>
      </c>
    </row>
    <row r="727" spans="1:20" ht="48" hidden="1" x14ac:dyDescent="0.2">
      <c r="A727">
        <v>834</v>
      </c>
      <c r="B727" s="3" t="s">
        <v>835</v>
      </c>
      <c r="C727" s="3" t="s">
        <v>4944</v>
      </c>
      <c r="D727">
        <v>5500</v>
      </c>
      <c r="E727">
        <v>7206</v>
      </c>
      <c r="F727" t="s">
        <v>8219</v>
      </c>
      <c r="G727" t="s">
        <v>8224</v>
      </c>
      <c r="H727" t="s">
        <v>8246</v>
      </c>
      <c r="I727">
        <v>1372651140</v>
      </c>
      <c r="J727">
        <v>1369770292</v>
      </c>
      <c r="K727" t="b">
        <v>0</v>
      </c>
      <c r="L727">
        <v>75</v>
      </c>
      <c r="M727" t="b">
        <v>1</v>
      </c>
      <c r="N727" t="s">
        <v>8276</v>
      </c>
      <c r="O727" s="5">
        <f t="shared" si="44"/>
        <v>1.3101818181818181</v>
      </c>
      <c r="P727" s="15">
        <f t="shared" si="45"/>
        <v>96.08</v>
      </c>
      <c r="Q727" s="7" t="s">
        <v>8330</v>
      </c>
      <c r="R727" s="7" t="s">
        <v>8331</v>
      </c>
      <c r="S727" s="13">
        <f t="shared" si="46"/>
        <v>41456.165972222225</v>
      </c>
      <c r="T727" s="12">
        <f t="shared" si="47"/>
        <v>41422.822824074072</v>
      </c>
    </row>
    <row r="728" spans="1:20" ht="48" hidden="1" x14ac:dyDescent="0.2">
      <c r="A728">
        <v>39</v>
      </c>
      <c r="B728" s="3" t="s">
        <v>41</v>
      </c>
      <c r="C728" s="3" t="s">
        <v>4150</v>
      </c>
      <c r="D728">
        <v>25000</v>
      </c>
      <c r="E728">
        <v>32745</v>
      </c>
      <c r="F728" t="s">
        <v>8219</v>
      </c>
      <c r="G728" t="s">
        <v>8225</v>
      </c>
      <c r="H728" t="s">
        <v>8247</v>
      </c>
      <c r="I728">
        <v>1401058740</v>
      </c>
      <c r="J728">
        <v>1398388068</v>
      </c>
      <c r="K728" t="b">
        <v>0</v>
      </c>
      <c r="L728">
        <v>217</v>
      </c>
      <c r="M728" t="b">
        <v>1</v>
      </c>
      <c r="N728" t="s">
        <v>8265</v>
      </c>
      <c r="O728" s="5">
        <f t="shared" si="44"/>
        <v>1.3098000000000001</v>
      </c>
      <c r="P728" s="15">
        <f t="shared" si="45"/>
        <v>150.89861751152074</v>
      </c>
      <c r="Q728" s="7" t="s">
        <v>8316</v>
      </c>
      <c r="R728" s="7" t="s">
        <v>8317</v>
      </c>
      <c r="S728" s="13">
        <f t="shared" si="46"/>
        <v>41784.957638888889</v>
      </c>
      <c r="T728" s="12">
        <f t="shared" si="47"/>
        <v>41754.047083333331</v>
      </c>
    </row>
    <row r="729" spans="1:20" ht="48" hidden="1" x14ac:dyDescent="0.2">
      <c r="A729">
        <v>2927</v>
      </c>
      <c r="B729" s="3" t="s">
        <v>2927</v>
      </c>
      <c r="C729" s="3" t="s">
        <v>7037</v>
      </c>
      <c r="D729">
        <v>1800</v>
      </c>
      <c r="E729">
        <v>2355</v>
      </c>
      <c r="F729" t="s">
        <v>8219</v>
      </c>
      <c r="G729" t="s">
        <v>8224</v>
      </c>
      <c r="H729" t="s">
        <v>8246</v>
      </c>
      <c r="I729">
        <v>1405400400</v>
      </c>
      <c r="J729">
        <v>1402934629</v>
      </c>
      <c r="K729" t="b">
        <v>0</v>
      </c>
      <c r="L729">
        <v>21</v>
      </c>
      <c r="M729" t="b">
        <v>1</v>
      </c>
      <c r="N729" t="s">
        <v>8305</v>
      </c>
      <c r="O729" s="5">
        <f t="shared" si="44"/>
        <v>1.3083333333333333</v>
      </c>
      <c r="P729" s="15">
        <f t="shared" si="45"/>
        <v>112.14285714285714</v>
      </c>
      <c r="Q729" s="7" t="s">
        <v>8323</v>
      </c>
      <c r="R729" s="7" t="s">
        <v>8363</v>
      </c>
      <c r="S729" s="13">
        <f t="shared" si="46"/>
        <v>41835.208333333336</v>
      </c>
      <c r="T729" s="12">
        <f t="shared" si="47"/>
        <v>41806.669317129628</v>
      </c>
    </row>
    <row r="730" spans="1:20" ht="48" hidden="1" x14ac:dyDescent="0.2">
      <c r="A730">
        <v>110</v>
      </c>
      <c r="B730" s="3" t="s">
        <v>112</v>
      </c>
      <c r="C730" s="3" t="s">
        <v>4221</v>
      </c>
      <c r="D730">
        <v>1300</v>
      </c>
      <c r="E730">
        <v>1700</v>
      </c>
      <c r="F730" t="s">
        <v>8219</v>
      </c>
      <c r="G730" t="s">
        <v>8224</v>
      </c>
      <c r="H730" t="s">
        <v>8246</v>
      </c>
      <c r="I730">
        <v>1384408740</v>
      </c>
      <c r="J730">
        <v>1381445253</v>
      </c>
      <c r="K730" t="b">
        <v>0</v>
      </c>
      <c r="L730">
        <v>26</v>
      </c>
      <c r="M730" t="b">
        <v>1</v>
      </c>
      <c r="N730" t="s">
        <v>8266</v>
      </c>
      <c r="O730" s="5">
        <f t="shared" si="44"/>
        <v>1.3076923076923077</v>
      </c>
      <c r="P730" s="15">
        <f t="shared" si="45"/>
        <v>65.384615384615387</v>
      </c>
      <c r="Q730" s="7" t="s">
        <v>8316</v>
      </c>
      <c r="R730" s="7" t="s">
        <v>8318</v>
      </c>
      <c r="S730" s="13">
        <f t="shared" si="46"/>
        <v>41592.249305555553</v>
      </c>
      <c r="T730" s="12">
        <f t="shared" si="47"/>
        <v>41557.949687500004</v>
      </c>
    </row>
    <row r="731" spans="1:20" ht="48" hidden="1" x14ac:dyDescent="0.2">
      <c r="A731">
        <v>374</v>
      </c>
      <c r="B731" s="3" t="s">
        <v>375</v>
      </c>
      <c r="C731" s="3" t="s">
        <v>4484</v>
      </c>
      <c r="D731">
        <v>6000</v>
      </c>
      <c r="E731">
        <v>7839</v>
      </c>
      <c r="F731" t="s">
        <v>8219</v>
      </c>
      <c r="G731" t="s">
        <v>8224</v>
      </c>
      <c r="H731" t="s">
        <v>8246</v>
      </c>
      <c r="I731">
        <v>1316208031</v>
      </c>
      <c r="J731">
        <v>1312320031</v>
      </c>
      <c r="K731" t="b">
        <v>0</v>
      </c>
      <c r="L731">
        <v>174</v>
      </c>
      <c r="M731" t="b">
        <v>1</v>
      </c>
      <c r="N731" t="s">
        <v>8269</v>
      </c>
      <c r="O731" s="5">
        <f t="shared" si="44"/>
        <v>1.3065</v>
      </c>
      <c r="P731" s="15">
        <f t="shared" si="45"/>
        <v>45.051724137931032</v>
      </c>
      <c r="Q731" s="7" t="s">
        <v>8316</v>
      </c>
      <c r="R731" s="7" t="s">
        <v>8321</v>
      </c>
      <c r="S731" s="13">
        <f t="shared" si="46"/>
        <v>40802.889247685183</v>
      </c>
      <c r="T731" s="12">
        <f t="shared" si="47"/>
        <v>40757.889247685183</v>
      </c>
    </row>
    <row r="732" spans="1:20" ht="48" hidden="1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5">
        <f t="shared" si="44"/>
        <v>1.3065</v>
      </c>
      <c r="P732" s="15">
        <f t="shared" si="45"/>
        <v>43.55</v>
      </c>
      <c r="Q732" s="7" t="s">
        <v>8327</v>
      </c>
      <c r="R732" s="7" t="s">
        <v>8328</v>
      </c>
      <c r="S732" s="13">
        <f t="shared" si="46"/>
        <v>41171.185891203706</v>
      </c>
      <c r="T732" s="12">
        <f t="shared" si="47"/>
        <v>41111.185891203706</v>
      </c>
    </row>
    <row r="733" spans="1:20" ht="48" hidden="1" x14ac:dyDescent="0.2">
      <c r="A733">
        <v>3565</v>
      </c>
      <c r="B733" s="3" t="s">
        <v>3564</v>
      </c>
      <c r="C733" s="3" t="s">
        <v>7675</v>
      </c>
      <c r="D733">
        <v>900</v>
      </c>
      <c r="E733">
        <v>1175</v>
      </c>
      <c r="F733" t="s">
        <v>8219</v>
      </c>
      <c r="G733" t="s">
        <v>8224</v>
      </c>
      <c r="H733" t="s">
        <v>8246</v>
      </c>
      <c r="I733">
        <v>1420048208</v>
      </c>
      <c r="J733">
        <v>1417456208</v>
      </c>
      <c r="K733" t="b">
        <v>0</v>
      </c>
      <c r="L733">
        <v>12</v>
      </c>
      <c r="M733" t="b">
        <v>1</v>
      </c>
      <c r="N733" t="s">
        <v>8271</v>
      </c>
      <c r="O733" s="5">
        <f t="shared" si="44"/>
        <v>1.3055555555555556</v>
      </c>
      <c r="P733" s="15">
        <f t="shared" si="45"/>
        <v>97.916666666666671</v>
      </c>
      <c r="Q733" s="7" t="s">
        <v>8323</v>
      </c>
      <c r="R733" s="7" t="s">
        <v>8324</v>
      </c>
      <c r="S733" s="13">
        <f t="shared" si="46"/>
        <v>42004.743148148147</v>
      </c>
      <c r="T733" s="12">
        <f t="shared" si="47"/>
        <v>41974.743148148147</v>
      </c>
    </row>
    <row r="734" spans="1:20" ht="48" hidden="1" x14ac:dyDescent="0.2">
      <c r="A734">
        <v>34</v>
      </c>
      <c r="B734" s="3" t="s">
        <v>36</v>
      </c>
      <c r="C734" s="3" t="s">
        <v>4145</v>
      </c>
      <c r="D734">
        <v>2600</v>
      </c>
      <c r="E734">
        <v>3392</v>
      </c>
      <c r="F734" t="s">
        <v>8219</v>
      </c>
      <c r="G734" t="s">
        <v>8224</v>
      </c>
      <c r="H734" t="s">
        <v>8246</v>
      </c>
      <c r="I734">
        <v>1407224601</v>
      </c>
      <c r="J734">
        <v>1405928601</v>
      </c>
      <c r="K734" t="b">
        <v>0</v>
      </c>
      <c r="L734">
        <v>68</v>
      </c>
      <c r="M734" t="b">
        <v>1</v>
      </c>
      <c r="N734" t="s">
        <v>8265</v>
      </c>
      <c r="O734" s="5">
        <f t="shared" si="44"/>
        <v>1.3046153846153845</v>
      </c>
      <c r="P734" s="15">
        <f t="shared" si="45"/>
        <v>49.882352941176471</v>
      </c>
      <c r="Q734" s="7" t="s">
        <v>8316</v>
      </c>
      <c r="R734" s="7" t="s">
        <v>8317</v>
      </c>
      <c r="S734" s="13">
        <f t="shared" si="46"/>
        <v>41856.321770833332</v>
      </c>
      <c r="T734" s="12">
        <f t="shared" si="47"/>
        <v>41841.321770833332</v>
      </c>
    </row>
    <row r="735" spans="1:20" ht="32" hidden="1" x14ac:dyDescent="0.2">
      <c r="A735">
        <v>851</v>
      </c>
      <c r="B735" s="3" t="s">
        <v>852</v>
      </c>
      <c r="C735" s="3" t="s">
        <v>4961</v>
      </c>
      <c r="D735">
        <v>2000</v>
      </c>
      <c r="E735">
        <v>2609</v>
      </c>
      <c r="F735" t="s">
        <v>8219</v>
      </c>
      <c r="G735" t="s">
        <v>8230</v>
      </c>
      <c r="H735" t="s">
        <v>8249</v>
      </c>
      <c r="I735">
        <v>1469994300</v>
      </c>
      <c r="J735">
        <v>1464815253</v>
      </c>
      <c r="K735" t="b">
        <v>0</v>
      </c>
      <c r="L735">
        <v>70</v>
      </c>
      <c r="M735" t="b">
        <v>1</v>
      </c>
      <c r="N735" t="s">
        <v>8277</v>
      </c>
      <c r="O735" s="5">
        <f t="shared" si="44"/>
        <v>1.3045</v>
      </c>
      <c r="P735" s="15">
        <f t="shared" si="45"/>
        <v>37.271428571428572</v>
      </c>
      <c r="Q735" s="7" t="s">
        <v>8330</v>
      </c>
      <c r="R735" s="7" t="s">
        <v>8332</v>
      </c>
      <c r="S735" s="13">
        <f t="shared" si="46"/>
        <v>42582.822916666672</v>
      </c>
      <c r="T735" s="12">
        <f t="shared" si="47"/>
        <v>42522.880243055552</v>
      </c>
    </row>
    <row r="736" spans="1:20" ht="48" hidden="1" x14ac:dyDescent="0.2">
      <c r="A736">
        <v>529</v>
      </c>
      <c r="B736" s="3" t="s">
        <v>530</v>
      </c>
      <c r="C736" s="3" t="s">
        <v>4639</v>
      </c>
      <c r="D736">
        <v>1200</v>
      </c>
      <c r="E736">
        <v>1565</v>
      </c>
      <c r="F736" t="s">
        <v>8219</v>
      </c>
      <c r="G736" t="s">
        <v>8229</v>
      </c>
      <c r="H736" t="s">
        <v>8251</v>
      </c>
      <c r="I736">
        <v>1484110800</v>
      </c>
      <c r="J736">
        <v>1482281094</v>
      </c>
      <c r="K736" t="b">
        <v>0</v>
      </c>
      <c r="L736">
        <v>18</v>
      </c>
      <c r="M736" t="b">
        <v>1</v>
      </c>
      <c r="N736" t="s">
        <v>8271</v>
      </c>
      <c r="O736" s="5">
        <f t="shared" si="44"/>
        <v>1.3041666666666667</v>
      </c>
      <c r="P736" s="15">
        <f t="shared" si="45"/>
        <v>86.944444444444443</v>
      </c>
      <c r="Q736" s="7" t="s">
        <v>8323</v>
      </c>
      <c r="R736" s="7" t="s">
        <v>8324</v>
      </c>
      <c r="S736" s="13">
        <f t="shared" si="46"/>
        <v>42746.208333333328</v>
      </c>
      <c r="T736" s="12">
        <f t="shared" si="47"/>
        <v>42725.031180555554</v>
      </c>
    </row>
    <row r="737" spans="1:20" ht="48" hidden="1" x14ac:dyDescent="0.2">
      <c r="A737">
        <v>2051</v>
      </c>
      <c r="B737" s="3" t="s">
        <v>2052</v>
      </c>
      <c r="C737" s="3" t="s">
        <v>6161</v>
      </c>
      <c r="D737">
        <v>8000</v>
      </c>
      <c r="E737">
        <v>10429</v>
      </c>
      <c r="F737" t="s">
        <v>8219</v>
      </c>
      <c r="G737" t="s">
        <v>8224</v>
      </c>
      <c r="H737" t="s">
        <v>8246</v>
      </c>
      <c r="I737">
        <v>1388017937</v>
      </c>
      <c r="J737">
        <v>1385425937</v>
      </c>
      <c r="K737" t="b">
        <v>0</v>
      </c>
      <c r="L737">
        <v>242</v>
      </c>
      <c r="M737" t="b">
        <v>1</v>
      </c>
      <c r="N737" t="s">
        <v>8295</v>
      </c>
      <c r="O737" s="5">
        <f t="shared" si="44"/>
        <v>1.303625</v>
      </c>
      <c r="P737" s="15">
        <f t="shared" si="45"/>
        <v>43.095041322314053</v>
      </c>
      <c r="Q737" s="7" t="s">
        <v>8309</v>
      </c>
      <c r="R737" s="7" t="s">
        <v>8310</v>
      </c>
      <c r="S737" s="13">
        <f t="shared" si="46"/>
        <v>41634.022418981483</v>
      </c>
      <c r="T737" s="12">
        <f t="shared" si="47"/>
        <v>41604.022418981483</v>
      </c>
    </row>
    <row r="738" spans="1:20" ht="32" hidden="1" x14ac:dyDescent="0.2">
      <c r="A738">
        <v>305</v>
      </c>
      <c r="B738" s="3" t="s">
        <v>306</v>
      </c>
      <c r="C738" s="3" t="s">
        <v>4415</v>
      </c>
      <c r="D738">
        <v>7500</v>
      </c>
      <c r="E738">
        <v>9775</v>
      </c>
      <c r="F738" t="s">
        <v>8219</v>
      </c>
      <c r="G738" t="s">
        <v>8224</v>
      </c>
      <c r="H738" t="s">
        <v>8246</v>
      </c>
      <c r="I738">
        <v>1331392049</v>
      </c>
      <c r="J738">
        <v>1328800049</v>
      </c>
      <c r="K738" t="b">
        <v>1</v>
      </c>
      <c r="L738">
        <v>189</v>
      </c>
      <c r="M738" t="b">
        <v>1</v>
      </c>
      <c r="N738" t="s">
        <v>8269</v>
      </c>
      <c r="O738" s="5">
        <f t="shared" si="44"/>
        <v>1.3033333333333332</v>
      </c>
      <c r="P738" s="15">
        <f t="shared" si="45"/>
        <v>51.719576719576722</v>
      </c>
      <c r="Q738" s="7" t="s">
        <v>8316</v>
      </c>
      <c r="R738" s="7" t="s">
        <v>8321</v>
      </c>
      <c r="S738" s="13">
        <f t="shared" si="46"/>
        <v>40978.630196759259</v>
      </c>
      <c r="T738" s="12">
        <f t="shared" si="47"/>
        <v>40948.630196759259</v>
      </c>
    </row>
    <row r="739" spans="1:20" ht="48" hidden="1" x14ac:dyDescent="0.2">
      <c r="A739">
        <v>3606</v>
      </c>
      <c r="B739" s="3" t="s">
        <v>3605</v>
      </c>
      <c r="C739" s="3" t="s">
        <v>7716</v>
      </c>
      <c r="D739">
        <v>3000</v>
      </c>
      <c r="E739">
        <v>3908</v>
      </c>
      <c r="F739" t="s">
        <v>8219</v>
      </c>
      <c r="G739" t="s">
        <v>8225</v>
      </c>
      <c r="H739" t="s">
        <v>8247</v>
      </c>
      <c r="I739">
        <v>1471185057</v>
      </c>
      <c r="J739">
        <v>1468593057</v>
      </c>
      <c r="K739" t="b">
        <v>0</v>
      </c>
      <c r="L739">
        <v>64</v>
      </c>
      <c r="M739" t="b">
        <v>1</v>
      </c>
      <c r="N739" t="s">
        <v>8271</v>
      </c>
      <c r="O739" s="5">
        <f t="shared" si="44"/>
        <v>1.3026666666666666</v>
      </c>
      <c r="P739" s="15">
        <f t="shared" si="45"/>
        <v>61.0625</v>
      </c>
      <c r="Q739" s="7" t="s">
        <v>8323</v>
      </c>
      <c r="R739" s="7" t="s">
        <v>8324</v>
      </c>
      <c r="S739" s="13">
        <f t="shared" si="46"/>
        <v>42596.604826388888</v>
      </c>
      <c r="T739" s="12">
        <f t="shared" si="47"/>
        <v>42566.604826388888</v>
      </c>
    </row>
    <row r="740" spans="1:20" ht="32" hidden="1" x14ac:dyDescent="0.2">
      <c r="A740">
        <v>1303</v>
      </c>
      <c r="B740" s="3" t="s">
        <v>1304</v>
      </c>
      <c r="C740" s="3" t="s">
        <v>5413</v>
      </c>
      <c r="D740">
        <v>3500</v>
      </c>
      <c r="E740">
        <v>4559.13</v>
      </c>
      <c r="F740" t="s">
        <v>8219</v>
      </c>
      <c r="G740" t="s">
        <v>8225</v>
      </c>
      <c r="H740" t="s">
        <v>8247</v>
      </c>
      <c r="I740">
        <v>1469962800</v>
      </c>
      <c r="J740">
        <v>1468578920</v>
      </c>
      <c r="K740" t="b">
        <v>0</v>
      </c>
      <c r="L740">
        <v>108</v>
      </c>
      <c r="M740" t="b">
        <v>1</v>
      </c>
      <c r="N740" t="s">
        <v>8271</v>
      </c>
      <c r="O740" s="5">
        <f t="shared" si="44"/>
        <v>1.3026085714285716</v>
      </c>
      <c r="P740" s="15">
        <f t="shared" si="45"/>
        <v>42.214166666666671</v>
      </c>
      <c r="Q740" s="7" t="s">
        <v>8323</v>
      </c>
      <c r="R740" s="7" t="s">
        <v>8324</v>
      </c>
      <c r="S740" s="13">
        <f t="shared" si="46"/>
        <v>42582.458333333328</v>
      </c>
      <c r="T740" s="12">
        <f t="shared" si="47"/>
        <v>42566.441203703704</v>
      </c>
    </row>
    <row r="741" spans="1:20" ht="48" hidden="1" x14ac:dyDescent="0.2">
      <c r="A741">
        <v>1354</v>
      </c>
      <c r="B741" s="3" t="s">
        <v>1355</v>
      </c>
      <c r="C741" s="3" t="s">
        <v>5464</v>
      </c>
      <c r="D741">
        <v>1200</v>
      </c>
      <c r="E741">
        <v>1563</v>
      </c>
      <c r="F741" t="s">
        <v>8219</v>
      </c>
      <c r="G741" t="s">
        <v>8225</v>
      </c>
      <c r="H741" t="s">
        <v>8247</v>
      </c>
      <c r="I741">
        <v>1465672979</v>
      </c>
      <c r="J741">
        <v>1463080979</v>
      </c>
      <c r="K741" t="b">
        <v>0</v>
      </c>
      <c r="L741">
        <v>64</v>
      </c>
      <c r="M741" t="b">
        <v>1</v>
      </c>
      <c r="N741" t="s">
        <v>8274</v>
      </c>
      <c r="O741" s="5">
        <f t="shared" si="44"/>
        <v>1.3025</v>
      </c>
      <c r="P741" s="15">
        <f t="shared" si="45"/>
        <v>24.421875</v>
      </c>
      <c r="Q741" s="7" t="s">
        <v>8327</v>
      </c>
      <c r="R741" s="7" t="s">
        <v>8328</v>
      </c>
      <c r="S741" s="13">
        <f t="shared" si="46"/>
        <v>42532.807627314818</v>
      </c>
      <c r="T741" s="12">
        <f t="shared" si="47"/>
        <v>42502.807627314818</v>
      </c>
    </row>
    <row r="742" spans="1:20" ht="48" hidden="1" x14ac:dyDescent="0.2">
      <c r="A742">
        <v>1034</v>
      </c>
      <c r="B742" s="3" t="s">
        <v>1035</v>
      </c>
      <c r="C742" s="3" t="s">
        <v>5144</v>
      </c>
      <c r="D742">
        <v>5000</v>
      </c>
      <c r="E742">
        <v>6500.09</v>
      </c>
      <c r="F742" t="s">
        <v>8219</v>
      </c>
      <c r="G742" t="s">
        <v>8224</v>
      </c>
      <c r="H742" t="s">
        <v>8246</v>
      </c>
      <c r="I742">
        <v>1470369540</v>
      </c>
      <c r="J742">
        <v>1467604804</v>
      </c>
      <c r="K742" t="b">
        <v>0</v>
      </c>
      <c r="L742">
        <v>166</v>
      </c>
      <c r="M742" t="b">
        <v>1</v>
      </c>
      <c r="N742" t="s">
        <v>8280</v>
      </c>
      <c r="O742" s="5">
        <f t="shared" si="44"/>
        <v>1.3000180000000001</v>
      </c>
      <c r="P742" s="15">
        <f t="shared" si="45"/>
        <v>39.157168674698795</v>
      </c>
      <c r="Q742" s="7" t="s">
        <v>8330</v>
      </c>
      <c r="R742" s="7" t="s">
        <v>8335</v>
      </c>
      <c r="S742" s="13">
        <f t="shared" si="46"/>
        <v>42587.165972222225</v>
      </c>
      <c r="T742" s="12">
        <f t="shared" si="47"/>
        <v>42555.166712962964</v>
      </c>
    </row>
    <row r="743" spans="1:20" ht="48" hidden="1" x14ac:dyDescent="0.2">
      <c r="A743">
        <v>2817</v>
      </c>
      <c r="B743" s="3" t="s">
        <v>2817</v>
      </c>
      <c r="C743" s="3" t="s">
        <v>6927</v>
      </c>
      <c r="D743">
        <v>600</v>
      </c>
      <c r="E743">
        <v>780</v>
      </c>
      <c r="F743" t="s">
        <v>8219</v>
      </c>
      <c r="G743" t="s">
        <v>8225</v>
      </c>
      <c r="H743" t="s">
        <v>8247</v>
      </c>
      <c r="I743">
        <v>1425136462</v>
      </c>
      <c r="J743">
        <v>1421680462</v>
      </c>
      <c r="K743" t="b">
        <v>0</v>
      </c>
      <c r="L743">
        <v>33</v>
      </c>
      <c r="M743" t="b">
        <v>1</v>
      </c>
      <c r="N743" t="s">
        <v>8271</v>
      </c>
      <c r="O743" s="5">
        <f t="shared" si="44"/>
        <v>1.3</v>
      </c>
      <c r="P743" s="15">
        <f t="shared" si="45"/>
        <v>23.636363636363637</v>
      </c>
      <c r="Q743" s="7" t="s">
        <v>8323</v>
      </c>
      <c r="R743" s="7" t="s">
        <v>8324</v>
      </c>
      <c r="S743" s="13">
        <f t="shared" si="46"/>
        <v>42063.634976851856</v>
      </c>
      <c r="T743" s="12">
        <f t="shared" si="47"/>
        <v>42023.634976851856</v>
      </c>
    </row>
    <row r="744" spans="1:20" ht="20" hidden="1" x14ac:dyDescent="0.2">
      <c r="A744">
        <v>3271</v>
      </c>
      <c r="B744" s="3" t="s">
        <v>3271</v>
      </c>
      <c r="C744" s="3" t="s">
        <v>7381</v>
      </c>
      <c r="D744">
        <v>1500</v>
      </c>
      <c r="E744">
        <v>1950</v>
      </c>
      <c r="F744" t="s">
        <v>8219</v>
      </c>
      <c r="G744" t="s">
        <v>8225</v>
      </c>
      <c r="H744" t="s">
        <v>8247</v>
      </c>
      <c r="I744">
        <v>1414927775</v>
      </c>
      <c r="J744">
        <v>1412332175</v>
      </c>
      <c r="K744" t="b">
        <v>1</v>
      </c>
      <c r="L744">
        <v>51</v>
      </c>
      <c r="M744" t="b">
        <v>1</v>
      </c>
      <c r="N744" t="s">
        <v>8271</v>
      </c>
      <c r="O744" s="5">
        <f t="shared" si="44"/>
        <v>1.3</v>
      </c>
      <c r="P744" s="15">
        <f t="shared" si="45"/>
        <v>38.235294117647058</v>
      </c>
      <c r="Q744" s="7" t="s">
        <v>8323</v>
      </c>
      <c r="R744" s="7" t="s">
        <v>8324</v>
      </c>
      <c r="S744" s="13">
        <f t="shared" si="46"/>
        <v>41945.478877314818</v>
      </c>
      <c r="T744" s="12">
        <f t="shared" si="47"/>
        <v>41915.437210648146</v>
      </c>
    </row>
    <row r="745" spans="1:20" ht="48" hidden="1" x14ac:dyDescent="0.2">
      <c r="A745">
        <v>3345</v>
      </c>
      <c r="B745" s="3" t="s">
        <v>3345</v>
      </c>
      <c r="C745" s="3" t="s">
        <v>7455</v>
      </c>
      <c r="D745">
        <v>500</v>
      </c>
      <c r="E745">
        <v>650</v>
      </c>
      <c r="F745" t="s">
        <v>8219</v>
      </c>
      <c r="G745" t="s">
        <v>8224</v>
      </c>
      <c r="H745" t="s">
        <v>8246</v>
      </c>
      <c r="I745">
        <v>1429317420</v>
      </c>
      <c r="J745">
        <v>1424226768</v>
      </c>
      <c r="K745" t="b">
        <v>0</v>
      </c>
      <c r="L745">
        <v>13</v>
      </c>
      <c r="M745" t="b">
        <v>1</v>
      </c>
      <c r="N745" t="s">
        <v>8271</v>
      </c>
      <c r="O745" s="5">
        <f t="shared" si="44"/>
        <v>1.3</v>
      </c>
      <c r="P745" s="15">
        <f t="shared" si="45"/>
        <v>50</v>
      </c>
      <c r="Q745" s="7" t="s">
        <v>8323</v>
      </c>
      <c r="R745" s="7" t="s">
        <v>8324</v>
      </c>
      <c r="S745" s="13">
        <f t="shared" si="46"/>
        <v>42112.025694444441</v>
      </c>
      <c r="T745" s="12">
        <f t="shared" si="47"/>
        <v>42053.106111111112</v>
      </c>
    </row>
    <row r="746" spans="1:20" ht="48" hidden="1" x14ac:dyDescent="0.2">
      <c r="A746">
        <v>3413</v>
      </c>
      <c r="B746" s="3" t="s">
        <v>3412</v>
      </c>
      <c r="C746" s="3" t="s">
        <v>7523</v>
      </c>
      <c r="D746">
        <v>500</v>
      </c>
      <c r="E746">
        <v>650</v>
      </c>
      <c r="F746" t="s">
        <v>8219</v>
      </c>
      <c r="G746" t="s">
        <v>8224</v>
      </c>
      <c r="H746" t="s">
        <v>8246</v>
      </c>
      <c r="I746">
        <v>1425099540</v>
      </c>
      <c r="J746">
        <v>1424280938</v>
      </c>
      <c r="K746" t="b">
        <v>0</v>
      </c>
      <c r="L746">
        <v>14</v>
      </c>
      <c r="M746" t="b">
        <v>1</v>
      </c>
      <c r="N746" t="s">
        <v>8271</v>
      </c>
      <c r="O746" s="5">
        <f t="shared" si="44"/>
        <v>1.3</v>
      </c>
      <c r="P746" s="15">
        <f t="shared" si="45"/>
        <v>46.428571428571431</v>
      </c>
      <c r="Q746" s="7" t="s">
        <v>8323</v>
      </c>
      <c r="R746" s="7" t="s">
        <v>8324</v>
      </c>
      <c r="S746" s="13">
        <f t="shared" si="46"/>
        <v>42063.207638888889</v>
      </c>
      <c r="T746" s="12">
        <f t="shared" si="47"/>
        <v>42053.733078703706</v>
      </c>
    </row>
    <row r="747" spans="1:20" ht="48" hidden="1" x14ac:dyDescent="0.2">
      <c r="A747">
        <v>3429</v>
      </c>
      <c r="B747" s="3" t="s">
        <v>3428</v>
      </c>
      <c r="C747" s="3" t="s">
        <v>7539</v>
      </c>
      <c r="D747">
        <v>150</v>
      </c>
      <c r="E747">
        <v>195</v>
      </c>
      <c r="F747" t="s">
        <v>8219</v>
      </c>
      <c r="G747" t="s">
        <v>8225</v>
      </c>
      <c r="H747" t="s">
        <v>8247</v>
      </c>
      <c r="I747">
        <v>1478046661</v>
      </c>
      <c r="J747">
        <v>1476837061</v>
      </c>
      <c r="K747" t="b">
        <v>0</v>
      </c>
      <c r="L747">
        <v>12</v>
      </c>
      <c r="M747" t="b">
        <v>1</v>
      </c>
      <c r="N747" t="s">
        <v>8271</v>
      </c>
      <c r="O747" s="5">
        <f t="shared" si="44"/>
        <v>1.3</v>
      </c>
      <c r="P747" s="15">
        <f t="shared" si="45"/>
        <v>16.25</v>
      </c>
      <c r="Q747" s="7" t="s">
        <v>8323</v>
      </c>
      <c r="R747" s="7" t="s">
        <v>8324</v>
      </c>
      <c r="S747" s="13">
        <f t="shared" si="46"/>
        <v>42676.021539351852</v>
      </c>
      <c r="T747" s="12">
        <f t="shared" si="47"/>
        <v>42662.021539351852</v>
      </c>
    </row>
    <row r="748" spans="1:20" ht="48" hidden="1" x14ac:dyDescent="0.2">
      <c r="A748">
        <v>3577</v>
      </c>
      <c r="B748" s="3" t="s">
        <v>3576</v>
      </c>
      <c r="C748" s="3" t="s">
        <v>7687</v>
      </c>
      <c r="D748">
        <v>600</v>
      </c>
      <c r="E748">
        <v>780</v>
      </c>
      <c r="F748" t="s">
        <v>8219</v>
      </c>
      <c r="G748" t="s">
        <v>8224</v>
      </c>
      <c r="H748" t="s">
        <v>8246</v>
      </c>
      <c r="I748">
        <v>1430029680</v>
      </c>
      <c r="J748">
        <v>1427741583</v>
      </c>
      <c r="K748" t="b">
        <v>0</v>
      </c>
      <c r="L748">
        <v>27</v>
      </c>
      <c r="M748" t="b">
        <v>1</v>
      </c>
      <c r="N748" t="s">
        <v>8271</v>
      </c>
      <c r="O748" s="5">
        <f t="shared" si="44"/>
        <v>1.3</v>
      </c>
      <c r="P748" s="15">
        <f t="shared" si="45"/>
        <v>28.888888888888889</v>
      </c>
      <c r="Q748" s="7" t="s">
        <v>8323</v>
      </c>
      <c r="R748" s="7" t="s">
        <v>8324</v>
      </c>
      <c r="S748" s="13">
        <f t="shared" si="46"/>
        <v>42120.26944444445</v>
      </c>
      <c r="T748" s="12">
        <f t="shared" si="47"/>
        <v>42093.786840277782</v>
      </c>
    </row>
    <row r="749" spans="1:20" ht="32" hidden="1" x14ac:dyDescent="0.2">
      <c r="A749">
        <v>3600</v>
      </c>
      <c r="B749" s="3" t="s">
        <v>3599</v>
      </c>
      <c r="C749" s="3" t="s">
        <v>7710</v>
      </c>
      <c r="D749">
        <v>10</v>
      </c>
      <c r="E749">
        <v>13</v>
      </c>
      <c r="F749" t="s">
        <v>8219</v>
      </c>
      <c r="G749" t="s">
        <v>8224</v>
      </c>
      <c r="H749" t="s">
        <v>8246</v>
      </c>
      <c r="I749">
        <v>1476390164</v>
      </c>
      <c r="J749">
        <v>1473970964</v>
      </c>
      <c r="K749" t="b">
        <v>0</v>
      </c>
      <c r="L749">
        <v>4</v>
      </c>
      <c r="M749" t="b">
        <v>1</v>
      </c>
      <c r="N749" t="s">
        <v>8271</v>
      </c>
      <c r="O749" s="5">
        <f t="shared" si="44"/>
        <v>1.3</v>
      </c>
      <c r="P749" s="15">
        <f t="shared" si="45"/>
        <v>3.25</v>
      </c>
      <c r="Q749" s="7" t="s">
        <v>8323</v>
      </c>
      <c r="R749" s="7" t="s">
        <v>8324</v>
      </c>
      <c r="S749" s="13">
        <f t="shared" si="46"/>
        <v>42656.849120370374</v>
      </c>
      <c r="T749" s="12">
        <f t="shared" si="47"/>
        <v>42628.849120370374</v>
      </c>
    </row>
    <row r="750" spans="1:20" ht="32" hidden="1" x14ac:dyDescent="0.2">
      <c r="A750">
        <v>1748</v>
      </c>
      <c r="B750" s="3" t="s">
        <v>1749</v>
      </c>
      <c r="C750" s="3" t="s">
        <v>5858</v>
      </c>
      <c r="D750">
        <v>50000</v>
      </c>
      <c r="E750">
        <v>64974</v>
      </c>
      <c r="F750" t="s">
        <v>8219</v>
      </c>
      <c r="G750" t="s">
        <v>8229</v>
      </c>
      <c r="H750" t="s">
        <v>8251</v>
      </c>
      <c r="I750">
        <v>1441234143</v>
      </c>
      <c r="J750">
        <v>1438642143</v>
      </c>
      <c r="K750" t="b">
        <v>0</v>
      </c>
      <c r="L750">
        <v>181</v>
      </c>
      <c r="M750" t="b">
        <v>1</v>
      </c>
      <c r="N750" t="s">
        <v>8285</v>
      </c>
      <c r="O750" s="5">
        <f t="shared" si="44"/>
        <v>1.29948</v>
      </c>
      <c r="P750" s="15">
        <f t="shared" si="45"/>
        <v>358.97237569060775</v>
      </c>
      <c r="Q750" s="7" t="s">
        <v>8343</v>
      </c>
      <c r="R750" s="7" t="s">
        <v>8344</v>
      </c>
      <c r="S750" s="13">
        <f t="shared" si="46"/>
        <v>42249.950729166667</v>
      </c>
      <c r="T750" s="12">
        <f t="shared" si="47"/>
        <v>42219.950729166667</v>
      </c>
    </row>
    <row r="751" spans="1:20" ht="48" hidden="1" x14ac:dyDescent="0.2">
      <c r="A751">
        <v>3755</v>
      </c>
      <c r="B751" s="3" t="s">
        <v>3752</v>
      </c>
      <c r="C751" s="3" t="s">
        <v>7865</v>
      </c>
      <c r="D751">
        <v>550</v>
      </c>
      <c r="E751">
        <v>713</v>
      </c>
      <c r="F751" t="s">
        <v>8219</v>
      </c>
      <c r="G751" t="s">
        <v>8225</v>
      </c>
      <c r="H751" t="s">
        <v>8247</v>
      </c>
      <c r="I751">
        <v>1460753307</v>
      </c>
      <c r="J751">
        <v>1458161307</v>
      </c>
      <c r="K751" t="b">
        <v>0</v>
      </c>
      <c r="L751">
        <v>28</v>
      </c>
      <c r="M751" t="b">
        <v>1</v>
      </c>
      <c r="N751" t="s">
        <v>8305</v>
      </c>
      <c r="O751" s="5">
        <f t="shared" si="44"/>
        <v>1.2963636363636364</v>
      </c>
      <c r="P751" s="15">
        <f t="shared" si="45"/>
        <v>25.464285714285715</v>
      </c>
      <c r="Q751" s="7" t="s">
        <v>8323</v>
      </c>
      <c r="R751" s="7" t="s">
        <v>8363</v>
      </c>
      <c r="S751" s="13">
        <f t="shared" si="46"/>
        <v>42475.866979166662</v>
      </c>
      <c r="T751" s="12">
        <f t="shared" si="47"/>
        <v>42445.866979166662</v>
      </c>
    </row>
    <row r="752" spans="1:20" ht="48" hidden="1" x14ac:dyDescent="0.2">
      <c r="A752">
        <v>2104</v>
      </c>
      <c r="B752" s="3" t="s">
        <v>2105</v>
      </c>
      <c r="C752" s="3" t="s">
        <v>6214</v>
      </c>
      <c r="D752">
        <v>800</v>
      </c>
      <c r="E752">
        <v>1036</v>
      </c>
      <c r="F752" t="s">
        <v>8219</v>
      </c>
      <c r="G752" t="s">
        <v>8224</v>
      </c>
      <c r="H752" t="s">
        <v>8246</v>
      </c>
      <c r="I752">
        <v>1369958400</v>
      </c>
      <c r="J752">
        <v>1367286434</v>
      </c>
      <c r="K752" t="b">
        <v>0</v>
      </c>
      <c r="L752">
        <v>37</v>
      </c>
      <c r="M752" t="b">
        <v>1</v>
      </c>
      <c r="N752" t="s">
        <v>8279</v>
      </c>
      <c r="O752" s="5">
        <f t="shared" si="44"/>
        <v>1.2949999999999999</v>
      </c>
      <c r="P752" s="15">
        <f t="shared" si="45"/>
        <v>28</v>
      </c>
      <c r="Q752" s="7" t="s">
        <v>8330</v>
      </c>
      <c r="R752" s="7" t="s">
        <v>8334</v>
      </c>
      <c r="S752" s="13">
        <f t="shared" si="46"/>
        <v>41425</v>
      </c>
      <c r="T752" s="12">
        <f t="shared" si="47"/>
        <v>41394.074467592596</v>
      </c>
    </row>
    <row r="753" spans="1:20" ht="48" hidden="1" x14ac:dyDescent="0.2">
      <c r="A753">
        <v>2978</v>
      </c>
      <c r="B753" s="3" t="s">
        <v>2978</v>
      </c>
      <c r="C753" s="3" t="s">
        <v>7088</v>
      </c>
      <c r="D753">
        <v>750</v>
      </c>
      <c r="E753">
        <v>971</v>
      </c>
      <c r="F753" t="s">
        <v>8219</v>
      </c>
      <c r="G753" t="s">
        <v>8224</v>
      </c>
      <c r="H753" t="s">
        <v>8246</v>
      </c>
      <c r="I753">
        <v>1413784740</v>
      </c>
      <c r="J753">
        <v>1412954547</v>
      </c>
      <c r="K753" t="b">
        <v>0</v>
      </c>
      <c r="L753">
        <v>16</v>
      </c>
      <c r="M753" t="b">
        <v>1</v>
      </c>
      <c r="N753" t="s">
        <v>8271</v>
      </c>
      <c r="O753" s="5">
        <f t="shared" si="44"/>
        <v>1.2946666666666666</v>
      </c>
      <c r="P753" s="15">
        <f t="shared" si="45"/>
        <v>60.6875</v>
      </c>
      <c r="Q753" s="7" t="s">
        <v>8323</v>
      </c>
      <c r="R753" s="7" t="s">
        <v>8324</v>
      </c>
      <c r="S753" s="13">
        <f t="shared" si="46"/>
        <v>41932.249305555553</v>
      </c>
      <c r="T753" s="12">
        <f t="shared" si="47"/>
        <v>41922.640590277777</v>
      </c>
    </row>
    <row r="754" spans="1:20" ht="48" hidden="1" x14ac:dyDescent="0.2">
      <c r="A754">
        <v>3693</v>
      </c>
      <c r="B754" s="3" t="s">
        <v>3690</v>
      </c>
      <c r="C754" s="3" t="s">
        <v>7803</v>
      </c>
      <c r="D754">
        <v>333</v>
      </c>
      <c r="E754">
        <v>430</v>
      </c>
      <c r="F754" t="s">
        <v>8219</v>
      </c>
      <c r="G754" t="s">
        <v>8225</v>
      </c>
      <c r="H754" t="s">
        <v>8247</v>
      </c>
      <c r="I754">
        <v>1448922600</v>
      </c>
      <c r="J754">
        <v>1446352529</v>
      </c>
      <c r="K754" t="b">
        <v>0</v>
      </c>
      <c r="L754">
        <v>14</v>
      </c>
      <c r="M754" t="b">
        <v>1</v>
      </c>
      <c r="N754" t="s">
        <v>8271</v>
      </c>
      <c r="O754" s="5">
        <f t="shared" si="44"/>
        <v>1.2912912912912913</v>
      </c>
      <c r="P754" s="15">
        <f t="shared" si="45"/>
        <v>30.714285714285715</v>
      </c>
      <c r="Q754" s="7" t="s">
        <v>8323</v>
      </c>
      <c r="R754" s="7" t="s">
        <v>8324</v>
      </c>
      <c r="S754" s="13">
        <f t="shared" si="46"/>
        <v>42338.9375</v>
      </c>
      <c r="T754" s="12">
        <f t="shared" si="47"/>
        <v>42309.191307870366</v>
      </c>
    </row>
    <row r="755" spans="1:20" ht="48" hidden="1" x14ac:dyDescent="0.2">
      <c r="A755">
        <v>1212</v>
      </c>
      <c r="B755" s="3" t="s">
        <v>1213</v>
      </c>
      <c r="C755" s="3" t="s">
        <v>5322</v>
      </c>
      <c r="D755">
        <v>2500</v>
      </c>
      <c r="E755">
        <v>3226</v>
      </c>
      <c r="F755" t="s">
        <v>8219</v>
      </c>
      <c r="G755" t="s">
        <v>8224</v>
      </c>
      <c r="H755" t="s">
        <v>8246</v>
      </c>
      <c r="I755">
        <v>1448586000</v>
      </c>
      <c r="J755">
        <v>1447195695</v>
      </c>
      <c r="K755" t="b">
        <v>0</v>
      </c>
      <c r="L755">
        <v>83</v>
      </c>
      <c r="M755" t="b">
        <v>1</v>
      </c>
      <c r="N755" t="s">
        <v>8285</v>
      </c>
      <c r="O755" s="5">
        <f t="shared" si="44"/>
        <v>1.2904</v>
      </c>
      <c r="P755" s="15">
        <f t="shared" si="45"/>
        <v>38.867469879518069</v>
      </c>
      <c r="Q755" s="7" t="s">
        <v>8343</v>
      </c>
      <c r="R755" s="7" t="s">
        <v>8344</v>
      </c>
      <c r="S755" s="13">
        <f t="shared" si="46"/>
        <v>42335.041666666672</v>
      </c>
      <c r="T755" s="12">
        <f t="shared" si="47"/>
        <v>42318.950173611112</v>
      </c>
    </row>
    <row r="756" spans="1:20" ht="32" hidden="1" x14ac:dyDescent="0.2">
      <c r="A756">
        <v>2921</v>
      </c>
      <c r="B756" s="3" t="s">
        <v>2921</v>
      </c>
      <c r="C756" s="3" t="s">
        <v>7031</v>
      </c>
      <c r="D756">
        <v>100</v>
      </c>
      <c r="E756">
        <v>129</v>
      </c>
      <c r="F756" t="s">
        <v>8219</v>
      </c>
      <c r="G756" t="s">
        <v>8224</v>
      </c>
      <c r="H756" t="s">
        <v>8246</v>
      </c>
      <c r="I756">
        <v>1411679804</v>
      </c>
      <c r="J756">
        <v>1409087804</v>
      </c>
      <c r="K756" t="b">
        <v>0</v>
      </c>
      <c r="L756">
        <v>3</v>
      </c>
      <c r="M756" t="b">
        <v>1</v>
      </c>
      <c r="N756" t="s">
        <v>8305</v>
      </c>
      <c r="O756" s="5">
        <f t="shared" si="44"/>
        <v>1.29</v>
      </c>
      <c r="P756" s="15">
        <f t="shared" si="45"/>
        <v>43</v>
      </c>
      <c r="Q756" s="7" t="s">
        <v>8323</v>
      </c>
      <c r="R756" s="7" t="s">
        <v>8363</v>
      </c>
      <c r="S756" s="13">
        <f t="shared" si="46"/>
        <v>41907.886620370373</v>
      </c>
      <c r="T756" s="12">
        <f t="shared" si="47"/>
        <v>41877.886620370373</v>
      </c>
    </row>
    <row r="757" spans="1:20" ht="48" hidden="1" x14ac:dyDescent="0.2">
      <c r="A757">
        <v>55</v>
      </c>
      <c r="B757" s="3" t="s">
        <v>57</v>
      </c>
      <c r="C757" s="3" t="s">
        <v>4166</v>
      </c>
      <c r="D757">
        <v>8600</v>
      </c>
      <c r="E757">
        <v>11090</v>
      </c>
      <c r="F757" t="s">
        <v>8219</v>
      </c>
      <c r="G757" t="s">
        <v>8224</v>
      </c>
      <c r="H757" t="s">
        <v>8246</v>
      </c>
      <c r="I757">
        <v>1464390916</v>
      </c>
      <c r="J757">
        <v>1462576516</v>
      </c>
      <c r="K757" t="b">
        <v>0</v>
      </c>
      <c r="L757">
        <v>86</v>
      </c>
      <c r="M757" t="b">
        <v>1</v>
      </c>
      <c r="N757" t="s">
        <v>8265</v>
      </c>
      <c r="O757" s="5">
        <f t="shared" si="44"/>
        <v>1.2895348837209302</v>
      </c>
      <c r="P757" s="15">
        <f t="shared" si="45"/>
        <v>128.95348837209303</v>
      </c>
      <c r="Q757" s="7" t="s">
        <v>8316</v>
      </c>
      <c r="R757" s="7" t="s">
        <v>8317</v>
      </c>
      <c r="S757" s="13">
        <f t="shared" si="46"/>
        <v>42517.968935185185</v>
      </c>
      <c r="T757" s="12">
        <f t="shared" si="47"/>
        <v>42496.968935185185</v>
      </c>
    </row>
    <row r="758" spans="1:20" ht="48" hidden="1" x14ac:dyDescent="0.2">
      <c r="A758">
        <v>2981</v>
      </c>
      <c r="B758" s="3" t="s">
        <v>2981</v>
      </c>
      <c r="C758" s="3" t="s">
        <v>7091</v>
      </c>
      <c r="D758">
        <v>4000</v>
      </c>
      <c r="E758">
        <v>5157</v>
      </c>
      <c r="F758" t="s">
        <v>8219</v>
      </c>
      <c r="G758" t="s">
        <v>8241</v>
      </c>
      <c r="H758" t="s">
        <v>8249</v>
      </c>
      <c r="I758">
        <v>1443014756</v>
      </c>
      <c r="J758">
        <v>1439126756</v>
      </c>
      <c r="K758" t="b">
        <v>1</v>
      </c>
      <c r="L758">
        <v>97</v>
      </c>
      <c r="M758" t="b">
        <v>1</v>
      </c>
      <c r="N758" t="s">
        <v>8303</v>
      </c>
      <c r="O758" s="5">
        <f t="shared" si="44"/>
        <v>1.28925</v>
      </c>
      <c r="P758" s="15">
        <f t="shared" si="45"/>
        <v>53.164948453608247</v>
      </c>
      <c r="Q758" s="7" t="s">
        <v>8323</v>
      </c>
      <c r="R758" s="7" t="s">
        <v>8361</v>
      </c>
      <c r="S758" s="13">
        <f t="shared" si="46"/>
        <v>42270.559675925921</v>
      </c>
      <c r="T758" s="12">
        <f t="shared" si="47"/>
        <v>42225.559675925921</v>
      </c>
    </row>
    <row r="759" spans="1:20" ht="48" hidden="1" x14ac:dyDescent="0.2">
      <c r="A759">
        <v>3783</v>
      </c>
      <c r="B759" s="3" t="s">
        <v>3780</v>
      </c>
      <c r="C759" s="3" t="s">
        <v>7893</v>
      </c>
      <c r="D759">
        <v>1200</v>
      </c>
      <c r="E759">
        <v>1547</v>
      </c>
      <c r="F759" t="s">
        <v>8219</v>
      </c>
      <c r="G759" t="s">
        <v>8224</v>
      </c>
      <c r="H759" t="s">
        <v>8246</v>
      </c>
      <c r="I759">
        <v>1458057600</v>
      </c>
      <c r="J759">
        <v>1455938520</v>
      </c>
      <c r="K759" t="b">
        <v>0</v>
      </c>
      <c r="L759">
        <v>24</v>
      </c>
      <c r="M759" t="b">
        <v>1</v>
      </c>
      <c r="N759" t="s">
        <v>8305</v>
      </c>
      <c r="O759" s="5">
        <f t="shared" si="44"/>
        <v>1.2891666666666666</v>
      </c>
      <c r="P759" s="15">
        <f t="shared" si="45"/>
        <v>64.458333333333329</v>
      </c>
      <c r="Q759" s="7" t="s">
        <v>8323</v>
      </c>
      <c r="R759" s="7" t="s">
        <v>8363</v>
      </c>
      <c r="S759" s="13">
        <f t="shared" si="46"/>
        <v>42444.666666666672</v>
      </c>
      <c r="T759" s="12">
        <f t="shared" si="47"/>
        <v>42420.140277777777</v>
      </c>
    </row>
    <row r="760" spans="1:20" ht="48" hidden="1" x14ac:dyDescent="0.2">
      <c r="A760">
        <v>3676</v>
      </c>
      <c r="B760" s="3" t="s">
        <v>3673</v>
      </c>
      <c r="C760" s="3" t="s">
        <v>7786</v>
      </c>
      <c r="D760">
        <v>800</v>
      </c>
      <c r="E760">
        <v>1030</v>
      </c>
      <c r="F760" t="s">
        <v>8219</v>
      </c>
      <c r="G760" t="s">
        <v>8224</v>
      </c>
      <c r="H760" t="s">
        <v>8246</v>
      </c>
      <c r="I760">
        <v>1410550484</v>
      </c>
      <c r="J760">
        <v>1408995284</v>
      </c>
      <c r="K760" t="b">
        <v>0</v>
      </c>
      <c r="L760">
        <v>16</v>
      </c>
      <c r="M760" t="b">
        <v>1</v>
      </c>
      <c r="N760" t="s">
        <v>8271</v>
      </c>
      <c r="O760" s="5">
        <f t="shared" si="44"/>
        <v>1.2875000000000001</v>
      </c>
      <c r="P760" s="15">
        <f t="shared" si="45"/>
        <v>64.375</v>
      </c>
      <c r="Q760" s="7" t="s">
        <v>8323</v>
      </c>
      <c r="R760" s="7" t="s">
        <v>8324</v>
      </c>
      <c r="S760" s="13">
        <f t="shared" si="46"/>
        <v>41894.815787037034</v>
      </c>
      <c r="T760" s="12">
        <f t="shared" si="47"/>
        <v>41876.815787037034</v>
      </c>
    </row>
    <row r="761" spans="1:20" ht="48" hidden="1" x14ac:dyDescent="0.2">
      <c r="A761">
        <v>2493</v>
      </c>
      <c r="B761" s="3" t="s">
        <v>2493</v>
      </c>
      <c r="C761" s="3" t="s">
        <v>6603</v>
      </c>
      <c r="D761">
        <v>20000</v>
      </c>
      <c r="E761">
        <v>25740</v>
      </c>
      <c r="F761" t="s">
        <v>8219</v>
      </c>
      <c r="G761" t="s">
        <v>8224</v>
      </c>
      <c r="H761" t="s">
        <v>8246</v>
      </c>
      <c r="I761">
        <v>1367208140</v>
      </c>
      <c r="J761">
        <v>1363320140</v>
      </c>
      <c r="K761" t="b">
        <v>0</v>
      </c>
      <c r="L761">
        <v>259</v>
      </c>
      <c r="M761" t="b">
        <v>1</v>
      </c>
      <c r="N761" t="s">
        <v>8279</v>
      </c>
      <c r="O761" s="5">
        <f t="shared" si="44"/>
        <v>1.2869999999999999</v>
      </c>
      <c r="P761" s="15">
        <f t="shared" si="45"/>
        <v>99.382239382239376</v>
      </c>
      <c r="Q761" s="7" t="s">
        <v>8330</v>
      </c>
      <c r="R761" s="7" t="s">
        <v>8334</v>
      </c>
      <c r="S761" s="13">
        <f t="shared" si="46"/>
        <v>41393.168287037035</v>
      </c>
      <c r="T761" s="12">
        <f t="shared" si="47"/>
        <v>41348.168287037035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8327</v>
      </c>
      <c r="R762" s="7" t="s">
        <v>8329</v>
      </c>
      <c r="S762" s="13">
        <f t="shared" si="46"/>
        <v>42700.805706018517</v>
      </c>
      <c r="T762" s="12">
        <f t="shared" si="47"/>
        <v>42670.764039351852</v>
      </c>
    </row>
    <row r="763" spans="1:20" ht="48" hidden="1" x14ac:dyDescent="0.2">
      <c r="A763">
        <v>3538</v>
      </c>
      <c r="B763" s="3" t="s">
        <v>3537</v>
      </c>
      <c r="C763" s="3" t="s">
        <v>7648</v>
      </c>
      <c r="D763">
        <v>2000</v>
      </c>
      <c r="E763">
        <v>2569</v>
      </c>
      <c r="F763" t="s">
        <v>8219</v>
      </c>
      <c r="G763" t="s">
        <v>8225</v>
      </c>
      <c r="H763" t="s">
        <v>8247</v>
      </c>
      <c r="I763">
        <v>1471428340</v>
      </c>
      <c r="J763">
        <v>1469009140</v>
      </c>
      <c r="K763" t="b">
        <v>0</v>
      </c>
      <c r="L763">
        <v>83</v>
      </c>
      <c r="M763" t="b">
        <v>1</v>
      </c>
      <c r="N763" t="s">
        <v>8271</v>
      </c>
      <c r="O763" s="5">
        <f t="shared" si="44"/>
        <v>1.2845</v>
      </c>
      <c r="P763" s="15">
        <f t="shared" si="45"/>
        <v>30.951807228915662</v>
      </c>
      <c r="Q763" s="7" t="s">
        <v>8323</v>
      </c>
      <c r="R763" s="7" t="s">
        <v>8324</v>
      </c>
      <c r="S763" s="13">
        <f t="shared" si="46"/>
        <v>42599.420601851853</v>
      </c>
      <c r="T763" s="12">
        <f t="shared" si="47"/>
        <v>42571.420601851853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8327</v>
      </c>
      <c r="R764" s="7" t="s">
        <v>8329</v>
      </c>
      <c r="S764" s="13">
        <f t="shared" si="46"/>
        <v>42708.25</v>
      </c>
      <c r="T764" s="12">
        <f t="shared" si="47"/>
        <v>42690.858449074076</v>
      </c>
    </row>
    <row r="765" spans="1:20" ht="48" hidden="1" x14ac:dyDescent="0.2">
      <c r="A765">
        <v>2069</v>
      </c>
      <c r="B765" s="3" t="s">
        <v>2070</v>
      </c>
      <c r="C765" s="3" t="s">
        <v>6179</v>
      </c>
      <c r="D765">
        <v>50000</v>
      </c>
      <c r="E765">
        <v>64203.33</v>
      </c>
      <c r="F765" t="s">
        <v>8219</v>
      </c>
      <c r="G765" t="s">
        <v>8224</v>
      </c>
      <c r="H765" t="s">
        <v>8246</v>
      </c>
      <c r="I765">
        <v>1451776791</v>
      </c>
      <c r="J765">
        <v>1449098391</v>
      </c>
      <c r="K765" t="b">
        <v>0</v>
      </c>
      <c r="L765">
        <v>263</v>
      </c>
      <c r="M765" t="b">
        <v>1</v>
      </c>
      <c r="N765" t="s">
        <v>8295</v>
      </c>
      <c r="O765" s="5">
        <f t="shared" si="44"/>
        <v>1.2840666000000001</v>
      </c>
      <c r="P765" s="15">
        <f t="shared" si="45"/>
        <v>244.11912547528519</v>
      </c>
      <c r="Q765" s="7" t="s">
        <v>8309</v>
      </c>
      <c r="R765" s="7" t="s">
        <v>8310</v>
      </c>
      <c r="S765" s="13">
        <f t="shared" si="46"/>
        <v>42371.972118055557</v>
      </c>
      <c r="T765" s="12">
        <f t="shared" si="47"/>
        <v>42340.972118055557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8327</v>
      </c>
      <c r="R766" s="7" t="s">
        <v>8329</v>
      </c>
      <c r="S766" s="13">
        <f t="shared" si="46"/>
        <v>42257.173159722224</v>
      </c>
      <c r="T766" s="12">
        <f t="shared" si="47"/>
        <v>42227.173159722224</v>
      </c>
    </row>
    <row r="767" spans="1:20" ht="48" hidden="1" x14ac:dyDescent="0.2">
      <c r="A767">
        <v>3453</v>
      </c>
      <c r="B767" s="3" t="s">
        <v>3452</v>
      </c>
      <c r="C767" s="3" t="s">
        <v>7563</v>
      </c>
      <c r="D767">
        <v>300</v>
      </c>
      <c r="E767">
        <v>385</v>
      </c>
      <c r="F767" t="s">
        <v>8219</v>
      </c>
      <c r="G767" t="s">
        <v>8225</v>
      </c>
      <c r="H767" t="s">
        <v>8247</v>
      </c>
      <c r="I767">
        <v>1471130956</v>
      </c>
      <c r="J767">
        <v>1465946956</v>
      </c>
      <c r="K767" t="b">
        <v>0</v>
      </c>
      <c r="L767">
        <v>14</v>
      </c>
      <c r="M767" t="b">
        <v>1</v>
      </c>
      <c r="N767" t="s">
        <v>8271</v>
      </c>
      <c r="O767" s="5">
        <f t="shared" si="44"/>
        <v>1.2833333333333334</v>
      </c>
      <c r="P767" s="15">
        <f t="shared" si="45"/>
        <v>27.5</v>
      </c>
      <c r="Q767" s="7" t="s">
        <v>8323</v>
      </c>
      <c r="R767" s="7" t="s">
        <v>8324</v>
      </c>
      <c r="S767" s="13">
        <f t="shared" si="46"/>
        <v>42595.97865740741</v>
      </c>
      <c r="T767" s="12">
        <f t="shared" si="47"/>
        <v>42535.97865740741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8327</v>
      </c>
      <c r="R768" s="7" t="s">
        <v>8329</v>
      </c>
      <c r="S768" s="13">
        <f t="shared" si="46"/>
        <v>42051.783368055556</v>
      </c>
      <c r="T768" s="12">
        <f t="shared" si="47"/>
        <v>42021.783368055556</v>
      </c>
    </row>
    <row r="769" spans="1:20" ht="48" hidden="1" x14ac:dyDescent="0.2">
      <c r="A769">
        <v>410</v>
      </c>
      <c r="B769" s="3" t="s">
        <v>411</v>
      </c>
      <c r="C769" s="3" t="s">
        <v>4520</v>
      </c>
      <c r="D769">
        <v>1000</v>
      </c>
      <c r="E769">
        <v>1283</v>
      </c>
      <c r="F769" t="s">
        <v>8219</v>
      </c>
      <c r="G769" t="s">
        <v>8229</v>
      </c>
      <c r="H769" t="s">
        <v>8251</v>
      </c>
      <c r="I769">
        <v>1434670397</v>
      </c>
      <c r="J769">
        <v>1429486397</v>
      </c>
      <c r="K769" t="b">
        <v>0</v>
      </c>
      <c r="L769">
        <v>7</v>
      </c>
      <c r="M769" t="b">
        <v>1</v>
      </c>
      <c r="N769" t="s">
        <v>8269</v>
      </c>
      <c r="O769" s="5">
        <f t="shared" si="44"/>
        <v>1.2829999999999999</v>
      </c>
      <c r="P769" s="15">
        <f t="shared" si="45"/>
        <v>183.28571428571428</v>
      </c>
      <c r="Q769" s="7" t="s">
        <v>8316</v>
      </c>
      <c r="R769" s="7" t="s">
        <v>8321</v>
      </c>
      <c r="S769" s="13">
        <f t="shared" si="46"/>
        <v>42173.981446759266</v>
      </c>
      <c r="T769" s="12">
        <f t="shared" si="47"/>
        <v>42113.981446759266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AVERAGE(E770/L770)</f>
        <v>#DIV/0!</v>
      </c>
      <c r="Q770" s="7" t="s">
        <v>8327</v>
      </c>
      <c r="R770" s="7" t="s">
        <v>8329</v>
      </c>
      <c r="S770" s="13">
        <f t="shared" ref="S770:S833" si="50">(((I770/60)/60)/24)+DATE(1970,1,1)</f>
        <v>41624.207060185188</v>
      </c>
      <c r="T770" s="12">
        <f t="shared" ref="T770:T833" si="51">(((J770/60)/60)/24)+DATE(1970,1,1)</f>
        <v>41594.207060185188</v>
      </c>
    </row>
    <row r="771" spans="1:20" ht="48" hidden="1" x14ac:dyDescent="0.2">
      <c r="A771">
        <v>1039</v>
      </c>
      <c r="B771" s="3" t="s">
        <v>1040</v>
      </c>
      <c r="C771" s="3" t="s">
        <v>5149</v>
      </c>
      <c r="D771">
        <v>500</v>
      </c>
      <c r="E771">
        <v>641</v>
      </c>
      <c r="F771" t="s">
        <v>8219</v>
      </c>
      <c r="G771" t="s">
        <v>8224</v>
      </c>
      <c r="H771" t="s">
        <v>8246</v>
      </c>
      <c r="I771">
        <v>1481615940</v>
      </c>
      <c r="J771">
        <v>1479436646</v>
      </c>
      <c r="K771" t="b">
        <v>0</v>
      </c>
      <c r="L771">
        <v>30</v>
      </c>
      <c r="M771" t="b">
        <v>1</v>
      </c>
      <c r="N771" t="s">
        <v>8280</v>
      </c>
      <c r="O771" s="5">
        <f t="shared" si="48"/>
        <v>1.282</v>
      </c>
      <c r="P771" s="15">
        <f t="shared" si="49"/>
        <v>21.366666666666667</v>
      </c>
      <c r="Q771" s="7" t="s">
        <v>8330</v>
      </c>
      <c r="R771" s="7" t="s">
        <v>8335</v>
      </c>
      <c r="S771" s="13">
        <f t="shared" si="50"/>
        <v>42717.332638888889</v>
      </c>
      <c r="T771" s="12">
        <f t="shared" si="51"/>
        <v>42692.109328703707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8327</v>
      </c>
      <c r="R772" s="7" t="s">
        <v>8329</v>
      </c>
      <c r="S772" s="13">
        <f t="shared" si="50"/>
        <v>41329.999641203707</v>
      </c>
      <c r="T772" s="12">
        <f t="shared" si="51"/>
        <v>41289.999641203707</v>
      </c>
    </row>
    <row r="773" spans="1:20" ht="48" hidden="1" x14ac:dyDescent="0.2">
      <c r="A773">
        <v>1673</v>
      </c>
      <c r="B773" s="3" t="s">
        <v>1674</v>
      </c>
      <c r="C773" s="3" t="s">
        <v>5783</v>
      </c>
      <c r="D773">
        <v>2100</v>
      </c>
      <c r="E773">
        <v>2690</v>
      </c>
      <c r="F773" t="s">
        <v>8219</v>
      </c>
      <c r="G773" t="s">
        <v>8224</v>
      </c>
      <c r="H773" t="s">
        <v>8246</v>
      </c>
      <c r="I773">
        <v>1425675892</v>
      </c>
      <c r="J773">
        <v>1423083892</v>
      </c>
      <c r="K773" t="b">
        <v>0</v>
      </c>
      <c r="L773">
        <v>59</v>
      </c>
      <c r="M773" t="b">
        <v>1</v>
      </c>
      <c r="N773" t="s">
        <v>8292</v>
      </c>
      <c r="O773" s="5">
        <f t="shared" si="48"/>
        <v>1.2809523809523808</v>
      </c>
      <c r="P773" s="15">
        <f t="shared" si="49"/>
        <v>45.593220338983052</v>
      </c>
      <c r="Q773" s="7" t="s">
        <v>8330</v>
      </c>
      <c r="R773" s="7" t="s">
        <v>8351</v>
      </c>
      <c r="S773" s="13">
        <f t="shared" si="50"/>
        <v>42069.878379629634</v>
      </c>
      <c r="T773" s="12">
        <f t="shared" si="51"/>
        <v>42039.878379629634</v>
      </c>
    </row>
    <row r="774" spans="1:20" ht="48" hidden="1" x14ac:dyDescent="0.2">
      <c r="A774">
        <v>3256</v>
      </c>
      <c r="B774" s="3" t="s">
        <v>3256</v>
      </c>
      <c r="C774" s="3" t="s">
        <v>7366</v>
      </c>
      <c r="D774">
        <v>10000</v>
      </c>
      <c r="E774">
        <v>12806</v>
      </c>
      <c r="F774" t="s">
        <v>8219</v>
      </c>
      <c r="G774" t="s">
        <v>8224</v>
      </c>
      <c r="H774" t="s">
        <v>8246</v>
      </c>
      <c r="I774">
        <v>1433995140</v>
      </c>
      <c r="J774">
        <v>1432129577</v>
      </c>
      <c r="K774" t="b">
        <v>1</v>
      </c>
      <c r="L774">
        <v>176</v>
      </c>
      <c r="M774" t="b">
        <v>1</v>
      </c>
      <c r="N774" t="s">
        <v>8271</v>
      </c>
      <c r="O774" s="5">
        <f t="shared" si="48"/>
        <v>1.2806</v>
      </c>
      <c r="P774" s="15">
        <f t="shared" si="49"/>
        <v>72.76136363636364</v>
      </c>
      <c r="Q774" s="7" t="s">
        <v>8323</v>
      </c>
      <c r="R774" s="7" t="s">
        <v>8324</v>
      </c>
      <c r="S774" s="13">
        <f t="shared" si="50"/>
        <v>42166.165972222225</v>
      </c>
      <c r="T774" s="12">
        <f t="shared" si="51"/>
        <v>42144.573807870373</v>
      </c>
    </row>
    <row r="775" spans="1:20" ht="32" hidden="1" x14ac:dyDescent="0.2">
      <c r="A775">
        <v>2239</v>
      </c>
      <c r="B775" s="3" t="s">
        <v>2240</v>
      </c>
      <c r="C775" s="3" t="s">
        <v>6349</v>
      </c>
      <c r="D775">
        <v>25000</v>
      </c>
      <c r="E775">
        <v>32006.67</v>
      </c>
      <c r="F775" t="s">
        <v>8219</v>
      </c>
      <c r="G775" t="s">
        <v>8224</v>
      </c>
      <c r="H775" t="s">
        <v>8246</v>
      </c>
      <c r="I775">
        <v>1385870520</v>
      </c>
      <c r="J775">
        <v>1382742014</v>
      </c>
      <c r="K775" t="b">
        <v>0</v>
      </c>
      <c r="L775">
        <v>426</v>
      </c>
      <c r="M775" t="b">
        <v>1</v>
      </c>
      <c r="N775" t="s">
        <v>8297</v>
      </c>
      <c r="O775" s="5">
        <f t="shared" si="48"/>
        <v>1.2802667999999999</v>
      </c>
      <c r="P775" s="15">
        <f t="shared" si="49"/>
        <v>75.133028169014082</v>
      </c>
      <c r="Q775" s="7" t="s">
        <v>8338</v>
      </c>
      <c r="R775" s="7" t="s">
        <v>8355</v>
      </c>
      <c r="S775" s="13">
        <f t="shared" si="50"/>
        <v>41609.168055555558</v>
      </c>
      <c r="T775" s="12">
        <f t="shared" si="51"/>
        <v>41572.958495370374</v>
      </c>
    </row>
    <row r="776" spans="1:20" ht="48" hidden="1" x14ac:dyDescent="0.2">
      <c r="A776">
        <v>51</v>
      </c>
      <c r="B776" s="3" t="s">
        <v>53</v>
      </c>
      <c r="C776" s="3" t="s">
        <v>4162</v>
      </c>
      <c r="D776">
        <v>11000</v>
      </c>
      <c r="E776">
        <v>14082</v>
      </c>
      <c r="F776" t="s">
        <v>8219</v>
      </c>
      <c r="G776" t="s">
        <v>8224</v>
      </c>
      <c r="H776" t="s">
        <v>8246</v>
      </c>
      <c r="I776">
        <v>1439245037</v>
      </c>
      <c r="J776">
        <v>1436653037</v>
      </c>
      <c r="K776" t="b">
        <v>0</v>
      </c>
      <c r="L776">
        <v>119</v>
      </c>
      <c r="M776" t="b">
        <v>1</v>
      </c>
      <c r="N776" t="s">
        <v>8265</v>
      </c>
      <c r="O776" s="5">
        <f t="shared" si="48"/>
        <v>1.2801818181818181</v>
      </c>
      <c r="P776" s="15">
        <f t="shared" si="49"/>
        <v>118.33613445378151</v>
      </c>
      <c r="Q776" s="7" t="s">
        <v>8316</v>
      </c>
      <c r="R776" s="7" t="s">
        <v>8317</v>
      </c>
      <c r="S776" s="13">
        <f t="shared" si="50"/>
        <v>42226.928668981483</v>
      </c>
      <c r="T776" s="12">
        <f t="shared" si="51"/>
        <v>42196.928668981483</v>
      </c>
    </row>
    <row r="777" spans="1:20" ht="48" hidden="1" x14ac:dyDescent="0.2">
      <c r="A777">
        <v>753</v>
      </c>
      <c r="B777" s="3" t="s">
        <v>754</v>
      </c>
      <c r="C777" s="3" t="s">
        <v>4863</v>
      </c>
      <c r="D777">
        <v>10000</v>
      </c>
      <c r="E777">
        <v>12800</v>
      </c>
      <c r="F777" t="s">
        <v>8219</v>
      </c>
      <c r="G777" t="s">
        <v>8224</v>
      </c>
      <c r="H777" t="s">
        <v>8246</v>
      </c>
      <c r="I777">
        <v>1423922991</v>
      </c>
      <c r="J777">
        <v>1421330991</v>
      </c>
      <c r="K777" t="b">
        <v>0</v>
      </c>
      <c r="L777">
        <v>26</v>
      </c>
      <c r="M777" t="b">
        <v>1</v>
      </c>
      <c r="N777" t="s">
        <v>8274</v>
      </c>
      <c r="O777" s="5">
        <f t="shared" si="48"/>
        <v>1.28</v>
      </c>
      <c r="P777" s="15">
        <f t="shared" si="49"/>
        <v>492.30769230769232</v>
      </c>
      <c r="Q777" s="7" t="s">
        <v>8327</v>
      </c>
      <c r="R777" s="7" t="s">
        <v>8328</v>
      </c>
      <c r="S777" s="13">
        <f t="shared" si="50"/>
        <v>42049.590173611112</v>
      </c>
      <c r="T777" s="12">
        <f t="shared" si="51"/>
        <v>42019.590173611112</v>
      </c>
    </row>
    <row r="778" spans="1:20" ht="48" hidden="1" x14ac:dyDescent="0.2">
      <c r="A778">
        <v>2471</v>
      </c>
      <c r="B778" s="3" t="s">
        <v>2472</v>
      </c>
      <c r="C778" s="3" t="s">
        <v>6581</v>
      </c>
      <c r="D778">
        <v>500</v>
      </c>
      <c r="E778">
        <v>640</v>
      </c>
      <c r="F778" t="s">
        <v>8219</v>
      </c>
      <c r="G778" t="s">
        <v>8224</v>
      </c>
      <c r="H778" t="s">
        <v>8246</v>
      </c>
      <c r="I778">
        <v>1327535392</v>
      </c>
      <c r="J778">
        <v>1324079392</v>
      </c>
      <c r="K778" t="b">
        <v>0</v>
      </c>
      <c r="L778">
        <v>17</v>
      </c>
      <c r="M778" t="b">
        <v>1</v>
      </c>
      <c r="N778" t="s">
        <v>8279</v>
      </c>
      <c r="O778" s="5">
        <f t="shared" si="48"/>
        <v>1.28</v>
      </c>
      <c r="P778" s="15">
        <f t="shared" si="49"/>
        <v>37.647058823529413</v>
      </c>
      <c r="Q778" s="7" t="s">
        <v>8330</v>
      </c>
      <c r="R778" s="7" t="s">
        <v>8334</v>
      </c>
      <c r="S778" s="13">
        <f t="shared" si="50"/>
        <v>40933.992962962962</v>
      </c>
      <c r="T778" s="12">
        <f t="shared" si="51"/>
        <v>40893.992962962962</v>
      </c>
    </row>
    <row r="779" spans="1:20" ht="48" hidden="1" x14ac:dyDescent="0.2">
      <c r="A779">
        <v>2936</v>
      </c>
      <c r="B779" s="3" t="s">
        <v>2936</v>
      </c>
      <c r="C779" s="3" t="s">
        <v>7046</v>
      </c>
      <c r="D779">
        <v>1000</v>
      </c>
      <c r="E779">
        <v>1280</v>
      </c>
      <c r="F779" t="s">
        <v>8219</v>
      </c>
      <c r="G779" t="s">
        <v>8224</v>
      </c>
      <c r="H779" t="s">
        <v>8246</v>
      </c>
      <c r="I779">
        <v>1413176340</v>
      </c>
      <c r="J779">
        <v>1412091423</v>
      </c>
      <c r="K779" t="b">
        <v>0</v>
      </c>
      <c r="L779">
        <v>34</v>
      </c>
      <c r="M779" t="b">
        <v>1</v>
      </c>
      <c r="N779" t="s">
        <v>8305</v>
      </c>
      <c r="O779" s="5">
        <f t="shared" si="48"/>
        <v>1.28</v>
      </c>
      <c r="P779" s="15">
        <f t="shared" si="49"/>
        <v>37.647058823529413</v>
      </c>
      <c r="Q779" s="7" t="s">
        <v>8323</v>
      </c>
      <c r="R779" s="7" t="s">
        <v>8363</v>
      </c>
      <c r="S779" s="13">
        <f t="shared" si="50"/>
        <v>41925.207638888889</v>
      </c>
      <c r="T779" s="12">
        <f t="shared" si="51"/>
        <v>41912.650729166664</v>
      </c>
    </row>
    <row r="780" spans="1:20" ht="48" hidden="1" x14ac:dyDescent="0.2">
      <c r="A780">
        <v>3042</v>
      </c>
      <c r="B780" s="3" t="s">
        <v>3042</v>
      </c>
      <c r="C780" s="3" t="s">
        <v>7152</v>
      </c>
      <c r="D780">
        <v>1500</v>
      </c>
      <c r="E780">
        <v>1920</v>
      </c>
      <c r="F780" t="s">
        <v>8219</v>
      </c>
      <c r="G780" t="s">
        <v>8225</v>
      </c>
      <c r="H780" t="s">
        <v>8247</v>
      </c>
      <c r="I780">
        <v>1444149047</v>
      </c>
      <c r="J780">
        <v>1441557047</v>
      </c>
      <c r="K780" t="b">
        <v>0</v>
      </c>
      <c r="L780">
        <v>37</v>
      </c>
      <c r="M780" t="b">
        <v>1</v>
      </c>
      <c r="N780" t="s">
        <v>8303</v>
      </c>
      <c r="O780" s="5">
        <f t="shared" si="48"/>
        <v>1.28</v>
      </c>
      <c r="P780" s="15">
        <f t="shared" si="49"/>
        <v>51.891891891891895</v>
      </c>
      <c r="Q780" s="7" t="s">
        <v>8323</v>
      </c>
      <c r="R780" s="7" t="s">
        <v>8361</v>
      </c>
      <c r="S780" s="13">
        <f t="shared" si="50"/>
        <v>42283.688043981485</v>
      </c>
      <c r="T780" s="12">
        <f t="shared" si="51"/>
        <v>42253.688043981485</v>
      </c>
    </row>
    <row r="781" spans="1:20" ht="48" hidden="1" x14ac:dyDescent="0.2">
      <c r="A781">
        <v>3268</v>
      </c>
      <c r="B781" s="3" t="s">
        <v>3268</v>
      </c>
      <c r="C781" s="3" t="s">
        <v>7378</v>
      </c>
      <c r="D781">
        <v>2000</v>
      </c>
      <c r="E781">
        <v>2560</v>
      </c>
      <c r="F781" t="s">
        <v>8219</v>
      </c>
      <c r="G781" t="s">
        <v>8224</v>
      </c>
      <c r="H781" t="s">
        <v>8246</v>
      </c>
      <c r="I781">
        <v>1472074928</v>
      </c>
      <c r="J781">
        <v>1470692528</v>
      </c>
      <c r="K781" t="b">
        <v>1</v>
      </c>
      <c r="L781">
        <v>42</v>
      </c>
      <c r="M781" t="b">
        <v>1</v>
      </c>
      <c r="N781" t="s">
        <v>8271</v>
      </c>
      <c r="O781" s="5">
        <f t="shared" si="48"/>
        <v>1.28</v>
      </c>
      <c r="P781" s="15">
        <f t="shared" si="49"/>
        <v>60.952380952380949</v>
      </c>
      <c r="Q781" s="7" t="s">
        <v>8323</v>
      </c>
      <c r="R781" s="7" t="s">
        <v>8324</v>
      </c>
      <c r="S781" s="13">
        <f t="shared" si="50"/>
        <v>42606.90425925926</v>
      </c>
      <c r="T781" s="12">
        <f t="shared" si="51"/>
        <v>42590.90425925926</v>
      </c>
    </row>
    <row r="782" spans="1:20" ht="20" hidden="1" x14ac:dyDescent="0.2">
      <c r="A782">
        <v>3531</v>
      </c>
      <c r="B782" s="3" t="s">
        <v>3530</v>
      </c>
      <c r="C782" s="3" t="s">
        <v>7641</v>
      </c>
      <c r="D782">
        <v>1000</v>
      </c>
      <c r="E782">
        <v>1280</v>
      </c>
      <c r="F782" t="s">
        <v>8219</v>
      </c>
      <c r="G782" t="s">
        <v>8224</v>
      </c>
      <c r="H782" t="s">
        <v>8246</v>
      </c>
      <c r="I782">
        <v>1467301334</v>
      </c>
      <c r="J782">
        <v>1464709334</v>
      </c>
      <c r="K782" t="b">
        <v>0</v>
      </c>
      <c r="L782">
        <v>26</v>
      </c>
      <c r="M782" t="b">
        <v>1</v>
      </c>
      <c r="N782" t="s">
        <v>8271</v>
      </c>
      <c r="O782" s="5">
        <f t="shared" si="48"/>
        <v>1.28</v>
      </c>
      <c r="P782" s="15">
        <f t="shared" si="49"/>
        <v>49.230769230769234</v>
      </c>
      <c r="Q782" s="7" t="s">
        <v>8323</v>
      </c>
      <c r="R782" s="7" t="s">
        <v>8324</v>
      </c>
      <c r="S782" s="13">
        <f t="shared" si="50"/>
        <v>42551.654328703706</v>
      </c>
      <c r="T782" s="12">
        <f t="shared" si="51"/>
        <v>42521.654328703706</v>
      </c>
    </row>
    <row r="783" spans="1:20" ht="32" hidden="1" x14ac:dyDescent="0.2">
      <c r="A783">
        <v>3691</v>
      </c>
      <c r="B783" s="3" t="s">
        <v>3688</v>
      </c>
      <c r="C783" s="3" t="s">
        <v>7801</v>
      </c>
      <c r="D783">
        <v>40000</v>
      </c>
      <c r="E783">
        <v>51184</v>
      </c>
      <c r="F783" t="s">
        <v>8219</v>
      </c>
      <c r="G783" t="s">
        <v>8224</v>
      </c>
      <c r="H783" t="s">
        <v>8246</v>
      </c>
      <c r="I783">
        <v>1425272340</v>
      </c>
      <c r="J783">
        <v>1421426929</v>
      </c>
      <c r="K783" t="b">
        <v>0</v>
      </c>
      <c r="L783">
        <v>274</v>
      </c>
      <c r="M783" t="b">
        <v>1</v>
      </c>
      <c r="N783" t="s">
        <v>8271</v>
      </c>
      <c r="O783" s="5">
        <f t="shared" si="48"/>
        <v>1.2796000000000001</v>
      </c>
      <c r="P783" s="15">
        <f t="shared" si="49"/>
        <v>186.80291970802921</v>
      </c>
      <c r="Q783" s="7" t="s">
        <v>8323</v>
      </c>
      <c r="R783" s="7" t="s">
        <v>8324</v>
      </c>
      <c r="S783" s="13">
        <f t="shared" si="50"/>
        <v>42065.207638888889</v>
      </c>
      <c r="T783" s="12">
        <f t="shared" si="51"/>
        <v>42020.700567129628</v>
      </c>
    </row>
    <row r="784" spans="1:20" ht="48" hidden="1" x14ac:dyDescent="0.2">
      <c r="A784">
        <v>2803</v>
      </c>
      <c r="B784" s="3" t="s">
        <v>2803</v>
      </c>
      <c r="C784" s="3" t="s">
        <v>6913</v>
      </c>
      <c r="D784">
        <v>10000</v>
      </c>
      <c r="E784">
        <v>12795</v>
      </c>
      <c r="F784" t="s">
        <v>8219</v>
      </c>
      <c r="G784" t="s">
        <v>8224</v>
      </c>
      <c r="H784" t="s">
        <v>8246</v>
      </c>
      <c r="I784">
        <v>1437004800</v>
      </c>
      <c r="J784">
        <v>1433295276</v>
      </c>
      <c r="K784" t="b">
        <v>0</v>
      </c>
      <c r="L784">
        <v>141</v>
      </c>
      <c r="M784" t="b">
        <v>1</v>
      </c>
      <c r="N784" t="s">
        <v>8271</v>
      </c>
      <c r="O784" s="5">
        <f t="shared" si="48"/>
        <v>1.2795000000000001</v>
      </c>
      <c r="P784" s="15">
        <f t="shared" si="49"/>
        <v>90.744680851063833</v>
      </c>
      <c r="Q784" s="7" t="s">
        <v>8323</v>
      </c>
      <c r="R784" s="7" t="s">
        <v>8324</v>
      </c>
      <c r="S784" s="13">
        <f t="shared" si="50"/>
        <v>42201</v>
      </c>
      <c r="T784" s="12">
        <f t="shared" si="51"/>
        <v>42158.065694444449</v>
      </c>
    </row>
    <row r="785" spans="1:20" ht="48" hidden="1" x14ac:dyDescent="0.2">
      <c r="A785">
        <v>3479</v>
      </c>
      <c r="B785" s="3" t="s">
        <v>3478</v>
      </c>
      <c r="C785" s="3" t="s">
        <v>7589</v>
      </c>
      <c r="D785">
        <v>1500</v>
      </c>
      <c r="E785">
        <v>1918</v>
      </c>
      <c r="F785" t="s">
        <v>8219</v>
      </c>
      <c r="G785" t="s">
        <v>8225</v>
      </c>
      <c r="H785" t="s">
        <v>8247</v>
      </c>
      <c r="I785">
        <v>1403382680</v>
      </c>
      <c r="J785">
        <v>1400790680</v>
      </c>
      <c r="K785" t="b">
        <v>0</v>
      </c>
      <c r="L785">
        <v>56</v>
      </c>
      <c r="M785" t="b">
        <v>1</v>
      </c>
      <c r="N785" t="s">
        <v>8271</v>
      </c>
      <c r="O785" s="5">
        <f t="shared" si="48"/>
        <v>1.2786666666666666</v>
      </c>
      <c r="P785" s="15">
        <f t="shared" si="49"/>
        <v>34.25</v>
      </c>
      <c r="Q785" s="7" t="s">
        <v>8323</v>
      </c>
      <c r="R785" s="7" t="s">
        <v>8324</v>
      </c>
      <c r="S785" s="13">
        <f t="shared" si="50"/>
        <v>41811.855092592588</v>
      </c>
      <c r="T785" s="12">
        <f t="shared" si="51"/>
        <v>41781.855092592588</v>
      </c>
    </row>
    <row r="786" spans="1:20" ht="32" hidden="1" x14ac:dyDescent="0.2">
      <c r="A786">
        <v>3252</v>
      </c>
      <c r="B786" s="3" t="s">
        <v>3252</v>
      </c>
      <c r="C786" s="3" t="s">
        <v>7362</v>
      </c>
      <c r="D786">
        <v>2250</v>
      </c>
      <c r="E786">
        <v>2876</v>
      </c>
      <c r="F786" t="s">
        <v>8219</v>
      </c>
      <c r="G786" t="s">
        <v>8225</v>
      </c>
      <c r="H786" t="s">
        <v>8247</v>
      </c>
      <c r="I786">
        <v>1473247240</v>
      </c>
      <c r="J786">
        <v>1470655240</v>
      </c>
      <c r="K786" t="b">
        <v>1</v>
      </c>
      <c r="L786">
        <v>50</v>
      </c>
      <c r="M786" t="b">
        <v>1</v>
      </c>
      <c r="N786" t="s">
        <v>8271</v>
      </c>
      <c r="O786" s="5">
        <f t="shared" si="48"/>
        <v>1.2782222222222221</v>
      </c>
      <c r="P786" s="15">
        <f t="shared" si="49"/>
        <v>57.52</v>
      </c>
      <c r="Q786" s="7" t="s">
        <v>8323</v>
      </c>
      <c r="R786" s="7" t="s">
        <v>8324</v>
      </c>
      <c r="S786" s="13">
        <f t="shared" si="50"/>
        <v>42620.472685185188</v>
      </c>
      <c r="T786" s="12">
        <f t="shared" si="51"/>
        <v>42590.472685185188</v>
      </c>
    </row>
    <row r="787" spans="1:20" ht="48" hidden="1" x14ac:dyDescent="0.2">
      <c r="A787">
        <v>3136</v>
      </c>
      <c r="B787" s="3" t="s">
        <v>3136</v>
      </c>
      <c r="C787" s="3" t="s">
        <v>7246</v>
      </c>
      <c r="D787">
        <v>500</v>
      </c>
      <c r="E787">
        <v>639</v>
      </c>
      <c r="F787" t="s">
        <v>8222</v>
      </c>
      <c r="G787" t="s">
        <v>8225</v>
      </c>
      <c r="H787" t="s">
        <v>8247</v>
      </c>
      <c r="I787">
        <v>1491001140</v>
      </c>
      <c r="J787">
        <v>1487847954</v>
      </c>
      <c r="K787" t="b">
        <v>0</v>
      </c>
      <c r="L787">
        <v>22</v>
      </c>
      <c r="M787" t="b">
        <v>0</v>
      </c>
      <c r="N787" t="s">
        <v>8271</v>
      </c>
      <c r="O787" s="5">
        <f t="shared" si="48"/>
        <v>1.278</v>
      </c>
      <c r="P787" s="15">
        <f t="shared" si="49"/>
        <v>29.045454545454547</v>
      </c>
      <c r="Q787" s="7" t="s">
        <v>8323</v>
      </c>
      <c r="R787" s="7" t="s">
        <v>8324</v>
      </c>
      <c r="S787" s="13">
        <f t="shared" si="50"/>
        <v>42825.957638888889</v>
      </c>
      <c r="T787" s="12">
        <f t="shared" si="51"/>
        <v>42789.462430555555</v>
      </c>
    </row>
    <row r="788" spans="1:20" ht="48" hidden="1" x14ac:dyDescent="0.2">
      <c r="A788">
        <v>102</v>
      </c>
      <c r="B788" s="3" t="s">
        <v>104</v>
      </c>
      <c r="C788" s="3" t="s">
        <v>4213</v>
      </c>
      <c r="D788">
        <v>6000</v>
      </c>
      <c r="E788">
        <v>7665</v>
      </c>
      <c r="F788" t="s">
        <v>8219</v>
      </c>
      <c r="G788" t="s">
        <v>8224</v>
      </c>
      <c r="H788" t="s">
        <v>8246</v>
      </c>
      <c r="I788">
        <v>1293073733</v>
      </c>
      <c r="J788">
        <v>1290481733</v>
      </c>
      <c r="K788" t="b">
        <v>0</v>
      </c>
      <c r="L788">
        <v>65</v>
      </c>
      <c r="M788" t="b">
        <v>1</v>
      </c>
      <c r="N788" t="s">
        <v>8266</v>
      </c>
      <c r="O788" s="5">
        <f t="shared" si="48"/>
        <v>1.2775000000000001</v>
      </c>
      <c r="P788" s="15">
        <f t="shared" si="49"/>
        <v>117.92307692307692</v>
      </c>
      <c r="Q788" s="7" t="s">
        <v>8316</v>
      </c>
      <c r="R788" s="7" t="s">
        <v>8318</v>
      </c>
      <c r="S788" s="13">
        <f t="shared" si="50"/>
        <v>40535.131168981483</v>
      </c>
      <c r="T788" s="12">
        <f t="shared" si="51"/>
        <v>40505.131168981483</v>
      </c>
    </row>
    <row r="789" spans="1:20" ht="48" hidden="1" x14ac:dyDescent="0.2">
      <c r="A789">
        <v>3487</v>
      </c>
      <c r="B789" s="3" t="s">
        <v>3486</v>
      </c>
      <c r="C789" s="3" t="s">
        <v>7597</v>
      </c>
      <c r="D789">
        <v>2000</v>
      </c>
      <c r="E789">
        <v>2555</v>
      </c>
      <c r="F789" t="s">
        <v>8219</v>
      </c>
      <c r="G789" t="s">
        <v>8225</v>
      </c>
      <c r="H789" t="s">
        <v>8247</v>
      </c>
      <c r="I789">
        <v>1435185252</v>
      </c>
      <c r="J789">
        <v>1432593252</v>
      </c>
      <c r="K789" t="b">
        <v>0</v>
      </c>
      <c r="L789">
        <v>66</v>
      </c>
      <c r="M789" t="b">
        <v>1</v>
      </c>
      <c r="N789" t="s">
        <v>8271</v>
      </c>
      <c r="O789" s="5">
        <f t="shared" si="48"/>
        <v>1.2775000000000001</v>
      </c>
      <c r="P789" s="15">
        <f t="shared" si="49"/>
        <v>38.712121212121211</v>
      </c>
      <c r="Q789" s="7" t="s">
        <v>8323</v>
      </c>
      <c r="R789" s="7" t="s">
        <v>8324</v>
      </c>
      <c r="S789" s="13">
        <f t="shared" si="50"/>
        <v>42179.940416666665</v>
      </c>
      <c r="T789" s="12">
        <f t="shared" si="51"/>
        <v>42149.940416666665</v>
      </c>
    </row>
    <row r="790" spans="1:20" ht="32" hidden="1" x14ac:dyDescent="0.2">
      <c r="A790">
        <v>2629</v>
      </c>
      <c r="B790" s="3" t="s">
        <v>2629</v>
      </c>
      <c r="C790" s="3" t="s">
        <v>6739</v>
      </c>
      <c r="D790">
        <v>5000</v>
      </c>
      <c r="E790">
        <v>6387</v>
      </c>
      <c r="F790" t="s">
        <v>8219</v>
      </c>
      <c r="G790" t="s">
        <v>8225</v>
      </c>
      <c r="H790" t="s">
        <v>8247</v>
      </c>
      <c r="I790">
        <v>1431608122</v>
      </c>
      <c r="J790">
        <v>1429016122</v>
      </c>
      <c r="K790" t="b">
        <v>0</v>
      </c>
      <c r="L790">
        <v>100</v>
      </c>
      <c r="M790" t="b">
        <v>1</v>
      </c>
      <c r="N790" t="s">
        <v>8301</v>
      </c>
      <c r="O790" s="5">
        <f t="shared" si="48"/>
        <v>1.2774000000000001</v>
      </c>
      <c r="P790" s="15">
        <f t="shared" si="49"/>
        <v>63.87</v>
      </c>
      <c r="Q790" s="7" t="s">
        <v>8309</v>
      </c>
      <c r="R790" s="7" t="s">
        <v>8359</v>
      </c>
      <c r="S790" s="13">
        <f t="shared" si="50"/>
        <v>42138.538449074069</v>
      </c>
      <c r="T790" s="12">
        <f t="shared" si="51"/>
        <v>42108.538449074069</v>
      </c>
    </row>
    <row r="791" spans="1:20" ht="48" hidden="1" x14ac:dyDescent="0.2">
      <c r="A791">
        <v>2813</v>
      </c>
      <c r="B791" s="3" t="s">
        <v>2813</v>
      </c>
      <c r="C791" s="3" t="s">
        <v>6923</v>
      </c>
      <c r="D791">
        <v>2800</v>
      </c>
      <c r="E791">
        <v>3572.12</v>
      </c>
      <c r="F791" t="s">
        <v>8219</v>
      </c>
      <c r="G791" t="s">
        <v>8224</v>
      </c>
      <c r="H791" t="s">
        <v>8246</v>
      </c>
      <c r="I791">
        <v>1481737761</v>
      </c>
      <c r="J791">
        <v>1479577761</v>
      </c>
      <c r="K791" t="b">
        <v>0</v>
      </c>
      <c r="L791">
        <v>96</v>
      </c>
      <c r="M791" t="b">
        <v>1</v>
      </c>
      <c r="N791" t="s">
        <v>8271</v>
      </c>
      <c r="O791" s="5">
        <f t="shared" si="48"/>
        <v>1.2757571428571428</v>
      </c>
      <c r="P791" s="15">
        <f t="shared" si="49"/>
        <v>37.209583333333335</v>
      </c>
      <c r="Q791" s="7" t="s">
        <v>8323</v>
      </c>
      <c r="R791" s="7" t="s">
        <v>8324</v>
      </c>
      <c r="S791" s="13">
        <f t="shared" si="50"/>
        <v>42718.742604166662</v>
      </c>
      <c r="T791" s="12">
        <f t="shared" si="51"/>
        <v>42693.742604166662</v>
      </c>
    </row>
    <row r="792" spans="1:20" ht="48" hidden="1" x14ac:dyDescent="0.2">
      <c r="A792">
        <v>2495</v>
      </c>
      <c r="B792" s="3" t="s">
        <v>2495</v>
      </c>
      <c r="C792" s="3" t="s">
        <v>6605</v>
      </c>
      <c r="D792">
        <v>1500</v>
      </c>
      <c r="E792">
        <v>1913.05</v>
      </c>
      <c r="F792" t="s">
        <v>8219</v>
      </c>
      <c r="G792" t="s">
        <v>8224</v>
      </c>
      <c r="H792" t="s">
        <v>8246</v>
      </c>
      <c r="I792">
        <v>1339022575</v>
      </c>
      <c r="J792">
        <v>1336430575</v>
      </c>
      <c r="K792" t="b">
        <v>0</v>
      </c>
      <c r="L792">
        <v>42</v>
      </c>
      <c r="M792" t="b">
        <v>1</v>
      </c>
      <c r="N792" t="s">
        <v>8279</v>
      </c>
      <c r="O792" s="5">
        <f t="shared" si="48"/>
        <v>1.2753666666666665</v>
      </c>
      <c r="P792" s="15">
        <f t="shared" si="49"/>
        <v>45.548809523809524</v>
      </c>
      <c r="Q792" s="7" t="s">
        <v>8330</v>
      </c>
      <c r="R792" s="7" t="s">
        <v>8334</v>
      </c>
      <c r="S792" s="13">
        <f t="shared" si="50"/>
        <v>41066.946469907409</v>
      </c>
      <c r="T792" s="12">
        <f t="shared" si="51"/>
        <v>41036.946469907409</v>
      </c>
    </row>
    <row r="793" spans="1:20" ht="48" hidden="1" x14ac:dyDescent="0.2">
      <c r="A793">
        <v>2478</v>
      </c>
      <c r="B793" s="3" t="s">
        <v>2478</v>
      </c>
      <c r="C793" s="3" t="s">
        <v>6588</v>
      </c>
      <c r="D793">
        <v>8000</v>
      </c>
      <c r="E793">
        <v>10200</v>
      </c>
      <c r="F793" t="s">
        <v>8219</v>
      </c>
      <c r="G793" t="s">
        <v>8224</v>
      </c>
      <c r="H793" t="s">
        <v>8246</v>
      </c>
      <c r="I793">
        <v>1358117313</v>
      </c>
      <c r="J793">
        <v>1355525313</v>
      </c>
      <c r="K793" t="b">
        <v>0</v>
      </c>
      <c r="L793">
        <v>79</v>
      </c>
      <c r="M793" t="b">
        <v>1</v>
      </c>
      <c r="N793" t="s">
        <v>8279</v>
      </c>
      <c r="O793" s="5">
        <f t="shared" si="48"/>
        <v>1.2749999999999999</v>
      </c>
      <c r="P793" s="15">
        <f t="shared" si="49"/>
        <v>129.1139240506329</v>
      </c>
      <c r="Q793" s="7" t="s">
        <v>8330</v>
      </c>
      <c r="R793" s="7" t="s">
        <v>8334</v>
      </c>
      <c r="S793" s="13">
        <f t="shared" si="50"/>
        <v>41287.950381944444</v>
      </c>
      <c r="T793" s="12">
        <f t="shared" si="51"/>
        <v>41257.950381944444</v>
      </c>
    </row>
    <row r="794" spans="1:20" ht="48" hidden="1" x14ac:dyDescent="0.2">
      <c r="A794">
        <v>3490</v>
      </c>
      <c r="B794" s="3" t="s">
        <v>3489</v>
      </c>
      <c r="C794" s="3" t="s">
        <v>7600</v>
      </c>
      <c r="D794">
        <v>1000</v>
      </c>
      <c r="E794">
        <v>1275</v>
      </c>
      <c r="F794" t="s">
        <v>8219</v>
      </c>
      <c r="G794" t="s">
        <v>8224</v>
      </c>
      <c r="H794" t="s">
        <v>8246</v>
      </c>
      <c r="I794">
        <v>1460574924</v>
      </c>
      <c r="J794">
        <v>1457982924</v>
      </c>
      <c r="K794" t="b">
        <v>0</v>
      </c>
      <c r="L794">
        <v>27</v>
      </c>
      <c r="M794" t="b">
        <v>1</v>
      </c>
      <c r="N794" t="s">
        <v>8271</v>
      </c>
      <c r="O794" s="5">
        <f t="shared" si="48"/>
        <v>1.2749999999999999</v>
      </c>
      <c r="P794" s="15">
        <f t="shared" si="49"/>
        <v>47.222222222222221</v>
      </c>
      <c r="Q794" s="7" t="s">
        <v>8323</v>
      </c>
      <c r="R794" s="7" t="s">
        <v>8324</v>
      </c>
      <c r="S794" s="13">
        <f t="shared" si="50"/>
        <v>42473.802361111113</v>
      </c>
      <c r="T794" s="12">
        <f t="shared" si="51"/>
        <v>42443.802361111113</v>
      </c>
    </row>
    <row r="795" spans="1:20" ht="48" hidden="1" x14ac:dyDescent="0.2">
      <c r="A795">
        <v>3589</v>
      </c>
      <c r="B795" s="3" t="s">
        <v>3588</v>
      </c>
      <c r="C795" s="3" t="s">
        <v>7699</v>
      </c>
      <c r="D795">
        <v>4000</v>
      </c>
      <c r="E795">
        <v>5100</v>
      </c>
      <c r="F795" t="s">
        <v>8219</v>
      </c>
      <c r="G795" t="s">
        <v>8224</v>
      </c>
      <c r="H795" t="s">
        <v>8246</v>
      </c>
      <c r="I795">
        <v>1432654347</v>
      </c>
      <c r="J795">
        <v>1430494347</v>
      </c>
      <c r="K795" t="b">
        <v>0</v>
      </c>
      <c r="L795">
        <v>62</v>
      </c>
      <c r="M795" t="b">
        <v>1</v>
      </c>
      <c r="N795" t="s">
        <v>8271</v>
      </c>
      <c r="O795" s="5">
        <f t="shared" si="48"/>
        <v>1.2749999999999999</v>
      </c>
      <c r="P795" s="15">
        <f t="shared" si="49"/>
        <v>82.258064516129039</v>
      </c>
      <c r="Q795" s="7" t="s">
        <v>8323</v>
      </c>
      <c r="R795" s="7" t="s">
        <v>8324</v>
      </c>
      <c r="S795" s="13">
        <f t="shared" si="50"/>
        <v>42150.647534722222</v>
      </c>
      <c r="T795" s="12">
        <f t="shared" si="51"/>
        <v>42125.647534722222</v>
      </c>
    </row>
    <row r="796" spans="1:20" ht="48" hidden="1" x14ac:dyDescent="0.2">
      <c r="A796">
        <v>351</v>
      </c>
      <c r="B796" s="3" t="s">
        <v>352</v>
      </c>
      <c r="C796" s="3" t="s">
        <v>4461</v>
      </c>
      <c r="D796">
        <v>34000</v>
      </c>
      <c r="E796">
        <v>43296</v>
      </c>
      <c r="F796" t="s">
        <v>8219</v>
      </c>
      <c r="G796" t="s">
        <v>8227</v>
      </c>
      <c r="H796" t="s">
        <v>8249</v>
      </c>
      <c r="I796">
        <v>1460066954</v>
      </c>
      <c r="J796">
        <v>1456614554</v>
      </c>
      <c r="K796" t="b">
        <v>1</v>
      </c>
      <c r="L796">
        <v>964</v>
      </c>
      <c r="M796" t="b">
        <v>1</v>
      </c>
      <c r="N796" t="s">
        <v>8269</v>
      </c>
      <c r="O796" s="5">
        <f t="shared" si="48"/>
        <v>1.2734117647058822</v>
      </c>
      <c r="P796" s="15">
        <f t="shared" si="49"/>
        <v>44.912863070539416</v>
      </c>
      <c r="Q796" s="7" t="s">
        <v>8316</v>
      </c>
      <c r="R796" s="7" t="s">
        <v>8321</v>
      </c>
      <c r="S796" s="13">
        <f t="shared" si="50"/>
        <v>42467.923078703709</v>
      </c>
      <c r="T796" s="12">
        <f t="shared" si="51"/>
        <v>42427.964745370366</v>
      </c>
    </row>
    <row r="797" spans="1:20" ht="32" hidden="1" x14ac:dyDescent="0.2">
      <c r="A797">
        <v>3242</v>
      </c>
      <c r="B797" s="3" t="s">
        <v>3242</v>
      </c>
      <c r="C797" s="3" t="s">
        <v>7352</v>
      </c>
      <c r="D797">
        <v>10000</v>
      </c>
      <c r="E797">
        <v>12730.42</v>
      </c>
      <c r="F797" t="s">
        <v>8219</v>
      </c>
      <c r="G797" t="s">
        <v>8224</v>
      </c>
      <c r="H797" t="s">
        <v>8246</v>
      </c>
      <c r="I797">
        <v>1411150092</v>
      </c>
      <c r="J797">
        <v>1408558092</v>
      </c>
      <c r="K797" t="b">
        <v>1</v>
      </c>
      <c r="L797">
        <v>183</v>
      </c>
      <c r="M797" t="b">
        <v>1</v>
      </c>
      <c r="N797" t="s">
        <v>8271</v>
      </c>
      <c r="O797" s="5">
        <f t="shared" si="48"/>
        <v>1.273042</v>
      </c>
      <c r="P797" s="15">
        <f t="shared" si="49"/>
        <v>69.56513661202186</v>
      </c>
      <c r="Q797" s="7" t="s">
        <v>8323</v>
      </c>
      <c r="R797" s="7" t="s">
        <v>8324</v>
      </c>
      <c r="S797" s="13">
        <f t="shared" si="50"/>
        <v>41901.755694444444</v>
      </c>
      <c r="T797" s="12">
        <f t="shared" si="51"/>
        <v>41871.755694444444</v>
      </c>
    </row>
    <row r="798" spans="1:20" ht="48" hidden="1" x14ac:dyDescent="0.2">
      <c r="A798">
        <v>814</v>
      </c>
      <c r="B798" s="3" t="s">
        <v>815</v>
      </c>
      <c r="C798" s="3" t="s">
        <v>4924</v>
      </c>
      <c r="D798">
        <v>1000</v>
      </c>
      <c r="E798">
        <v>1273</v>
      </c>
      <c r="F798" t="s">
        <v>8219</v>
      </c>
      <c r="G798" t="s">
        <v>8224</v>
      </c>
      <c r="H798" t="s">
        <v>8246</v>
      </c>
      <c r="I798">
        <v>1306865040</v>
      </c>
      <c r="J798">
        <v>1305568201</v>
      </c>
      <c r="K798" t="b">
        <v>0</v>
      </c>
      <c r="L798">
        <v>28</v>
      </c>
      <c r="M798" t="b">
        <v>1</v>
      </c>
      <c r="N798" t="s">
        <v>8276</v>
      </c>
      <c r="O798" s="5">
        <f t="shared" si="48"/>
        <v>1.2729999999999999</v>
      </c>
      <c r="P798" s="15">
        <f t="shared" si="49"/>
        <v>45.464285714285715</v>
      </c>
      <c r="Q798" s="7" t="s">
        <v>8330</v>
      </c>
      <c r="R798" s="7" t="s">
        <v>8331</v>
      </c>
      <c r="S798" s="13">
        <f t="shared" si="50"/>
        <v>40694.75277777778</v>
      </c>
      <c r="T798" s="12">
        <f t="shared" si="51"/>
        <v>40679.743067129632</v>
      </c>
    </row>
    <row r="799" spans="1:20" ht="48" hidden="1" x14ac:dyDescent="0.2">
      <c r="A799">
        <v>3592</v>
      </c>
      <c r="B799" s="3" t="s">
        <v>3591</v>
      </c>
      <c r="C799" s="3" t="s">
        <v>7702</v>
      </c>
      <c r="D799">
        <v>2000</v>
      </c>
      <c r="E799">
        <v>2545</v>
      </c>
      <c r="F799" t="s">
        <v>8219</v>
      </c>
      <c r="G799" t="s">
        <v>8224</v>
      </c>
      <c r="H799" t="s">
        <v>8246</v>
      </c>
      <c r="I799">
        <v>1423630740</v>
      </c>
      <c r="J799">
        <v>1418673307</v>
      </c>
      <c r="K799" t="b">
        <v>0</v>
      </c>
      <c r="L799">
        <v>35</v>
      </c>
      <c r="M799" t="b">
        <v>1</v>
      </c>
      <c r="N799" t="s">
        <v>8271</v>
      </c>
      <c r="O799" s="5">
        <f t="shared" si="48"/>
        <v>1.2725</v>
      </c>
      <c r="P799" s="15">
        <f t="shared" si="49"/>
        <v>72.714285714285708</v>
      </c>
      <c r="Q799" s="7" t="s">
        <v>8323</v>
      </c>
      <c r="R799" s="7" t="s">
        <v>8324</v>
      </c>
      <c r="S799" s="13">
        <f t="shared" si="50"/>
        <v>42046.207638888889</v>
      </c>
      <c r="T799" s="12">
        <f t="shared" si="51"/>
        <v>41988.829942129625</v>
      </c>
    </row>
    <row r="800" spans="1:20" ht="48" hidden="1" x14ac:dyDescent="0.2">
      <c r="A800">
        <v>70</v>
      </c>
      <c r="B800" s="3" t="s">
        <v>72</v>
      </c>
      <c r="C800" s="3" t="s">
        <v>4181</v>
      </c>
      <c r="D800">
        <v>500</v>
      </c>
      <c r="E800">
        <v>636</v>
      </c>
      <c r="F800" t="s">
        <v>8219</v>
      </c>
      <c r="G800" t="s">
        <v>8224</v>
      </c>
      <c r="H800" t="s">
        <v>8246</v>
      </c>
      <c r="I800">
        <v>1315171845</v>
      </c>
      <c r="J800">
        <v>1309987845</v>
      </c>
      <c r="K800" t="b">
        <v>0</v>
      </c>
      <c r="L800">
        <v>17</v>
      </c>
      <c r="M800" t="b">
        <v>1</v>
      </c>
      <c r="N800" t="s">
        <v>8266</v>
      </c>
      <c r="O800" s="5">
        <f t="shared" si="48"/>
        <v>1.272</v>
      </c>
      <c r="P800" s="15">
        <f t="shared" si="49"/>
        <v>37.411764705882355</v>
      </c>
      <c r="Q800" s="7" t="s">
        <v>8316</v>
      </c>
      <c r="R800" s="7" t="s">
        <v>8318</v>
      </c>
      <c r="S800" s="13">
        <f t="shared" si="50"/>
        <v>40790.896354166667</v>
      </c>
      <c r="T800" s="12">
        <f t="shared" si="51"/>
        <v>40730.896354166667</v>
      </c>
    </row>
    <row r="801" spans="1:20" ht="48" hidden="1" x14ac:dyDescent="0.2">
      <c r="A801">
        <v>3032</v>
      </c>
      <c r="B801" s="3" t="s">
        <v>3032</v>
      </c>
      <c r="C801" s="3" t="s">
        <v>7142</v>
      </c>
      <c r="D801">
        <v>1000</v>
      </c>
      <c r="E801">
        <v>1272</v>
      </c>
      <c r="F801" t="s">
        <v>8219</v>
      </c>
      <c r="G801" t="s">
        <v>8224</v>
      </c>
      <c r="H801" t="s">
        <v>8246</v>
      </c>
      <c r="I801">
        <v>1441933459</v>
      </c>
      <c r="J801">
        <v>1439341459</v>
      </c>
      <c r="K801" t="b">
        <v>0</v>
      </c>
      <c r="L801">
        <v>25</v>
      </c>
      <c r="M801" t="b">
        <v>1</v>
      </c>
      <c r="N801" t="s">
        <v>8303</v>
      </c>
      <c r="O801" s="5">
        <f t="shared" si="48"/>
        <v>1.272</v>
      </c>
      <c r="P801" s="15">
        <f t="shared" si="49"/>
        <v>50.88</v>
      </c>
      <c r="Q801" s="7" t="s">
        <v>8323</v>
      </c>
      <c r="R801" s="7" t="s">
        <v>8361</v>
      </c>
      <c r="S801" s="13">
        <f t="shared" si="50"/>
        <v>42258.044664351852</v>
      </c>
      <c r="T801" s="12">
        <f t="shared" si="51"/>
        <v>42228.044664351852</v>
      </c>
    </row>
    <row r="802" spans="1:20" ht="64" hidden="1" x14ac:dyDescent="0.2">
      <c r="A802">
        <v>68</v>
      </c>
      <c r="B802" s="3" t="s">
        <v>70</v>
      </c>
      <c r="C802" s="3" t="s">
        <v>4179</v>
      </c>
      <c r="D802">
        <v>600</v>
      </c>
      <c r="E802">
        <v>763</v>
      </c>
      <c r="F802" t="s">
        <v>8219</v>
      </c>
      <c r="G802" t="s">
        <v>8225</v>
      </c>
      <c r="H802" t="s">
        <v>8247</v>
      </c>
      <c r="I802">
        <v>1393162791</v>
      </c>
      <c r="J802">
        <v>1390570791</v>
      </c>
      <c r="K802" t="b">
        <v>0</v>
      </c>
      <c r="L802">
        <v>36</v>
      </c>
      <c r="M802" t="b">
        <v>1</v>
      </c>
      <c r="N802" t="s">
        <v>8266</v>
      </c>
      <c r="O802" s="5">
        <f t="shared" si="48"/>
        <v>1.2716666666666667</v>
      </c>
      <c r="P802" s="15">
        <f t="shared" si="49"/>
        <v>21.194444444444443</v>
      </c>
      <c r="Q802" s="7" t="s">
        <v>8316</v>
      </c>
      <c r="R802" s="7" t="s">
        <v>8318</v>
      </c>
      <c r="S802" s="13">
        <f t="shared" si="50"/>
        <v>41693.569340277776</v>
      </c>
      <c r="T802" s="12">
        <f t="shared" si="51"/>
        <v>41663.569340277776</v>
      </c>
    </row>
    <row r="803" spans="1:20" ht="48" hidden="1" x14ac:dyDescent="0.2">
      <c r="A803">
        <v>3162</v>
      </c>
      <c r="B803" s="3" t="s">
        <v>3162</v>
      </c>
      <c r="C803" s="3" t="s">
        <v>7272</v>
      </c>
      <c r="D803">
        <v>4000</v>
      </c>
      <c r="E803">
        <v>5086</v>
      </c>
      <c r="F803" t="s">
        <v>8219</v>
      </c>
      <c r="G803" t="s">
        <v>8224</v>
      </c>
      <c r="H803" t="s">
        <v>8246</v>
      </c>
      <c r="I803">
        <v>1404698400</v>
      </c>
      <c r="J803">
        <v>1402331262</v>
      </c>
      <c r="K803" t="b">
        <v>1</v>
      </c>
      <c r="L803">
        <v>63</v>
      </c>
      <c r="M803" t="b">
        <v>1</v>
      </c>
      <c r="N803" t="s">
        <v>8271</v>
      </c>
      <c r="O803" s="5">
        <f t="shared" si="48"/>
        <v>1.2715000000000001</v>
      </c>
      <c r="P803" s="15">
        <f t="shared" si="49"/>
        <v>80.730158730158735</v>
      </c>
      <c r="Q803" s="7" t="s">
        <v>8323</v>
      </c>
      <c r="R803" s="7" t="s">
        <v>8324</v>
      </c>
      <c r="S803" s="13">
        <f t="shared" si="50"/>
        <v>41827.083333333336</v>
      </c>
      <c r="T803" s="12">
        <f t="shared" si="51"/>
        <v>41799.685902777775</v>
      </c>
    </row>
    <row r="804" spans="1:20" ht="32" hidden="1" x14ac:dyDescent="0.2">
      <c r="A804">
        <v>3466</v>
      </c>
      <c r="B804" s="3" t="s">
        <v>3465</v>
      </c>
      <c r="C804" s="3" t="s">
        <v>7576</v>
      </c>
      <c r="D804">
        <v>3500</v>
      </c>
      <c r="E804">
        <v>4450</v>
      </c>
      <c r="F804" t="s">
        <v>8219</v>
      </c>
      <c r="G804" t="s">
        <v>8224</v>
      </c>
      <c r="H804" t="s">
        <v>8246</v>
      </c>
      <c r="I804">
        <v>1461108450</v>
      </c>
      <c r="J804">
        <v>1455928050</v>
      </c>
      <c r="K804" t="b">
        <v>0</v>
      </c>
      <c r="L804">
        <v>61</v>
      </c>
      <c r="M804" t="b">
        <v>1</v>
      </c>
      <c r="N804" t="s">
        <v>8271</v>
      </c>
      <c r="O804" s="5">
        <f t="shared" si="48"/>
        <v>1.2714285714285714</v>
      </c>
      <c r="P804" s="15">
        <f t="shared" si="49"/>
        <v>72.950819672131146</v>
      </c>
      <c r="Q804" s="7" t="s">
        <v>8323</v>
      </c>
      <c r="R804" s="7" t="s">
        <v>8324</v>
      </c>
      <c r="S804" s="13">
        <f t="shared" si="50"/>
        <v>42479.977430555555</v>
      </c>
      <c r="T804" s="12">
        <f t="shared" si="51"/>
        <v>42420.019097222219</v>
      </c>
    </row>
    <row r="805" spans="1:20" ht="48" hidden="1" x14ac:dyDescent="0.2">
      <c r="A805">
        <v>79</v>
      </c>
      <c r="B805" s="3" t="s">
        <v>81</v>
      </c>
      <c r="C805" s="3" t="s">
        <v>4190</v>
      </c>
      <c r="D805">
        <v>1300</v>
      </c>
      <c r="E805">
        <v>1651</v>
      </c>
      <c r="F805" t="s">
        <v>8219</v>
      </c>
      <c r="G805" t="s">
        <v>8225</v>
      </c>
      <c r="H805" t="s">
        <v>8247</v>
      </c>
      <c r="I805">
        <v>1398451093</v>
      </c>
      <c r="J805">
        <v>1395859093</v>
      </c>
      <c r="K805" t="b">
        <v>0</v>
      </c>
      <c r="L805">
        <v>41</v>
      </c>
      <c r="M805" t="b">
        <v>1</v>
      </c>
      <c r="N805" t="s">
        <v>8266</v>
      </c>
      <c r="O805" s="5">
        <f t="shared" si="48"/>
        <v>1.27</v>
      </c>
      <c r="P805" s="15">
        <f t="shared" si="49"/>
        <v>40.268292682926827</v>
      </c>
      <c r="Q805" s="7" t="s">
        <v>8316</v>
      </c>
      <c r="R805" s="7" t="s">
        <v>8318</v>
      </c>
      <c r="S805" s="13">
        <f t="shared" si="50"/>
        <v>41754.776539351849</v>
      </c>
      <c r="T805" s="12">
        <f t="shared" si="51"/>
        <v>41724.776539351849</v>
      </c>
    </row>
    <row r="806" spans="1:20" ht="32" hidden="1" x14ac:dyDescent="0.2">
      <c r="A806">
        <v>1930</v>
      </c>
      <c r="B806" s="3" t="s">
        <v>1931</v>
      </c>
      <c r="C806" s="3" t="s">
        <v>6040</v>
      </c>
      <c r="D806">
        <v>1000</v>
      </c>
      <c r="E806">
        <v>1270</v>
      </c>
      <c r="F806" t="s">
        <v>8219</v>
      </c>
      <c r="G806" t="s">
        <v>8224</v>
      </c>
      <c r="H806" t="s">
        <v>8246</v>
      </c>
      <c r="I806">
        <v>1373203482</v>
      </c>
      <c r="J806">
        <v>1368019482</v>
      </c>
      <c r="K806" t="b">
        <v>0</v>
      </c>
      <c r="L806">
        <v>26</v>
      </c>
      <c r="M806" t="b">
        <v>1</v>
      </c>
      <c r="N806" t="s">
        <v>8279</v>
      </c>
      <c r="O806" s="5">
        <f t="shared" si="48"/>
        <v>1.27</v>
      </c>
      <c r="P806" s="15">
        <f t="shared" si="49"/>
        <v>48.846153846153847</v>
      </c>
      <c r="Q806" s="7" t="s">
        <v>8330</v>
      </c>
      <c r="R806" s="7" t="s">
        <v>8334</v>
      </c>
      <c r="S806" s="13">
        <f t="shared" si="50"/>
        <v>41462.558819444443</v>
      </c>
      <c r="T806" s="12">
        <f t="shared" si="51"/>
        <v>41402.558819444443</v>
      </c>
    </row>
    <row r="807" spans="1:20" ht="48" hidden="1" x14ac:dyDescent="0.2">
      <c r="A807">
        <v>3725</v>
      </c>
      <c r="B807" s="3" t="s">
        <v>3722</v>
      </c>
      <c r="C807" s="3" t="s">
        <v>7835</v>
      </c>
      <c r="D807">
        <v>300</v>
      </c>
      <c r="E807">
        <v>381</v>
      </c>
      <c r="F807" t="s">
        <v>8219</v>
      </c>
      <c r="G807" t="s">
        <v>8225</v>
      </c>
      <c r="H807" t="s">
        <v>8247</v>
      </c>
      <c r="I807">
        <v>1455831000</v>
      </c>
      <c r="J807">
        <v>1454366467</v>
      </c>
      <c r="K807" t="b">
        <v>0</v>
      </c>
      <c r="L807">
        <v>15</v>
      </c>
      <c r="M807" t="b">
        <v>1</v>
      </c>
      <c r="N807" t="s">
        <v>8271</v>
      </c>
      <c r="O807" s="5">
        <f t="shared" si="48"/>
        <v>1.27</v>
      </c>
      <c r="P807" s="15">
        <f t="shared" si="49"/>
        <v>25.4</v>
      </c>
      <c r="Q807" s="7" t="s">
        <v>8323</v>
      </c>
      <c r="R807" s="7" t="s">
        <v>8324</v>
      </c>
      <c r="S807" s="13">
        <f t="shared" si="50"/>
        <v>42418.895833333328</v>
      </c>
      <c r="T807" s="12">
        <f t="shared" si="51"/>
        <v>42401.945219907408</v>
      </c>
    </row>
    <row r="808" spans="1:20" ht="48" hidden="1" x14ac:dyDescent="0.2">
      <c r="A808">
        <v>2173</v>
      </c>
      <c r="B808" s="3" t="s">
        <v>2174</v>
      </c>
      <c r="C808" s="3" t="s">
        <v>6283</v>
      </c>
      <c r="D808">
        <v>4200</v>
      </c>
      <c r="E808">
        <v>5331</v>
      </c>
      <c r="F808" t="s">
        <v>8219</v>
      </c>
      <c r="G808" t="s">
        <v>8224</v>
      </c>
      <c r="H808" t="s">
        <v>8246</v>
      </c>
      <c r="I808">
        <v>1378785540</v>
      </c>
      <c r="J808">
        <v>1376066243</v>
      </c>
      <c r="K808" t="b">
        <v>0</v>
      </c>
      <c r="L808">
        <v>90</v>
      </c>
      <c r="M808" t="b">
        <v>1</v>
      </c>
      <c r="N808" t="s">
        <v>8276</v>
      </c>
      <c r="O808" s="5">
        <f t="shared" si="48"/>
        <v>1.2692857142857144</v>
      </c>
      <c r="P808" s="15">
        <f t="shared" si="49"/>
        <v>59.233333333333334</v>
      </c>
      <c r="Q808" s="7" t="s">
        <v>8330</v>
      </c>
      <c r="R808" s="7" t="s">
        <v>8331</v>
      </c>
      <c r="S808" s="13">
        <f t="shared" si="50"/>
        <v>41527.165972222225</v>
      </c>
      <c r="T808" s="12">
        <f t="shared" si="51"/>
        <v>41495.692627314813</v>
      </c>
    </row>
    <row r="809" spans="1:20" ht="48" hidden="1" x14ac:dyDescent="0.2">
      <c r="A809">
        <v>1963</v>
      </c>
      <c r="B809" s="3" t="s">
        <v>1964</v>
      </c>
      <c r="C809" s="3" t="s">
        <v>6073</v>
      </c>
      <c r="D809">
        <v>19000</v>
      </c>
      <c r="E809">
        <v>24108</v>
      </c>
      <c r="F809" t="s">
        <v>8219</v>
      </c>
      <c r="G809" t="s">
        <v>8225</v>
      </c>
      <c r="H809" t="s">
        <v>8247</v>
      </c>
      <c r="I809">
        <v>1410862734</v>
      </c>
      <c r="J809">
        <v>1407838734</v>
      </c>
      <c r="K809" t="b">
        <v>1</v>
      </c>
      <c r="L809">
        <v>205</v>
      </c>
      <c r="M809" t="b">
        <v>1</v>
      </c>
      <c r="N809" t="s">
        <v>8295</v>
      </c>
      <c r="O809" s="5">
        <f t="shared" si="48"/>
        <v>1.268842105263158</v>
      </c>
      <c r="P809" s="15">
        <f t="shared" si="49"/>
        <v>117.6</v>
      </c>
      <c r="Q809" s="7" t="s">
        <v>8309</v>
      </c>
      <c r="R809" s="7" t="s">
        <v>8310</v>
      </c>
      <c r="S809" s="13">
        <f t="shared" si="50"/>
        <v>41898.429791666669</v>
      </c>
      <c r="T809" s="12">
        <f t="shared" si="51"/>
        <v>41863.429791666669</v>
      </c>
    </row>
    <row r="810" spans="1:20" ht="48" hidden="1" x14ac:dyDescent="0.2">
      <c r="A810">
        <v>2067</v>
      </c>
      <c r="B810" s="3" t="s">
        <v>2068</v>
      </c>
      <c r="C810" s="3" t="s">
        <v>6177</v>
      </c>
      <c r="D810">
        <v>495</v>
      </c>
      <c r="E810">
        <v>628</v>
      </c>
      <c r="F810" t="s">
        <v>8219</v>
      </c>
      <c r="G810" t="s">
        <v>8225</v>
      </c>
      <c r="H810" t="s">
        <v>8247</v>
      </c>
      <c r="I810">
        <v>1432499376</v>
      </c>
      <c r="J810">
        <v>1429648176</v>
      </c>
      <c r="K810" t="b">
        <v>0</v>
      </c>
      <c r="L810">
        <v>10</v>
      </c>
      <c r="M810" t="b">
        <v>1</v>
      </c>
      <c r="N810" t="s">
        <v>8295</v>
      </c>
      <c r="O810" s="5">
        <f t="shared" si="48"/>
        <v>1.2686868686868686</v>
      </c>
      <c r="P810" s="15">
        <f t="shared" si="49"/>
        <v>62.8</v>
      </c>
      <c r="Q810" s="7" t="s">
        <v>8309</v>
      </c>
      <c r="R810" s="7" t="s">
        <v>8310</v>
      </c>
      <c r="S810" s="13">
        <f t="shared" si="50"/>
        <v>42148.853888888887</v>
      </c>
      <c r="T810" s="12">
        <f t="shared" si="51"/>
        <v>42115.853888888887</v>
      </c>
    </row>
    <row r="811" spans="1:20" ht="48" hidden="1" x14ac:dyDescent="0.2">
      <c r="A811">
        <v>1667</v>
      </c>
      <c r="B811" s="3" t="s">
        <v>1668</v>
      </c>
      <c r="C811" s="3" t="s">
        <v>5777</v>
      </c>
      <c r="D811">
        <v>3400</v>
      </c>
      <c r="E811">
        <v>4313</v>
      </c>
      <c r="F811" t="s">
        <v>8219</v>
      </c>
      <c r="G811" t="s">
        <v>8224</v>
      </c>
      <c r="H811" t="s">
        <v>8246</v>
      </c>
      <c r="I811">
        <v>1394521140</v>
      </c>
      <c r="J811">
        <v>1392169298</v>
      </c>
      <c r="K811" t="b">
        <v>0</v>
      </c>
      <c r="L811">
        <v>82</v>
      </c>
      <c r="M811" t="b">
        <v>1</v>
      </c>
      <c r="N811" t="s">
        <v>8292</v>
      </c>
      <c r="O811" s="5">
        <f t="shared" si="48"/>
        <v>1.2685294117647059</v>
      </c>
      <c r="P811" s="15">
        <f t="shared" si="49"/>
        <v>52.597560975609753</v>
      </c>
      <c r="Q811" s="7" t="s">
        <v>8330</v>
      </c>
      <c r="R811" s="7" t="s">
        <v>8351</v>
      </c>
      <c r="S811" s="13">
        <f t="shared" si="50"/>
        <v>41709.290972222225</v>
      </c>
      <c r="T811" s="12">
        <f t="shared" si="51"/>
        <v>41682.0705787037</v>
      </c>
    </row>
    <row r="812" spans="1:20" ht="48" hidden="1" x14ac:dyDescent="0.2">
      <c r="A812">
        <v>412</v>
      </c>
      <c r="B812" s="3" t="s">
        <v>413</v>
      </c>
      <c r="C812" s="3" t="s">
        <v>4522</v>
      </c>
      <c r="D812">
        <v>2500</v>
      </c>
      <c r="E812">
        <v>3171</v>
      </c>
      <c r="F812" t="s">
        <v>8219</v>
      </c>
      <c r="G812" t="s">
        <v>8224</v>
      </c>
      <c r="H812" t="s">
        <v>8246</v>
      </c>
      <c r="I812">
        <v>1343238578</v>
      </c>
      <c r="J812">
        <v>1341856178</v>
      </c>
      <c r="K812" t="b">
        <v>0</v>
      </c>
      <c r="L812">
        <v>55</v>
      </c>
      <c r="M812" t="b">
        <v>1</v>
      </c>
      <c r="N812" t="s">
        <v>8269</v>
      </c>
      <c r="O812" s="5">
        <f t="shared" si="48"/>
        <v>1.2684</v>
      </c>
      <c r="P812" s="15">
        <f t="shared" si="49"/>
        <v>57.654545454545456</v>
      </c>
      <c r="Q812" s="7" t="s">
        <v>8316</v>
      </c>
      <c r="R812" s="7" t="s">
        <v>8321</v>
      </c>
      <c r="S812" s="13">
        <f t="shared" si="50"/>
        <v>41115.742800925924</v>
      </c>
      <c r="T812" s="12">
        <f t="shared" si="51"/>
        <v>41099.742800925924</v>
      </c>
    </row>
    <row r="813" spans="1:20" ht="32" hidden="1" x14ac:dyDescent="0.2">
      <c r="A813">
        <v>648</v>
      </c>
      <c r="B813" s="3" t="s">
        <v>649</v>
      </c>
      <c r="C813" s="3" t="s">
        <v>4758</v>
      </c>
      <c r="D813">
        <v>35000</v>
      </c>
      <c r="E813">
        <v>44388</v>
      </c>
      <c r="F813" t="s">
        <v>8219</v>
      </c>
      <c r="G813" t="s">
        <v>8224</v>
      </c>
      <c r="H813" t="s">
        <v>8246</v>
      </c>
      <c r="I813">
        <v>1413304708</v>
      </c>
      <c r="J813">
        <v>1410280708</v>
      </c>
      <c r="K813" t="b">
        <v>0</v>
      </c>
      <c r="L813">
        <v>27</v>
      </c>
      <c r="M813" t="b">
        <v>1</v>
      </c>
      <c r="N813" t="s">
        <v>8273</v>
      </c>
      <c r="O813" s="5">
        <f t="shared" si="48"/>
        <v>1.2682285714285715</v>
      </c>
      <c r="P813" s="15">
        <f t="shared" si="49"/>
        <v>1644</v>
      </c>
      <c r="Q813" s="7" t="s">
        <v>8309</v>
      </c>
      <c r="R813" s="7" t="s">
        <v>8326</v>
      </c>
      <c r="S813" s="13">
        <f t="shared" si="50"/>
        <v>41926.693379629629</v>
      </c>
      <c r="T813" s="12">
        <f t="shared" si="51"/>
        <v>41891.693379629629</v>
      </c>
    </row>
    <row r="814" spans="1:20" ht="48" hidden="1" x14ac:dyDescent="0.2">
      <c r="A814">
        <v>3036</v>
      </c>
      <c r="B814" s="3" t="s">
        <v>3036</v>
      </c>
      <c r="C814" s="3" t="s">
        <v>7146</v>
      </c>
      <c r="D814">
        <v>25000</v>
      </c>
      <c r="E814">
        <v>31683</v>
      </c>
      <c r="F814" t="s">
        <v>8219</v>
      </c>
      <c r="G814" t="s">
        <v>8224</v>
      </c>
      <c r="H814" t="s">
        <v>8246</v>
      </c>
      <c r="I814">
        <v>1376654340</v>
      </c>
      <c r="J814">
        <v>1373568644</v>
      </c>
      <c r="K814" t="b">
        <v>0</v>
      </c>
      <c r="L814">
        <v>329</v>
      </c>
      <c r="M814" t="b">
        <v>1</v>
      </c>
      <c r="N814" t="s">
        <v>8303</v>
      </c>
      <c r="O814" s="5">
        <f t="shared" si="48"/>
        <v>1.26732</v>
      </c>
      <c r="P814" s="15">
        <f t="shared" si="49"/>
        <v>96.300911854103347</v>
      </c>
      <c r="Q814" s="7" t="s">
        <v>8323</v>
      </c>
      <c r="R814" s="7" t="s">
        <v>8361</v>
      </c>
      <c r="S814" s="13">
        <f t="shared" si="50"/>
        <v>41502.499305555553</v>
      </c>
      <c r="T814" s="12">
        <f t="shared" si="51"/>
        <v>41466.785231481481</v>
      </c>
    </row>
    <row r="815" spans="1:20" ht="48" hidden="1" x14ac:dyDescent="0.2">
      <c r="A815">
        <v>3587</v>
      </c>
      <c r="B815" s="3" t="s">
        <v>3586</v>
      </c>
      <c r="C815" s="3" t="s">
        <v>7697</v>
      </c>
      <c r="D815">
        <v>500</v>
      </c>
      <c r="E815">
        <v>633</v>
      </c>
      <c r="F815" t="s">
        <v>8219</v>
      </c>
      <c r="G815" t="s">
        <v>8225</v>
      </c>
      <c r="H815" t="s">
        <v>8247</v>
      </c>
      <c r="I815">
        <v>1467054000</v>
      </c>
      <c r="J815">
        <v>1463144254</v>
      </c>
      <c r="K815" t="b">
        <v>0</v>
      </c>
      <c r="L815">
        <v>28</v>
      </c>
      <c r="M815" t="b">
        <v>1</v>
      </c>
      <c r="N815" t="s">
        <v>8271</v>
      </c>
      <c r="O815" s="5">
        <f t="shared" si="48"/>
        <v>1.266</v>
      </c>
      <c r="P815" s="15">
        <f t="shared" si="49"/>
        <v>22.607142857142858</v>
      </c>
      <c r="Q815" s="7" t="s">
        <v>8323</v>
      </c>
      <c r="R815" s="7" t="s">
        <v>8324</v>
      </c>
      <c r="S815" s="13">
        <f t="shared" si="50"/>
        <v>42548.791666666672</v>
      </c>
      <c r="T815" s="12">
        <f t="shared" si="51"/>
        <v>42503.539976851855</v>
      </c>
    </row>
    <row r="816" spans="1:20" ht="20" hidden="1" x14ac:dyDescent="0.2">
      <c r="A816">
        <v>1366</v>
      </c>
      <c r="B816" s="3" t="s">
        <v>1367</v>
      </c>
      <c r="C816" s="3" t="s">
        <v>5476</v>
      </c>
      <c r="D816">
        <v>7500</v>
      </c>
      <c r="E816">
        <v>9486.69</v>
      </c>
      <c r="F816" t="s">
        <v>8219</v>
      </c>
      <c r="G816" t="s">
        <v>8224</v>
      </c>
      <c r="H816" t="s">
        <v>8246</v>
      </c>
      <c r="I816">
        <v>1417049663</v>
      </c>
      <c r="J816">
        <v>1413158063</v>
      </c>
      <c r="K816" t="b">
        <v>0</v>
      </c>
      <c r="L816">
        <v>147</v>
      </c>
      <c r="M816" t="b">
        <v>1</v>
      </c>
      <c r="N816" t="s">
        <v>8276</v>
      </c>
      <c r="O816" s="5">
        <f t="shared" si="48"/>
        <v>1.2648920000000001</v>
      </c>
      <c r="P816" s="15">
        <f t="shared" si="49"/>
        <v>64.535306122448986</v>
      </c>
      <c r="Q816" s="7" t="s">
        <v>8330</v>
      </c>
      <c r="R816" s="7" t="s">
        <v>8331</v>
      </c>
      <c r="S816" s="13">
        <f t="shared" si="50"/>
        <v>41970.037766203706</v>
      </c>
      <c r="T816" s="12">
        <f t="shared" si="51"/>
        <v>41924.996099537035</v>
      </c>
    </row>
    <row r="817" spans="1:20" ht="48" hidden="1" x14ac:dyDescent="0.2">
      <c r="A817">
        <v>3355</v>
      </c>
      <c r="B817" s="3" t="s">
        <v>3354</v>
      </c>
      <c r="C817" s="3" t="s">
        <v>7465</v>
      </c>
      <c r="D817">
        <v>1750</v>
      </c>
      <c r="E817">
        <v>2210</v>
      </c>
      <c r="F817" t="s">
        <v>8219</v>
      </c>
      <c r="G817" t="s">
        <v>8225</v>
      </c>
      <c r="H817" t="s">
        <v>8247</v>
      </c>
      <c r="I817">
        <v>1462879020</v>
      </c>
      <c r="J817">
        <v>1461941527</v>
      </c>
      <c r="K817" t="b">
        <v>0</v>
      </c>
      <c r="L817">
        <v>15</v>
      </c>
      <c r="M817" t="b">
        <v>1</v>
      </c>
      <c r="N817" t="s">
        <v>8271</v>
      </c>
      <c r="O817" s="5">
        <f t="shared" si="48"/>
        <v>1.2628571428571429</v>
      </c>
      <c r="P817" s="15">
        <f t="shared" si="49"/>
        <v>147.33333333333334</v>
      </c>
      <c r="Q817" s="7" t="s">
        <v>8323</v>
      </c>
      <c r="R817" s="7" t="s">
        <v>8324</v>
      </c>
      <c r="S817" s="13">
        <f t="shared" si="50"/>
        <v>42500.470138888893</v>
      </c>
      <c r="T817" s="12">
        <f t="shared" si="51"/>
        <v>42489.619525462964</v>
      </c>
    </row>
    <row r="818" spans="1:20" ht="32" hidden="1" x14ac:dyDescent="0.2">
      <c r="A818">
        <v>3212</v>
      </c>
      <c r="B818" s="3" t="s">
        <v>3212</v>
      </c>
      <c r="C818" s="3" t="s">
        <v>7322</v>
      </c>
      <c r="D818">
        <v>4000</v>
      </c>
      <c r="E818">
        <v>5050</v>
      </c>
      <c r="F818" t="s">
        <v>8219</v>
      </c>
      <c r="G818" t="s">
        <v>8224</v>
      </c>
      <c r="H818" t="s">
        <v>8246</v>
      </c>
      <c r="I818">
        <v>1407524751</v>
      </c>
      <c r="J818">
        <v>1404932751</v>
      </c>
      <c r="K818" t="b">
        <v>1</v>
      </c>
      <c r="L818">
        <v>94</v>
      </c>
      <c r="M818" t="b">
        <v>1</v>
      </c>
      <c r="N818" t="s">
        <v>8271</v>
      </c>
      <c r="O818" s="5">
        <f t="shared" si="48"/>
        <v>1.2625</v>
      </c>
      <c r="P818" s="15">
        <f t="shared" si="49"/>
        <v>53.723404255319146</v>
      </c>
      <c r="Q818" s="7" t="s">
        <v>8323</v>
      </c>
      <c r="R818" s="7" t="s">
        <v>8324</v>
      </c>
      <c r="S818" s="13">
        <f t="shared" si="50"/>
        <v>41859.795729166668</v>
      </c>
      <c r="T818" s="12">
        <f t="shared" si="51"/>
        <v>41829.795729166668</v>
      </c>
    </row>
    <row r="819" spans="1:20" ht="48" hidden="1" x14ac:dyDescent="0.2">
      <c r="A819">
        <v>3459</v>
      </c>
      <c r="B819" s="3" t="s">
        <v>3458</v>
      </c>
      <c r="C819" s="3" t="s">
        <v>7569</v>
      </c>
      <c r="D819">
        <v>500</v>
      </c>
      <c r="E819">
        <v>631</v>
      </c>
      <c r="F819" t="s">
        <v>8219</v>
      </c>
      <c r="G819" t="s">
        <v>8225</v>
      </c>
      <c r="H819" t="s">
        <v>8247</v>
      </c>
      <c r="I819">
        <v>1463743860</v>
      </c>
      <c r="J819">
        <v>1461151860</v>
      </c>
      <c r="K819" t="b">
        <v>0</v>
      </c>
      <c r="L819">
        <v>36</v>
      </c>
      <c r="M819" t="b">
        <v>1</v>
      </c>
      <c r="N819" t="s">
        <v>8271</v>
      </c>
      <c r="O819" s="5">
        <f t="shared" si="48"/>
        <v>1.262</v>
      </c>
      <c r="P819" s="15">
        <f t="shared" si="49"/>
        <v>17.527777777777779</v>
      </c>
      <c r="Q819" s="7" t="s">
        <v>8323</v>
      </c>
      <c r="R819" s="7" t="s">
        <v>8324</v>
      </c>
      <c r="S819" s="13">
        <f t="shared" si="50"/>
        <v>42510.479861111111</v>
      </c>
      <c r="T819" s="12">
        <f t="shared" si="51"/>
        <v>42480.479861111111</v>
      </c>
    </row>
    <row r="820" spans="1:20" ht="48" hidden="1" x14ac:dyDescent="0.2">
      <c r="A820">
        <v>3533</v>
      </c>
      <c r="B820" s="3" t="s">
        <v>3532</v>
      </c>
      <c r="C820" s="3" t="s">
        <v>7643</v>
      </c>
      <c r="D820">
        <v>500</v>
      </c>
      <c r="E820">
        <v>631</v>
      </c>
      <c r="F820" t="s">
        <v>8219</v>
      </c>
      <c r="G820" t="s">
        <v>8224</v>
      </c>
      <c r="H820" t="s">
        <v>8246</v>
      </c>
      <c r="I820">
        <v>1447269367</v>
      </c>
      <c r="J820">
        <v>1444673767</v>
      </c>
      <c r="K820" t="b">
        <v>0</v>
      </c>
      <c r="L820">
        <v>8</v>
      </c>
      <c r="M820" t="b">
        <v>1</v>
      </c>
      <c r="N820" t="s">
        <v>8271</v>
      </c>
      <c r="O820" s="5">
        <f t="shared" si="48"/>
        <v>1.262</v>
      </c>
      <c r="P820" s="15">
        <f t="shared" si="49"/>
        <v>78.875</v>
      </c>
      <c r="Q820" s="7" t="s">
        <v>8323</v>
      </c>
      <c r="R820" s="7" t="s">
        <v>8324</v>
      </c>
      <c r="S820" s="13">
        <f t="shared" si="50"/>
        <v>42319.802858796291</v>
      </c>
      <c r="T820" s="12">
        <f t="shared" si="51"/>
        <v>42289.761192129634</v>
      </c>
    </row>
    <row r="821" spans="1:20" ht="32" hidden="1" x14ac:dyDescent="0.2">
      <c r="A821">
        <v>2028</v>
      </c>
      <c r="B821" s="3" t="s">
        <v>2029</v>
      </c>
      <c r="C821" s="3" t="s">
        <v>6138</v>
      </c>
      <c r="D821">
        <v>3000</v>
      </c>
      <c r="E821">
        <v>3785</v>
      </c>
      <c r="F821" t="s">
        <v>8219</v>
      </c>
      <c r="G821" t="s">
        <v>8224</v>
      </c>
      <c r="H821" t="s">
        <v>8246</v>
      </c>
      <c r="I821">
        <v>1268690100</v>
      </c>
      <c r="J821">
        <v>1265493806</v>
      </c>
      <c r="K821" t="b">
        <v>1</v>
      </c>
      <c r="L821">
        <v>79</v>
      </c>
      <c r="M821" t="b">
        <v>1</v>
      </c>
      <c r="N821" t="s">
        <v>8295</v>
      </c>
      <c r="O821" s="5">
        <f t="shared" si="48"/>
        <v>1.2616666666666667</v>
      </c>
      <c r="P821" s="15">
        <f t="shared" si="49"/>
        <v>47.911392405063289</v>
      </c>
      <c r="Q821" s="7" t="s">
        <v>8309</v>
      </c>
      <c r="R821" s="7" t="s">
        <v>8310</v>
      </c>
      <c r="S821" s="13">
        <f t="shared" si="50"/>
        <v>40252.913194444445</v>
      </c>
      <c r="T821" s="12">
        <f t="shared" si="51"/>
        <v>40215.919050925928</v>
      </c>
    </row>
    <row r="822" spans="1:20" ht="48" hidden="1" x14ac:dyDescent="0.2">
      <c r="A822">
        <v>388</v>
      </c>
      <c r="B822" s="3" t="s">
        <v>389</v>
      </c>
      <c r="C822" s="3" t="s">
        <v>4498</v>
      </c>
      <c r="D822">
        <v>5000</v>
      </c>
      <c r="E822">
        <v>6308</v>
      </c>
      <c r="F822" t="s">
        <v>8219</v>
      </c>
      <c r="G822" t="s">
        <v>8224</v>
      </c>
      <c r="H822" t="s">
        <v>8246</v>
      </c>
      <c r="I822">
        <v>1469670580</v>
      </c>
      <c r="J822">
        <v>1467078580</v>
      </c>
      <c r="K822" t="b">
        <v>0</v>
      </c>
      <c r="L822">
        <v>71</v>
      </c>
      <c r="M822" t="b">
        <v>1</v>
      </c>
      <c r="N822" t="s">
        <v>8269</v>
      </c>
      <c r="O822" s="5">
        <f t="shared" si="48"/>
        <v>1.2616000000000001</v>
      </c>
      <c r="P822" s="15">
        <f t="shared" si="49"/>
        <v>88.845070422535215</v>
      </c>
      <c r="Q822" s="7" t="s">
        <v>8316</v>
      </c>
      <c r="R822" s="7" t="s">
        <v>8321</v>
      </c>
      <c r="S822" s="13">
        <f t="shared" si="50"/>
        <v>42579.076157407413</v>
      </c>
      <c r="T822" s="12">
        <f t="shared" si="51"/>
        <v>42549.076157407413</v>
      </c>
    </row>
    <row r="823" spans="1:20" ht="48" hidden="1" x14ac:dyDescent="0.2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>
        <v>1410048373</v>
      </c>
      <c r="K823" t="b">
        <v>0</v>
      </c>
      <c r="L823">
        <v>184</v>
      </c>
      <c r="M823" t="b">
        <v>1</v>
      </c>
      <c r="N823" t="s">
        <v>8276</v>
      </c>
      <c r="O823" s="5">
        <f t="shared" si="48"/>
        <v>1.2614444444444444</v>
      </c>
      <c r="P823" s="15">
        <f t="shared" si="49"/>
        <v>61.701086956521742</v>
      </c>
      <c r="Q823" s="7" t="s">
        <v>8330</v>
      </c>
      <c r="R823" s="7" t="s">
        <v>8331</v>
      </c>
      <c r="S823" s="13">
        <f t="shared" si="50"/>
        <v>41919.004317129627</v>
      </c>
      <c r="T823" s="12">
        <f t="shared" si="51"/>
        <v>41889.004317129627</v>
      </c>
    </row>
    <row r="824" spans="1:20" ht="48" hidden="1" x14ac:dyDescent="0.2">
      <c r="A824">
        <v>2532</v>
      </c>
      <c r="B824" s="3" t="s">
        <v>2532</v>
      </c>
      <c r="C824" s="3" t="s">
        <v>6642</v>
      </c>
      <c r="D824">
        <v>4000</v>
      </c>
      <c r="E824">
        <v>5045</v>
      </c>
      <c r="F824" t="s">
        <v>8219</v>
      </c>
      <c r="G824" t="s">
        <v>8224</v>
      </c>
      <c r="H824" t="s">
        <v>8246</v>
      </c>
      <c r="I824">
        <v>1345148566</v>
      </c>
      <c r="J824">
        <v>1342556566</v>
      </c>
      <c r="K824" t="b">
        <v>0</v>
      </c>
      <c r="L824">
        <v>60</v>
      </c>
      <c r="M824" t="b">
        <v>1</v>
      </c>
      <c r="N824" t="s">
        <v>8300</v>
      </c>
      <c r="O824" s="5">
        <f t="shared" si="48"/>
        <v>1.26125</v>
      </c>
      <c r="P824" s="15">
        <f t="shared" si="49"/>
        <v>84.083333333333329</v>
      </c>
      <c r="Q824" s="7" t="s">
        <v>8330</v>
      </c>
      <c r="R824" s="7" t="s">
        <v>8358</v>
      </c>
      <c r="S824" s="13">
        <f t="shared" si="50"/>
        <v>41137.849143518521</v>
      </c>
      <c r="T824" s="12">
        <f t="shared" si="51"/>
        <v>41107.849143518521</v>
      </c>
    </row>
    <row r="825" spans="1:20" ht="48" hidden="1" x14ac:dyDescent="0.2">
      <c r="A825">
        <v>1941</v>
      </c>
      <c r="B825" s="3" t="s">
        <v>1942</v>
      </c>
      <c r="C825" s="3" t="s">
        <v>6051</v>
      </c>
      <c r="D825">
        <v>250000</v>
      </c>
      <c r="E825">
        <v>315295.89</v>
      </c>
      <c r="F825" t="s">
        <v>8219</v>
      </c>
      <c r="G825" t="s">
        <v>8224</v>
      </c>
      <c r="H825" t="s">
        <v>8246</v>
      </c>
      <c r="I825">
        <v>1400137131</v>
      </c>
      <c r="J825">
        <v>1397545131</v>
      </c>
      <c r="K825" t="b">
        <v>1</v>
      </c>
      <c r="L825">
        <v>4883</v>
      </c>
      <c r="M825" t="b">
        <v>1</v>
      </c>
      <c r="N825" t="s">
        <v>8295</v>
      </c>
      <c r="O825" s="5">
        <f t="shared" si="48"/>
        <v>1.2611835600000001</v>
      </c>
      <c r="P825" s="15">
        <f t="shared" si="49"/>
        <v>64.570118779438872</v>
      </c>
      <c r="Q825" s="7" t="s">
        <v>8309</v>
      </c>
      <c r="R825" s="7" t="s">
        <v>8310</v>
      </c>
      <c r="S825" s="13">
        <f t="shared" si="50"/>
        <v>41774.290868055556</v>
      </c>
      <c r="T825" s="12">
        <f t="shared" si="51"/>
        <v>41744.290868055556</v>
      </c>
    </row>
    <row r="826" spans="1:20" ht="48" hidden="1" x14ac:dyDescent="0.2">
      <c r="A826">
        <v>2176</v>
      </c>
      <c r="B826" s="3" t="s">
        <v>2177</v>
      </c>
      <c r="C826" s="3" t="s">
        <v>6286</v>
      </c>
      <c r="D826">
        <v>5000</v>
      </c>
      <c r="E826">
        <v>6301</v>
      </c>
      <c r="F826" t="s">
        <v>8219</v>
      </c>
      <c r="G826" t="s">
        <v>8224</v>
      </c>
      <c r="H826" t="s">
        <v>8246</v>
      </c>
      <c r="I826">
        <v>1430579509</v>
      </c>
      <c r="J826">
        <v>1427987509</v>
      </c>
      <c r="K826" t="b">
        <v>0</v>
      </c>
      <c r="L826">
        <v>71</v>
      </c>
      <c r="M826" t="b">
        <v>1</v>
      </c>
      <c r="N826" t="s">
        <v>8276</v>
      </c>
      <c r="O826" s="5">
        <f t="shared" si="48"/>
        <v>1.2602</v>
      </c>
      <c r="P826" s="15">
        <f t="shared" si="49"/>
        <v>88.74647887323944</v>
      </c>
      <c r="Q826" s="7" t="s">
        <v>8330</v>
      </c>
      <c r="R826" s="7" t="s">
        <v>8331</v>
      </c>
      <c r="S826" s="13">
        <f t="shared" si="50"/>
        <v>42126.633206018523</v>
      </c>
      <c r="T826" s="12">
        <f t="shared" si="51"/>
        <v>42096.633206018523</v>
      </c>
    </row>
    <row r="827" spans="1:20" ht="48" hidden="1" x14ac:dyDescent="0.2">
      <c r="A827">
        <v>731</v>
      </c>
      <c r="B827" s="3" t="s">
        <v>732</v>
      </c>
      <c r="C827" s="3" t="s">
        <v>4841</v>
      </c>
      <c r="D827">
        <v>5000</v>
      </c>
      <c r="E827">
        <v>6300</v>
      </c>
      <c r="F827" t="s">
        <v>8219</v>
      </c>
      <c r="G827" t="s">
        <v>8224</v>
      </c>
      <c r="H827" t="s">
        <v>8246</v>
      </c>
      <c r="I827">
        <v>1327212000</v>
      </c>
      <c r="J827">
        <v>1322852747</v>
      </c>
      <c r="K827" t="b">
        <v>0</v>
      </c>
      <c r="L827">
        <v>71</v>
      </c>
      <c r="M827" t="b">
        <v>1</v>
      </c>
      <c r="N827" t="s">
        <v>8274</v>
      </c>
      <c r="O827" s="5">
        <f t="shared" si="48"/>
        <v>1.26</v>
      </c>
      <c r="P827" s="15">
        <f t="shared" si="49"/>
        <v>88.732394366197184</v>
      </c>
      <c r="Q827" s="7" t="s">
        <v>8327</v>
      </c>
      <c r="R827" s="7" t="s">
        <v>8328</v>
      </c>
      <c r="S827" s="13">
        <f t="shared" si="50"/>
        <v>40930.25</v>
      </c>
      <c r="T827" s="12">
        <f t="shared" si="51"/>
        <v>40879.795682870368</v>
      </c>
    </row>
    <row r="828" spans="1:20" ht="20" hidden="1" x14ac:dyDescent="0.2">
      <c r="A828">
        <v>2807</v>
      </c>
      <c r="B828" s="3" t="s">
        <v>2807</v>
      </c>
      <c r="C828" s="3" t="s">
        <v>6917</v>
      </c>
      <c r="D828">
        <v>5000</v>
      </c>
      <c r="E828">
        <v>6300</v>
      </c>
      <c r="F828" t="s">
        <v>8219</v>
      </c>
      <c r="G828" t="s">
        <v>8224</v>
      </c>
      <c r="H828" t="s">
        <v>8246</v>
      </c>
      <c r="I828">
        <v>1435611438</v>
      </c>
      <c r="J828">
        <v>1433019438</v>
      </c>
      <c r="K828" t="b">
        <v>0</v>
      </c>
      <c r="L828">
        <v>93</v>
      </c>
      <c r="M828" t="b">
        <v>1</v>
      </c>
      <c r="N828" t="s">
        <v>8271</v>
      </c>
      <c r="O828" s="5">
        <f t="shared" si="48"/>
        <v>1.26</v>
      </c>
      <c r="P828" s="15">
        <f t="shared" si="49"/>
        <v>67.741935483870961</v>
      </c>
      <c r="Q828" s="7" t="s">
        <v>8323</v>
      </c>
      <c r="R828" s="7" t="s">
        <v>8324</v>
      </c>
      <c r="S828" s="13">
        <f t="shared" si="50"/>
        <v>42184.873124999998</v>
      </c>
      <c r="T828" s="12">
        <f t="shared" si="51"/>
        <v>42154.873124999998</v>
      </c>
    </row>
    <row r="829" spans="1:20" ht="32" hidden="1" x14ac:dyDescent="0.2">
      <c r="A829">
        <v>3692</v>
      </c>
      <c r="B829" s="3" t="s">
        <v>3689</v>
      </c>
      <c r="C829" s="3" t="s">
        <v>7802</v>
      </c>
      <c r="D829">
        <v>1000</v>
      </c>
      <c r="E829">
        <v>1260</v>
      </c>
      <c r="F829" t="s">
        <v>8219</v>
      </c>
      <c r="G829" t="s">
        <v>8224</v>
      </c>
      <c r="H829" t="s">
        <v>8246</v>
      </c>
      <c r="I829">
        <v>1411084800</v>
      </c>
      <c r="J829">
        <v>1410304179</v>
      </c>
      <c r="K829" t="b">
        <v>0</v>
      </c>
      <c r="L829">
        <v>17</v>
      </c>
      <c r="M829" t="b">
        <v>1</v>
      </c>
      <c r="N829" t="s">
        <v>8271</v>
      </c>
      <c r="O829" s="5">
        <f t="shared" si="48"/>
        <v>1.26</v>
      </c>
      <c r="P829" s="15">
        <f t="shared" si="49"/>
        <v>74.117647058823536</v>
      </c>
      <c r="Q829" s="7" t="s">
        <v>8323</v>
      </c>
      <c r="R829" s="7" t="s">
        <v>8324</v>
      </c>
      <c r="S829" s="13">
        <f t="shared" si="50"/>
        <v>41901</v>
      </c>
      <c r="T829" s="12">
        <f t="shared" si="51"/>
        <v>41891.96503472222</v>
      </c>
    </row>
    <row r="830" spans="1:20" ht="48" hidden="1" x14ac:dyDescent="0.2">
      <c r="A830">
        <v>9</v>
      </c>
      <c r="B830" s="3" t="s">
        <v>11</v>
      </c>
      <c r="C830" s="3" t="s">
        <v>4120</v>
      </c>
      <c r="D830">
        <v>500</v>
      </c>
      <c r="E830">
        <v>629.99</v>
      </c>
      <c r="F830" t="s">
        <v>8219</v>
      </c>
      <c r="G830" t="s">
        <v>8224</v>
      </c>
      <c r="H830" t="s">
        <v>8246</v>
      </c>
      <c r="I830">
        <v>1460860144</v>
      </c>
      <c r="J830">
        <v>1458268144</v>
      </c>
      <c r="K830" t="b">
        <v>0</v>
      </c>
      <c r="L830">
        <v>20</v>
      </c>
      <c r="M830" t="b">
        <v>1</v>
      </c>
      <c r="N830" t="s">
        <v>8265</v>
      </c>
      <c r="O830" s="5">
        <f t="shared" si="48"/>
        <v>1.2599800000000001</v>
      </c>
      <c r="P830" s="15">
        <f t="shared" si="49"/>
        <v>31.499500000000001</v>
      </c>
      <c r="Q830" s="7" t="s">
        <v>8316</v>
      </c>
      <c r="R830" s="7" t="s">
        <v>8317</v>
      </c>
      <c r="S830" s="13">
        <f t="shared" si="50"/>
        <v>42477.103518518517</v>
      </c>
      <c r="T830" s="12">
        <f t="shared" si="51"/>
        <v>42447.103518518517</v>
      </c>
    </row>
    <row r="831" spans="1:20" ht="48" hidden="1" x14ac:dyDescent="0.2">
      <c r="A831">
        <v>1361</v>
      </c>
      <c r="B831" s="3" t="s">
        <v>1362</v>
      </c>
      <c r="C831" s="3" t="s">
        <v>5471</v>
      </c>
      <c r="D831">
        <v>6000</v>
      </c>
      <c r="E831">
        <v>7559</v>
      </c>
      <c r="F831" t="s">
        <v>8219</v>
      </c>
      <c r="G831" t="s">
        <v>8225</v>
      </c>
      <c r="H831" t="s">
        <v>8247</v>
      </c>
      <c r="I831">
        <v>1403370772</v>
      </c>
      <c r="J831">
        <v>1400778772</v>
      </c>
      <c r="K831" t="b">
        <v>0</v>
      </c>
      <c r="L831">
        <v>264</v>
      </c>
      <c r="M831" t="b">
        <v>1</v>
      </c>
      <c r="N831" t="s">
        <v>8274</v>
      </c>
      <c r="O831" s="5">
        <f t="shared" si="48"/>
        <v>1.2598333333333334</v>
      </c>
      <c r="P831" s="15">
        <f t="shared" si="49"/>
        <v>28.632575757575758</v>
      </c>
      <c r="Q831" s="7" t="s">
        <v>8327</v>
      </c>
      <c r="R831" s="7" t="s">
        <v>8328</v>
      </c>
      <c r="S831" s="13">
        <f t="shared" si="50"/>
        <v>41811.717268518521</v>
      </c>
      <c r="T831" s="12">
        <f t="shared" si="51"/>
        <v>41781.717268518521</v>
      </c>
    </row>
    <row r="832" spans="1:20" ht="48" hidden="1" x14ac:dyDescent="0.2">
      <c r="A832">
        <v>2230</v>
      </c>
      <c r="B832" s="3" t="s">
        <v>2231</v>
      </c>
      <c r="C832" s="3" t="s">
        <v>6340</v>
      </c>
      <c r="D832">
        <v>8500</v>
      </c>
      <c r="E832">
        <v>10706</v>
      </c>
      <c r="F832" t="s">
        <v>8219</v>
      </c>
      <c r="G832" t="s">
        <v>8224</v>
      </c>
      <c r="H832" t="s">
        <v>8246</v>
      </c>
      <c r="I832">
        <v>1398460127</v>
      </c>
      <c r="J832">
        <v>1395868127</v>
      </c>
      <c r="K832" t="b">
        <v>0</v>
      </c>
      <c r="L832">
        <v>498</v>
      </c>
      <c r="M832" t="b">
        <v>1</v>
      </c>
      <c r="N832" t="s">
        <v>8297</v>
      </c>
      <c r="O832" s="5">
        <f t="shared" si="48"/>
        <v>1.2595294117647058</v>
      </c>
      <c r="P832" s="15">
        <f t="shared" si="49"/>
        <v>21.497991967871485</v>
      </c>
      <c r="Q832" s="7" t="s">
        <v>8338</v>
      </c>
      <c r="R832" s="7" t="s">
        <v>8355</v>
      </c>
      <c r="S832" s="13">
        <f t="shared" si="50"/>
        <v>41754.881099537037</v>
      </c>
      <c r="T832" s="12">
        <f t="shared" si="51"/>
        <v>41724.881099537037</v>
      </c>
    </row>
    <row r="833" spans="1:20" ht="32" hidden="1" x14ac:dyDescent="0.2">
      <c r="A833">
        <v>2442</v>
      </c>
      <c r="B833" s="3" t="s">
        <v>2443</v>
      </c>
      <c r="C833" s="3" t="s">
        <v>6552</v>
      </c>
      <c r="D833">
        <v>24000</v>
      </c>
      <c r="E833">
        <v>30226</v>
      </c>
      <c r="F833" t="s">
        <v>8219</v>
      </c>
      <c r="G833" t="s">
        <v>8224</v>
      </c>
      <c r="H833" t="s">
        <v>8246</v>
      </c>
      <c r="I833">
        <v>1426777228</v>
      </c>
      <c r="J833">
        <v>1424188828</v>
      </c>
      <c r="K833" t="b">
        <v>0</v>
      </c>
      <c r="L833">
        <v>372</v>
      </c>
      <c r="M833" t="b">
        <v>1</v>
      </c>
      <c r="N833" t="s">
        <v>8298</v>
      </c>
      <c r="O833" s="5">
        <f t="shared" si="48"/>
        <v>1.2594166666666666</v>
      </c>
      <c r="P833" s="15">
        <f t="shared" si="49"/>
        <v>81.252688172043008</v>
      </c>
      <c r="Q833" s="7" t="s">
        <v>8341</v>
      </c>
      <c r="R833" s="7" t="s">
        <v>8356</v>
      </c>
      <c r="S833" s="13">
        <f t="shared" si="50"/>
        <v>42082.625324074077</v>
      </c>
      <c r="T833" s="12">
        <f t="shared" si="51"/>
        <v>42052.666990740734</v>
      </c>
    </row>
    <row r="834" spans="1:20" ht="48" hidden="1" x14ac:dyDescent="0.2">
      <c r="A834">
        <v>3594</v>
      </c>
      <c r="B834" s="3" t="s">
        <v>3593</v>
      </c>
      <c r="C834" s="3" t="s">
        <v>7704</v>
      </c>
      <c r="D834">
        <v>1600</v>
      </c>
      <c r="E834">
        <v>2015</v>
      </c>
      <c r="F834" t="s">
        <v>8219</v>
      </c>
      <c r="G834" t="s">
        <v>8224</v>
      </c>
      <c r="H834" t="s">
        <v>8246</v>
      </c>
      <c r="I834">
        <v>1472952982</v>
      </c>
      <c r="J834">
        <v>1470792982</v>
      </c>
      <c r="K834" t="b">
        <v>0</v>
      </c>
      <c r="L834">
        <v>36</v>
      </c>
      <c r="M834" t="b">
        <v>1</v>
      </c>
      <c r="N834" t="s">
        <v>8271</v>
      </c>
      <c r="O834" s="5">
        <f t="shared" ref="O834:O897" si="52">E834/D834</f>
        <v>1.2593749999999999</v>
      </c>
      <c r="P834" s="15">
        <f t="shared" ref="P834:P897" si="53">AVERAGE(E834/L834)</f>
        <v>55.972222222222221</v>
      </c>
      <c r="Q834" s="7" t="s">
        <v>8323</v>
      </c>
      <c r="R834" s="7" t="s">
        <v>8324</v>
      </c>
      <c r="S834" s="13">
        <f t="shared" ref="S834:S897" si="54">(((I834/60)/60)/24)+DATE(1970,1,1)</f>
        <v>42617.066921296297</v>
      </c>
      <c r="T834" s="12">
        <f t="shared" ref="T834:T897" si="55">(((J834/60)/60)/24)+DATE(1970,1,1)</f>
        <v>42592.066921296297</v>
      </c>
    </row>
    <row r="835" spans="1:20" ht="48" hidden="1" x14ac:dyDescent="0.2">
      <c r="A835">
        <v>3323</v>
      </c>
      <c r="B835" s="3" t="s">
        <v>3323</v>
      </c>
      <c r="C835" s="3" t="s">
        <v>7433</v>
      </c>
      <c r="D835">
        <v>1000</v>
      </c>
      <c r="E835">
        <v>1259</v>
      </c>
      <c r="F835" t="s">
        <v>8219</v>
      </c>
      <c r="G835" t="s">
        <v>8225</v>
      </c>
      <c r="H835" t="s">
        <v>8247</v>
      </c>
      <c r="I835">
        <v>1474793208</v>
      </c>
      <c r="J835">
        <v>1472201208</v>
      </c>
      <c r="K835" t="b">
        <v>0</v>
      </c>
      <c r="L835">
        <v>49</v>
      </c>
      <c r="M835" t="b">
        <v>1</v>
      </c>
      <c r="N835" t="s">
        <v>8271</v>
      </c>
      <c r="O835" s="5">
        <f t="shared" si="52"/>
        <v>1.2589999999999999</v>
      </c>
      <c r="P835" s="15">
        <f t="shared" si="53"/>
        <v>25.693877551020407</v>
      </c>
      <c r="Q835" s="7" t="s">
        <v>8323</v>
      </c>
      <c r="R835" s="7" t="s">
        <v>8324</v>
      </c>
      <c r="S835" s="13">
        <f t="shared" si="54"/>
        <v>42638.36583333333</v>
      </c>
      <c r="T835" s="12">
        <f t="shared" si="55"/>
        <v>42608.36583333333</v>
      </c>
    </row>
    <row r="836" spans="1:20" ht="48" hidden="1" x14ac:dyDescent="0.2">
      <c r="A836">
        <v>3210</v>
      </c>
      <c r="B836" s="3" t="s">
        <v>3210</v>
      </c>
      <c r="C836" s="3" t="s">
        <v>7320</v>
      </c>
      <c r="D836">
        <v>3000</v>
      </c>
      <c r="E836">
        <v>3773</v>
      </c>
      <c r="F836" t="s">
        <v>8219</v>
      </c>
      <c r="G836" t="s">
        <v>8224</v>
      </c>
      <c r="H836" t="s">
        <v>8246</v>
      </c>
      <c r="I836">
        <v>1338523140</v>
      </c>
      <c r="J836">
        <v>1334442519</v>
      </c>
      <c r="K836" t="b">
        <v>1</v>
      </c>
      <c r="L836">
        <v>60</v>
      </c>
      <c r="M836" t="b">
        <v>1</v>
      </c>
      <c r="N836" t="s">
        <v>8271</v>
      </c>
      <c r="O836" s="5">
        <f t="shared" si="52"/>
        <v>1.2576666666666667</v>
      </c>
      <c r="P836" s="15">
        <f t="shared" si="53"/>
        <v>62.883333333333333</v>
      </c>
      <c r="Q836" s="7" t="s">
        <v>8323</v>
      </c>
      <c r="R836" s="7" t="s">
        <v>8324</v>
      </c>
      <c r="S836" s="13">
        <f t="shared" si="54"/>
        <v>41061.165972222225</v>
      </c>
      <c r="T836" s="12">
        <f t="shared" si="55"/>
        <v>41013.936562499999</v>
      </c>
    </row>
    <row r="837" spans="1:20" ht="48" hidden="1" x14ac:dyDescent="0.2">
      <c r="A837">
        <v>657</v>
      </c>
      <c r="B837" s="3" t="s">
        <v>658</v>
      </c>
      <c r="C837" s="3" t="s">
        <v>4767</v>
      </c>
      <c r="D837">
        <v>15000</v>
      </c>
      <c r="E837">
        <v>18855</v>
      </c>
      <c r="F837" t="s">
        <v>8219</v>
      </c>
      <c r="G837" t="s">
        <v>8224</v>
      </c>
      <c r="H837" t="s">
        <v>8246</v>
      </c>
      <c r="I837">
        <v>1450901872</v>
      </c>
      <c r="J837">
        <v>1448309872</v>
      </c>
      <c r="K837" t="b">
        <v>0</v>
      </c>
      <c r="L837">
        <v>99</v>
      </c>
      <c r="M837" t="b">
        <v>1</v>
      </c>
      <c r="N837" t="s">
        <v>8273</v>
      </c>
      <c r="O837" s="5">
        <f t="shared" si="52"/>
        <v>1.2569999999999999</v>
      </c>
      <c r="P837" s="15">
        <f t="shared" si="53"/>
        <v>190.45454545454547</v>
      </c>
      <c r="Q837" s="7" t="s">
        <v>8309</v>
      </c>
      <c r="R837" s="7" t="s">
        <v>8326</v>
      </c>
      <c r="S837" s="13">
        <f t="shared" si="54"/>
        <v>42361.84574074074</v>
      </c>
      <c r="T837" s="12">
        <f t="shared" si="55"/>
        <v>42331.84574074074</v>
      </c>
    </row>
    <row r="838" spans="1:20" ht="48" hidden="1" x14ac:dyDescent="0.2">
      <c r="A838">
        <v>1200</v>
      </c>
      <c r="B838" s="3" t="s">
        <v>1201</v>
      </c>
      <c r="C838" s="3" t="s">
        <v>5310</v>
      </c>
      <c r="D838">
        <v>4800</v>
      </c>
      <c r="E838">
        <v>6029</v>
      </c>
      <c r="F838" t="s">
        <v>8219</v>
      </c>
      <c r="G838" t="s">
        <v>8224</v>
      </c>
      <c r="H838" t="s">
        <v>8246</v>
      </c>
      <c r="I838">
        <v>1429183656</v>
      </c>
      <c r="J838">
        <v>1427369256</v>
      </c>
      <c r="K838" t="b">
        <v>0</v>
      </c>
      <c r="L838">
        <v>103</v>
      </c>
      <c r="M838" t="b">
        <v>1</v>
      </c>
      <c r="N838" t="s">
        <v>8285</v>
      </c>
      <c r="O838" s="5">
        <f t="shared" si="52"/>
        <v>1.2560416666666667</v>
      </c>
      <c r="P838" s="15">
        <f t="shared" si="53"/>
        <v>58.533980582524272</v>
      </c>
      <c r="Q838" s="7" t="s">
        <v>8343</v>
      </c>
      <c r="R838" s="7" t="s">
        <v>8344</v>
      </c>
      <c r="S838" s="13">
        <f t="shared" si="54"/>
        <v>42110.477500000001</v>
      </c>
      <c r="T838" s="12">
        <f t="shared" si="55"/>
        <v>42089.477500000001</v>
      </c>
    </row>
    <row r="839" spans="1:20" ht="32" hidden="1" x14ac:dyDescent="0.2">
      <c r="A839">
        <v>3318</v>
      </c>
      <c r="B839" s="3" t="s">
        <v>3318</v>
      </c>
      <c r="C839" s="3" t="s">
        <v>7428</v>
      </c>
      <c r="D839">
        <v>2000</v>
      </c>
      <c r="E839">
        <v>2512</v>
      </c>
      <c r="F839" t="s">
        <v>8219</v>
      </c>
      <c r="G839" t="s">
        <v>8229</v>
      </c>
      <c r="H839" t="s">
        <v>8251</v>
      </c>
      <c r="I839">
        <v>1460341800</v>
      </c>
      <c r="J839">
        <v>1456902893</v>
      </c>
      <c r="K839" t="b">
        <v>0</v>
      </c>
      <c r="L839">
        <v>32</v>
      </c>
      <c r="M839" t="b">
        <v>1</v>
      </c>
      <c r="N839" t="s">
        <v>8271</v>
      </c>
      <c r="O839" s="5">
        <f t="shared" si="52"/>
        <v>1.256</v>
      </c>
      <c r="P839" s="15">
        <f t="shared" si="53"/>
        <v>78.5</v>
      </c>
      <c r="Q839" s="7" t="s">
        <v>8323</v>
      </c>
      <c r="R839" s="7" t="s">
        <v>8324</v>
      </c>
      <c r="S839" s="13">
        <f t="shared" si="54"/>
        <v>42471.104166666672</v>
      </c>
      <c r="T839" s="12">
        <f t="shared" si="55"/>
        <v>42431.302002314813</v>
      </c>
    </row>
    <row r="840" spans="1:20" ht="48" hidden="1" x14ac:dyDescent="0.2">
      <c r="A840">
        <v>251</v>
      </c>
      <c r="B840" s="3" t="s">
        <v>252</v>
      </c>
      <c r="C840" s="3" t="s">
        <v>4361</v>
      </c>
      <c r="D840">
        <v>3500</v>
      </c>
      <c r="E840">
        <v>4395</v>
      </c>
      <c r="F840" t="s">
        <v>8219</v>
      </c>
      <c r="G840" t="s">
        <v>8224</v>
      </c>
      <c r="H840" t="s">
        <v>8246</v>
      </c>
      <c r="I840">
        <v>1337194800</v>
      </c>
      <c r="J840">
        <v>1334429646</v>
      </c>
      <c r="K840" t="b">
        <v>1</v>
      </c>
      <c r="L840">
        <v>77</v>
      </c>
      <c r="M840" t="b">
        <v>1</v>
      </c>
      <c r="N840" t="s">
        <v>8269</v>
      </c>
      <c r="O840" s="5">
        <f t="shared" si="52"/>
        <v>1.2557142857142858</v>
      </c>
      <c r="P840" s="15">
        <f t="shared" si="53"/>
        <v>57.077922077922075</v>
      </c>
      <c r="Q840" s="7" t="s">
        <v>8316</v>
      </c>
      <c r="R840" s="7" t="s">
        <v>8321</v>
      </c>
      <c r="S840" s="13">
        <f t="shared" si="54"/>
        <v>41045.791666666664</v>
      </c>
      <c r="T840" s="12">
        <f t="shared" si="55"/>
        <v>41013.787569444445</v>
      </c>
    </row>
    <row r="841" spans="1:20" ht="32" hidden="1" x14ac:dyDescent="0.2">
      <c r="A841">
        <v>734</v>
      </c>
      <c r="B841" s="3" t="s">
        <v>735</v>
      </c>
      <c r="C841" s="3" t="s">
        <v>4844</v>
      </c>
      <c r="D841">
        <v>8500</v>
      </c>
      <c r="E841">
        <v>10670</v>
      </c>
      <c r="F841" t="s">
        <v>8219</v>
      </c>
      <c r="G841" t="s">
        <v>8229</v>
      </c>
      <c r="H841" t="s">
        <v>8251</v>
      </c>
      <c r="I841">
        <v>1431147600</v>
      </c>
      <c r="J841">
        <v>1428465420</v>
      </c>
      <c r="K841" t="b">
        <v>0</v>
      </c>
      <c r="L841">
        <v>57</v>
      </c>
      <c r="M841" t="b">
        <v>1</v>
      </c>
      <c r="N841" t="s">
        <v>8274</v>
      </c>
      <c r="O841" s="5">
        <f t="shared" si="52"/>
        <v>1.2552941176470589</v>
      </c>
      <c r="P841" s="15">
        <f t="shared" si="53"/>
        <v>187.19298245614036</v>
      </c>
      <c r="Q841" s="7" t="s">
        <v>8327</v>
      </c>
      <c r="R841" s="7" t="s">
        <v>8328</v>
      </c>
      <c r="S841" s="13">
        <f t="shared" si="54"/>
        <v>42133.208333333328</v>
      </c>
      <c r="T841" s="12">
        <f t="shared" si="55"/>
        <v>42102.164583333331</v>
      </c>
    </row>
    <row r="842" spans="1:20" ht="48" hidden="1" x14ac:dyDescent="0.2">
      <c r="A842">
        <v>85</v>
      </c>
      <c r="B842" s="3" t="s">
        <v>87</v>
      </c>
      <c r="C842" s="3" t="s">
        <v>4196</v>
      </c>
      <c r="D842">
        <v>1200</v>
      </c>
      <c r="E842">
        <v>1506</v>
      </c>
      <c r="F842" t="s">
        <v>8219</v>
      </c>
      <c r="G842" t="s">
        <v>8224</v>
      </c>
      <c r="H842" t="s">
        <v>8246</v>
      </c>
      <c r="I842">
        <v>1316746837</v>
      </c>
      <c r="J842">
        <v>1314154837</v>
      </c>
      <c r="K842" t="b">
        <v>0</v>
      </c>
      <c r="L842">
        <v>21</v>
      </c>
      <c r="M842" t="b">
        <v>1</v>
      </c>
      <c r="N842" t="s">
        <v>8266</v>
      </c>
      <c r="O842" s="5">
        <f t="shared" si="52"/>
        <v>1.2549999999999999</v>
      </c>
      <c r="P842" s="15">
        <f t="shared" si="53"/>
        <v>71.714285714285708</v>
      </c>
      <c r="Q842" s="7" t="s">
        <v>8316</v>
      </c>
      <c r="R842" s="7" t="s">
        <v>8318</v>
      </c>
      <c r="S842" s="13">
        <f t="shared" si="54"/>
        <v>40809.125428240739</v>
      </c>
      <c r="T842" s="12">
        <f t="shared" si="55"/>
        <v>40779.125428240739</v>
      </c>
    </row>
    <row r="843" spans="1:20" ht="48" hidden="1" x14ac:dyDescent="0.2">
      <c r="A843">
        <v>1262</v>
      </c>
      <c r="B843" s="3" t="s">
        <v>1263</v>
      </c>
      <c r="C843" s="3" t="s">
        <v>5372</v>
      </c>
      <c r="D843">
        <v>6500</v>
      </c>
      <c r="E843">
        <v>8152</v>
      </c>
      <c r="F843" t="s">
        <v>8219</v>
      </c>
      <c r="G843" t="s">
        <v>8229</v>
      </c>
      <c r="H843" t="s">
        <v>8251</v>
      </c>
      <c r="I843">
        <v>1392574692</v>
      </c>
      <c r="J843">
        <v>1389982692</v>
      </c>
      <c r="K843" t="b">
        <v>1</v>
      </c>
      <c r="L843">
        <v>105</v>
      </c>
      <c r="M843" t="b">
        <v>1</v>
      </c>
      <c r="N843" t="s">
        <v>8276</v>
      </c>
      <c r="O843" s="5">
        <f t="shared" si="52"/>
        <v>1.2541538461538462</v>
      </c>
      <c r="P843" s="15">
        <f t="shared" si="53"/>
        <v>77.638095238095232</v>
      </c>
      <c r="Q843" s="7" t="s">
        <v>8330</v>
      </c>
      <c r="R843" s="7" t="s">
        <v>8331</v>
      </c>
      <c r="S843" s="13">
        <f t="shared" si="54"/>
        <v>41686.762638888889</v>
      </c>
      <c r="T843" s="12">
        <f t="shared" si="55"/>
        <v>41656.762638888889</v>
      </c>
    </row>
    <row r="844" spans="1:20" ht="32" hidden="1" x14ac:dyDescent="0.2">
      <c r="A844">
        <v>372</v>
      </c>
      <c r="B844" s="3" t="s">
        <v>373</v>
      </c>
      <c r="C844" s="3" t="s">
        <v>4482</v>
      </c>
      <c r="D844">
        <v>300</v>
      </c>
      <c r="E844">
        <v>376</v>
      </c>
      <c r="F844" t="s">
        <v>8219</v>
      </c>
      <c r="G844" t="s">
        <v>8225</v>
      </c>
      <c r="H844" t="s">
        <v>8247</v>
      </c>
      <c r="I844">
        <v>1459872000</v>
      </c>
      <c r="J844">
        <v>1456408244</v>
      </c>
      <c r="K844" t="b">
        <v>0</v>
      </c>
      <c r="L844">
        <v>9</v>
      </c>
      <c r="M844" t="b">
        <v>1</v>
      </c>
      <c r="N844" t="s">
        <v>8269</v>
      </c>
      <c r="O844" s="5">
        <f t="shared" si="52"/>
        <v>1.2533333333333334</v>
      </c>
      <c r="P844" s="15">
        <f t="shared" si="53"/>
        <v>41.777777777777779</v>
      </c>
      <c r="Q844" s="7" t="s">
        <v>8316</v>
      </c>
      <c r="R844" s="7" t="s">
        <v>8321</v>
      </c>
      <c r="S844" s="13">
        <f t="shared" si="54"/>
        <v>42465.666666666672</v>
      </c>
      <c r="T844" s="12">
        <f t="shared" si="55"/>
        <v>42425.576898148152</v>
      </c>
    </row>
    <row r="845" spans="1:20" ht="48" hidden="1" x14ac:dyDescent="0.2">
      <c r="A845">
        <v>1357</v>
      </c>
      <c r="B845" s="3" t="s">
        <v>1358</v>
      </c>
      <c r="C845" s="3" t="s">
        <v>5467</v>
      </c>
      <c r="D845">
        <v>2000</v>
      </c>
      <c r="E845">
        <v>2506</v>
      </c>
      <c r="F845" t="s">
        <v>8219</v>
      </c>
      <c r="G845" t="s">
        <v>8224</v>
      </c>
      <c r="H845" t="s">
        <v>8246</v>
      </c>
      <c r="I845">
        <v>1362117540</v>
      </c>
      <c r="J845">
        <v>1359587137</v>
      </c>
      <c r="K845" t="b">
        <v>0</v>
      </c>
      <c r="L845">
        <v>65</v>
      </c>
      <c r="M845" t="b">
        <v>1</v>
      </c>
      <c r="N845" t="s">
        <v>8274</v>
      </c>
      <c r="O845" s="5">
        <f t="shared" si="52"/>
        <v>1.2529999999999999</v>
      </c>
      <c r="P845" s="15">
        <f t="shared" si="53"/>
        <v>38.553846153846152</v>
      </c>
      <c r="Q845" s="7" t="s">
        <v>8327</v>
      </c>
      <c r="R845" s="7" t="s">
        <v>8328</v>
      </c>
      <c r="S845" s="13">
        <f t="shared" si="54"/>
        <v>41334.249305555553</v>
      </c>
      <c r="T845" s="12">
        <f t="shared" si="55"/>
        <v>41304.962233796294</v>
      </c>
    </row>
    <row r="846" spans="1:20" ht="48" hidden="1" x14ac:dyDescent="0.2">
      <c r="A846">
        <v>1635</v>
      </c>
      <c r="B846" s="3" t="s">
        <v>1636</v>
      </c>
      <c r="C846" s="3" t="s">
        <v>5745</v>
      </c>
      <c r="D846">
        <v>2000</v>
      </c>
      <c r="E846">
        <v>2506</v>
      </c>
      <c r="F846" t="s">
        <v>8219</v>
      </c>
      <c r="G846" t="s">
        <v>8224</v>
      </c>
      <c r="H846" t="s">
        <v>8246</v>
      </c>
      <c r="I846">
        <v>1468270261</v>
      </c>
      <c r="J846">
        <v>1463086261</v>
      </c>
      <c r="K846" t="b">
        <v>0</v>
      </c>
      <c r="L846">
        <v>37</v>
      </c>
      <c r="M846" t="b">
        <v>1</v>
      </c>
      <c r="N846" t="s">
        <v>8276</v>
      </c>
      <c r="O846" s="5">
        <f t="shared" si="52"/>
        <v>1.2529999999999999</v>
      </c>
      <c r="P846" s="15">
        <f t="shared" si="53"/>
        <v>67.729729729729726</v>
      </c>
      <c r="Q846" s="7" t="s">
        <v>8330</v>
      </c>
      <c r="R846" s="7" t="s">
        <v>8331</v>
      </c>
      <c r="S846" s="13">
        <f t="shared" si="54"/>
        <v>42562.868761574078</v>
      </c>
      <c r="T846" s="12">
        <f t="shared" si="55"/>
        <v>42502.868761574078</v>
      </c>
    </row>
    <row r="847" spans="1:20" ht="48" hidden="1" x14ac:dyDescent="0.2">
      <c r="A847">
        <v>1648</v>
      </c>
      <c r="B847" s="3" t="s">
        <v>1649</v>
      </c>
      <c r="C847" s="3" t="s">
        <v>5758</v>
      </c>
      <c r="D847">
        <v>2300</v>
      </c>
      <c r="E847">
        <v>2881</v>
      </c>
      <c r="F847" t="s">
        <v>8219</v>
      </c>
      <c r="G847" t="s">
        <v>8224</v>
      </c>
      <c r="H847" t="s">
        <v>8246</v>
      </c>
      <c r="I847">
        <v>1300636482</v>
      </c>
      <c r="J847">
        <v>1298048082</v>
      </c>
      <c r="K847" t="b">
        <v>0</v>
      </c>
      <c r="L847">
        <v>90</v>
      </c>
      <c r="M847" t="b">
        <v>1</v>
      </c>
      <c r="N847" t="s">
        <v>8292</v>
      </c>
      <c r="O847" s="5">
        <f t="shared" si="52"/>
        <v>1.2526086956521738</v>
      </c>
      <c r="P847" s="15">
        <f t="shared" si="53"/>
        <v>32.011111111111113</v>
      </c>
      <c r="Q847" s="7" t="s">
        <v>8330</v>
      </c>
      <c r="R847" s="7" t="s">
        <v>8351</v>
      </c>
      <c r="S847" s="13">
        <f t="shared" si="54"/>
        <v>40622.662986111114</v>
      </c>
      <c r="T847" s="12">
        <f t="shared" si="55"/>
        <v>40592.704652777778</v>
      </c>
    </row>
    <row r="848" spans="1:20" ht="48" hidden="1" x14ac:dyDescent="0.2">
      <c r="A848">
        <v>1842</v>
      </c>
      <c r="B848" s="3" t="s">
        <v>1843</v>
      </c>
      <c r="C848" s="3" t="s">
        <v>5952</v>
      </c>
      <c r="D848">
        <v>2000</v>
      </c>
      <c r="E848">
        <v>2505</v>
      </c>
      <c r="F848" t="s">
        <v>8219</v>
      </c>
      <c r="G848" t="s">
        <v>8224</v>
      </c>
      <c r="H848" t="s">
        <v>8246</v>
      </c>
      <c r="I848">
        <v>1425275940</v>
      </c>
      <c r="J848">
        <v>1422371381</v>
      </c>
      <c r="K848" t="b">
        <v>0</v>
      </c>
      <c r="L848">
        <v>21</v>
      </c>
      <c r="M848" t="b">
        <v>1</v>
      </c>
      <c r="N848" t="s">
        <v>8276</v>
      </c>
      <c r="O848" s="5">
        <f t="shared" si="52"/>
        <v>1.2524999999999999</v>
      </c>
      <c r="P848" s="15">
        <f t="shared" si="53"/>
        <v>119.28571428571429</v>
      </c>
      <c r="Q848" s="7" t="s">
        <v>8330</v>
      </c>
      <c r="R848" s="7" t="s">
        <v>8331</v>
      </c>
      <c r="S848" s="13">
        <f t="shared" si="54"/>
        <v>42065.249305555553</v>
      </c>
      <c r="T848" s="12">
        <f t="shared" si="55"/>
        <v>42031.631724537037</v>
      </c>
    </row>
    <row r="849" spans="1:20" ht="48" hidden="1" x14ac:dyDescent="0.2">
      <c r="A849">
        <v>2295</v>
      </c>
      <c r="B849" s="3" t="s">
        <v>2296</v>
      </c>
      <c r="C849" s="3" t="s">
        <v>6405</v>
      </c>
      <c r="D849">
        <v>1200</v>
      </c>
      <c r="E849">
        <v>1503</v>
      </c>
      <c r="F849" t="s">
        <v>8219</v>
      </c>
      <c r="G849" t="s">
        <v>8224</v>
      </c>
      <c r="H849" t="s">
        <v>8246</v>
      </c>
      <c r="I849">
        <v>1359240856</v>
      </c>
      <c r="J849">
        <v>1356648856</v>
      </c>
      <c r="K849" t="b">
        <v>0</v>
      </c>
      <c r="L849">
        <v>34</v>
      </c>
      <c r="M849" t="b">
        <v>1</v>
      </c>
      <c r="N849" t="s">
        <v>8276</v>
      </c>
      <c r="O849" s="5">
        <f t="shared" si="52"/>
        <v>1.2524999999999999</v>
      </c>
      <c r="P849" s="15">
        <f t="shared" si="53"/>
        <v>44.205882352941174</v>
      </c>
      <c r="Q849" s="7" t="s">
        <v>8330</v>
      </c>
      <c r="R849" s="7" t="s">
        <v>8331</v>
      </c>
      <c r="S849" s="13">
        <f t="shared" si="54"/>
        <v>41300.954351851848</v>
      </c>
      <c r="T849" s="12">
        <f t="shared" si="55"/>
        <v>41270.954351851848</v>
      </c>
    </row>
    <row r="850" spans="1:20" ht="48" hidden="1" x14ac:dyDescent="0.2">
      <c r="A850">
        <v>333</v>
      </c>
      <c r="B850" s="3" t="s">
        <v>334</v>
      </c>
      <c r="C850" s="3" t="s">
        <v>4443</v>
      </c>
      <c r="D850">
        <v>40000</v>
      </c>
      <c r="E850">
        <v>50091</v>
      </c>
      <c r="F850" t="s">
        <v>8219</v>
      </c>
      <c r="G850" t="s">
        <v>8224</v>
      </c>
      <c r="H850" t="s">
        <v>8246</v>
      </c>
      <c r="I850">
        <v>1460038591</v>
      </c>
      <c r="J850">
        <v>1457450191</v>
      </c>
      <c r="K850" t="b">
        <v>1</v>
      </c>
      <c r="L850">
        <v>266</v>
      </c>
      <c r="M850" t="b">
        <v>1</v>
      </c>
      <c r="N850" t="s">
        <v>8269</v>
      </c>
      <c r="O850" s="5">
        <f t="shared" si="52"/>
        <v>1.252275</v>
      </c>
      <c r="P850" s="15">
        <f t="shared" si="53"/>
        <v>188.31203007518798</v>
      </c>
      <c r="Q850" s="7" t="s">
        <v>8316</v>
      </c>
      <c r="R850" s="7" t="s">
        <v>8321</v>
      </c>
      <c r="S850" s="13">
        <f t="shared" si="54"/>
        <v>42467.59480324074</v>
      </c>
      <c r="T850" s="12">
        <f t="shared" si="55"/>
        <v>42437.636469907404</v>
      </c>
    </row>
    <row r="851" spans="1:20" ht="48" hidden="1" x14ac:dyDescent="0.2">
      <c r="A851">
        <v>398</v>
      </c>
      <c r="B851" s="3" t="s">
        <v>399</v>
      </c>
      <c r="C851" s="3" t="s">
        <v>4508</v>
      </c>
      <c r="D851">
        <v>7500</v>
      </c>
      <c r="E851">
        <v>9387</v>
      </c>
      <c r="F851" t="s">
        <v>8219</v>
      </c>
      <c r="G851" t="s">
        <v>8224</v>
      </c>
      <c r="H851" t="s">
        <v>8246</v>
      </c>
      <c r="I851">
        <v>1430334126</v>
      </c>
      <c r="J851">
        <v>1426446126</v>
      </c>
      <c r="K851" t="b">
        <v>0</v>
      </c>
      <c r="L851">
        <v>67</v>
      </c>
      <c r="M851" t="b">
        <v>1</v>
      </c>
      <c r="N851" t="s">
        <v>8269</v>
      </c>
      <c r="O851" s="5">
        <f t="shared" si="52"/>
        <v>1.2516</v>
      </c>
      <c r="P851" s="15">
        <f t="shared" si="53"/>
        <v>140.1044776119403</v>
      </c>
      <c r="Q851" s="7" t="s">
        <v>8316</v>
      </c>
      <c r="R851" s="7" t="s">
        <v>8321</v>
      </c>
      <c r="S851" s="13">
        <f t="shared" si="54"/>
        <v>42123.793124999997</v>
      </c>
      <c r="T851" s="12">
        <f t="shared" si="55"/>
        <v>42078.793124999997</v>
      </c>
    </row>
    <row r="852" spans="1:20" ht="48" hidden="1" x14ac:dyDescent="0.2">
      <c r="A852">
        <v>2022</v>
      </c>
      <c r="B852" s="3" t="s">
        <v>2023</v>
      </c>
      <c r="C852" s="3" t="s">
        <v>6132</v>
      </c>
      <c r="D852">
        <v>100000</v>
      </c>
      <c r="E852">
        <v>125137</v>
      </c>
      <c r="F852" t="s">
        <v>8219</v>
      </c>
      <c r="G852" t="s">
        <v>8224</v>
      </c>
      <c r="H852" t="s">
        <v>8246</v>
      </c>
      <c r="I852">
        <v>1465652372</v>
      </c>
      <c r="J852">
        <v>1463060372</v>
      </c>
      <c r="K852" t="b">
        <v>1</v>
      </c>
      <c r="L852">
        <v>325</v>
      </c>
      <c r="M852" t="b">
        <v>1</v>
      </c>
      <c r="N852" t="s">
        <v>8295</v>
      </c>
      <c r="O852" s="5">
        <f t="shared" si="52"/>
        <v>1.2513700000000001</v>
      </c>
      <c r="P852" s="15">
        <f t="shared" si="53"/>
        <v>385.03692307692307</v>
      </c>
      <c r="Q852" s="7" t="s">
        <v>8309</v>
      </c>
      <c r="R852" s="7" t="s">
        <v>8310</v>
      </c>
      <c r="S852" s="13">
        <f t="shared" si="54"/>
        <v>42532.569120370375</v>
      </c>
      <c r="T852" s="12">
        <f t="shared" si="55"/>
        <v>42502.569120370375</v>
      </c>
    </row>
    <row r="853" spans="1:20" ht="48" hidden="1" x14ac:dyDescent="0.2">
      <c r="A853">
        <v>1470</v>
      </c>
      <c r="B853" s="3" t="s">
        <v>1471</v>
      </c>
      <c r="C853" s="3" t="s">
        <v>5580</v>
      </c>
      <c r="D853">
        <v>1500</v>
      </c>
      <c r="E853">
        <v>1877</v>
      </c>
      <c r="F853" t="s">
        <v>8219</v>
      </c>
      <c r="G853" t="s">
        <v>8224</v>
      </c>
      <c r="H853" t="s">
        <v>8246</v>
      </c>
      <c r="I853">
        <v>1356724263</v>
      </c>
      <c r="J853">
        <v>1354909863</v>
      </c>
      <c r="K853" t="b">
        <v>1</v>
      </c>
      <c r="L853">
        <v>81</v>
      </c>
      <c r="M853" t="b">
        <v>1</v>
      </c>
      <c r="N853" t="s">
        <v>8288</v>
      </c>
      <c r="O853" s="5">
        <f t="shared" si="52"/>
        <v>1.2513333333333334</v>
      </c>
      <c r="P853" s="15">
        <f t="shared" si="53"/>
        <v>23.172839506172838</v>
      </c>
      <c r="Q853" s="7" t="s">
        <v>8327</v>
      </c>
      <c r="R853" s="7" t="s">
        <v>8347</v>
      </c>
      <c r="S853" s="13">
        <f t="shared" si="54"/>
        <v>41271.827118055553</v>
      </c>
      <c r="T853" s="12">
        <f t="shared" si="55"/>
        <v>41250.827118055553</v>
      </c>
    </row>
    <row r="854" spans="1:20" ht="20" hidden="1" x14ac:dyDescent="0.2">
      <c r="A854">
        <v>1611</v>
      </c>
      <c r="B854" s="3" t="s">
        <v>1612</v>
      </c>
      <c r="C854" s="3" t="s">
        <v>5721</v>
      </c>
      <c r="D854">
        <v>800</v>
      </c>
      <c r="E854">
        <v>1001</v>
      </c>
      <c r="F854" t="s">
        <v>8219</v>
      </c>
      <c r="G854" t="s">
        <v>8224</v>
      </c>
      <c r="H854" t="s">
        <v>8246</v>
      </c>
      <c r="I854">
        <v>1370390432</v>
      </c>
      <c r="J854">
        <v>1368576032</v>
      </c>
      <c r="K854" t="b">
        <v>0</v>
      </c>
      <c r="L854">
        <v>27</v>
      </c>
      <c r="M854" t="b">
        <v>1</v>
      </c>
      <c r="N854" t="s">
        <v>8276</v>
      </c>
      <c r="O854" s="5">
        <f t="shared" si="52"/>
        <v>1.25125</v>
      </c>
      <c r="P854" s="15">
        <f t="shared" si="53"/>
        <v>37.074074074074076</v>
      </c>
      <c r="Q854" s="7" t="s">
        <v>8330</v>
      </c>
      <c r="R854" s="7" t="s">
        <v>8331</v>
      </c>
      <c r="S854" s="13">
        <f t="shared" si="54"/>
        <v>41430.00037037037</v>
      </c>
      <c r="T854" s="12">
        <f t="shared" si="55"/>
        <v>41409.00037037037</v>
      </c>
    </row>
    <row r="855" spans="1:20" ht="48" hidden="1" x14ac:dyDescent="0.2">
      <c r="A855">
        <v>2669</v>
      </c>
      <c r="B855" s="3" t="s">
        <v>2669</v>
      </c>
      <c r="C855" s="3" t="s">
        <v>6779</v>
      </c>
      <c r="D855">
        <v>800</v>
      </c>
      <c r="E855">
        <v>1001</v>
      </c>
      <c r="F855" t="s">
        <v>8219</v>
      </c>
      <c r="G855" t="s">
        <v>8224</v>
      </c>
      <c r="H855" t="s">
        <v>8246</v>
      </c>
      <c r="I855">
        <v>1452387096</v>
      </c>
      <c r="J855">
        <v>1447203096</v>
      </c>
      <c r="K855" t="b">
        <v>0</v>
      </c>
      <c r="L855">
        <v>11</v>
      </c>
      <c r="M855" t="b">
        <v>1</v>
      </c>
      <c r="N855" t="s">
        <v>8302</v>
      </c>
      <c r="O855" s="5">
        <f t="shared" si="52"/>
        <v>1.25125</v>
      </c>
      <c r="P855" s="15">
        <f t="shared" si="53"/>
        <v>91</v>
      </c>
      <c r="Q855" s="7" t="s">
        <v>8309</v>
      </c>
      <c r="R855" s="7" t="s">
        <v>8360</v>
      </c>
      <c r="S855" s="13">
        <f t="shared" si="54"/>
        <v>42379.035833333335</v>
      </c>
      <c r="T855" s="12">
        <f t="shared" si="55"/>
        <v>42319.035833333335</v>
      </c>
    </row>
    <row r="856" spans="1:20" ht="48" hidden="1" x14ac:dyDescent="0.2">
      <c r="A856">
        <v>2017</v>
      </c>
      <c r="B856" s="3" t="s">
        <v>2018</v>
      </c>
      <c r="C856" s="3" t="s">
        <v>6127</v>
      </c>
      <c r="D856">
        <v>25000</v>
      </c>
      <c r="E856">
        <v>31275.599999999999</v>
      </c>
      <c r="F856" t="s">
        <v>8219</v>
      </c>
      <c r="G856" t="s">
        <v>8224</v>
      </c>
      <c r="H856" t="s">
        <v>8246</v>
      </c>
      <c r="I856">
        <v>1332561600</v>
      </c>
      <c r="J856">
        <v>1329873755</v>
      </c>
      <c r="K856" t="b">
        <v>1</v>
      </c>
      <c r="L856">
        <v>426</v>
      </c>
      <c r="M856" t="b">
        <v>1</v>
      </c>
      <c r="N856" t="s">
        <v>8295</v>
      </c>
      <c r="O856" s="5">
        <f t="shared" si="52"/>
        <v>1.2510239999999999</v>
      </c>
      <c r="P856" s="15">
        <f t="shared" si="53"/>
        <v>73.416901408450698</v>
      </c>
      <c r="Q856" s="7" t="s">
        <v>8309</v>
      </c>
      <c r="R856" s="7" t="s">
        <v>8310</v>
      </c>
      <c r="S856" s="13">
        <f t="shared" si="54"/>
        <v>40992.166666666664</v>
      </c>
      <c r="T856" s="12">
        <f t="shared" si="55"/>
        <v>40961.057349537034</v>
      </c>
    </row>
    <row r="857" spans="1:20" ht="48" hidden="1" x14ac:dyDescent="0.2">
      <c r="A857">
        <v>1289</v>
      </c>
      <c r="B857" s="3" t="s">
        <v>1290</v>
      </c>
      <c r="C857" s="3" t="s">
        <v>5399</v>
      </c>
      <c r="D857">
        <v>1500</v>
      </c>
      <c r="E857">
        <v>1876</v>
      </c>
      <c r="F857" t="s">
        <v>8219</v>
      </c>
      <c r="G857" t="s">
        <v>8224</v>
      </c>
      <c r="H857" t="s">
        <v>8246</v>
      </c>
      <c r="I857">
        <v>1483499645</v>
      </c>
      <c r="J857">
        <v>1480907645</v>
      </c>
      <c r="K857" t="b">
        <v>0</v>
      </c>
      <c r="L857">
        <v>52</v>
      </c>
      <c r="M857" t="b">
        <v>1</v>
      </c>
      <c r="N857" t="s">
        <v>8271</v>
      </c>
      <c r="O857" s="5">
        <f t="shared" si="52"/>
        <v>1.2506666666666666</v>
      </c>
      <c r="P857" s="15">
        <f t="shared" si="53"/>
        <v>36.07692307692308</v>
      </c>
      <c r="Q857" s="7" t="s">
        <v>8323</v>
      </c>
      <c r="R857" s="7" t="s">
        <v>8324</v>
      </c>
      <c r="S857" s="13">
        <f t="shared" si="54"/>
        <v>42739.134780092587</v>
      </c>
      <c r="T857" s="12">
        <f t="shared" si="55"/>
        <v>42709.134780092587</v>
      </c>
    </row>
    <row r="858" spans="1:20" ht="48" hidden="1" x14ac:dyDescent="0.2">
      <c r="A858">
        <v>340</v>
      </c>
      <c r="B858" s="3" t="s">
        <v>341</v>
      </c>
      <c r="C858" s="3" t="s">
        <v>4450</v>
      </c>
      <c r="D858">
        <v>35000</v>
      </c>
      <c r="E858">
        <v>43758</v>
      </c>
      <c r="F858" t="s">
        <v>8219</v>
      </c>
      <c r="G858" t="s">
        <v>8224</v>
      </c>
      <c r="H858" t="s">
        <v>8246</v>
      </c>
      <c r="I858">
        <v>1489006800</v>
      </c>
      <c r="J858">
        <v>1486397007</v>
      </c>
      <c r="K858" t="b">
        <v>1</v>
      </c>
      <c r="L858">
        <v>299</v>
      </c>
      <c r="M858" t="b">
        <v>1</v>
      </c>
      <c r="N858" t="s">
        <v>8269</v>
      </c>
      <c r="O858" s="5">
        <f t="shared" si="52"/>
        <v>1.2502285714285715</v>
      </c>
      <c r="P858" s="15">
        <f t="shared" si="53"/>
        <v>146.34782608695653</v>
      </c>
      <c r="Q858" s="7" t="s">
        <v>8316</v>
      </c>
      <c r="R858" s="7" t="s">
        <v>8321</v>
      </c>
      <c r="S858" s="13">
        <f t="shared" si="54"/>
        <v>42802.875</v>
      </c>
      <c r="T858" s="12">
        <f t="shared" si="55"/>
        <v>42772.669062500005</v>
      </c>
    </row>
    <row r="859" spans="1:20" ht="48" hidden="1" x14ac:dyDescent="0.2">
      <c r="A859">
        <v>1345</v>
      </c>
      <c r="B859" s="3" t="s">
        <v>1346</v>
      </c>
      <c r="C859" s="3" t="s">
        <v>5455</v>
      </c>
      <c r="D859">
        <v>300</v>
      </c>
      <c r="E859">
        <v>375</v>
      </c>
      <c r="F859" t="s">
        <v>8219</v>
      </c>
      <c r="G859" t="s">
        <v>8224</v>
      </c>
      <c r="H859" t="s">
        <v>8246</v>
      </c>
      <c r="I859">
        <v>1405366359</v>
      </c>
      <c r="J859">
        <v>1402342359</v>
      </c>
      <c r="K859" t="b">
        <v>0</v>
      </c>
      <c r="L859">
        <v>7</v>
      </c>
      <c r="M859" t="b">
        <v>1</v>
      </c>
      <c r="N859" t="s">
        <v>8274</v>
      </c>
      <c r="O859" s="5">
        <f t="shared" si="52"/>
        <v>1.25</v>
      </c>
      <c r="P859" s="15">
        <f t="shared" si="53"/>
        <v>53.571428571428569</v>
      </c>
      <c r="Q859" s="7" t="s">
        <v>8327</v>
      </c>
      <c r="R859" s="7" t="s">
        <v>8328</v>
      </c>
      <c r="S859" s="13">
        <f t="shared" si="54"/>
        <v>41834.814340277779</v>
      </c>
      <c r="T859" s="12">
        <f t="shared" si="55"/>
        <v>41799.814340277779</v>
      </c>
    </row>
    <row r="860" spans="1:20" ht="32" hidden="1" x14ac:dyDescent="0.2">
      <c r="A860">
        <v>2492</v>
      </c>
      <c r="B860" s="3" t="s">
        <v>2492</v>
      </c>
      <c r="C860" s="3" t="s">
        <v>6602</v>
      </c>
      <c r="D860">
        <v>600</v>
      </c>
      <c r="E860">
        <v>750</v>
      </c>
      <c r="F860" t="s">
        <v>8219</v>
      </c>
      <c r="G860" t="s">
        <v>8224</v>
      </c>
      <c r="H860" t="s">
        <v>8246</v>
      </c>
      <c r="I860">
        <v>1339840740</v>
      </c>
      <c r="J860">
        <v>1335397188</v>
      </c>
      <c r="K860" t="b">
        <v>0</v>
      </c>
      <c r="L860">
        <v>27</v>
      </c>
      <c r="M860" t="b">
        <v>1</v>
      </c>
      <c r="N860" t="s">
        <v>8279</v>
      </c>
      <c r="O860" s="5">
        <f t="shared" si="52"/>
        <v>1.25</v>
      </c>
      <c r="P860" s="15">
        <f t="shared" si="53"/>
        <v>27.777777777777779</v>
      </c>
      <c r="Q860" s="7" t="s">
        <v>8330</v>
      </c>
      <c r="R860" s="7" t="s">
        <v>8334</v>
      </c>
      <c r="S860" s="13">
        <f t="shared" si="54"/>
        <v>41076.415972222225</v>
      </c>
      <c r="T860" s="12">
        <f t="shared" si="55"/>
        <v>41024.985972222225</v>
      </c>
    </row>
    <row r="861" spans="1:20" ht="48" hidden="1" x14ac:dyDescent="0.2">
      <c r="A861">
        <v>2926</v>
      </c>
      <c r="B861" s="3" t="s">
        <v>2926</v>
      </c>
      <c r="C861" s="3" t="s">
        <v>7036</v>
      </c>
      <c r="D861">
        <v>3000</v>
      </c>
      <c r="E861">
        <v>3750</v>
      </c>
      <c r="F861" t="s">
        <v>8219</v>
      </c>
      <c r="G861" t="s">
        <v>8224</v>
      </c>
      <c r="H861" t="s">
        <v>8246</v>
      </c>
      <c r="I861">
        <v>1424715779</v>
      </c>
      <c r="J861">
        <v>1423506179</v>
      </c>
      <c r="K861" t="b">
        <v>0</v>
      </c>
      <c r="L861">
        <v>50</v>
      </c>
      <c r="M861" t="b">
        <v>1</v>
      </c>
      <c r="N861" t="s">
        <v>8305</v>
      </c>
      <c r="O861" s="5">
        <f t="shared" si="52"/>
        <v>1.25</v>
      </c>
      <c r="P861" s="15">
        <f t="shared" si="53"/>
        <v>75</v>
      </c>
      <c r="Q861" s="7" t="s">
        <v>8323</v>
      </c>
      <c r="R861" s="7" t="s">
        <v>8363</v>
      </c>
      <c r="S861" s="13">
        <f t="shared" si="54"/>
        <v>42058.765960648147</v>
      </c>
      <c r="T861" s="12">
        <f t="shared" si="55"/>
        <v>42044.765960648147</v>
      </c>
    </row>
    <row r="862" spans="1:20" ht="48" hidden="1" x14ac:dyDescent="0.2">
      <c r="A862">
        <v>3227</v>
      </c>
      <c r="B862" s="3" t="s">
        <v>3227</v>
      </c>
      <c r="C862" s="3" t="s">
        <v>7337</v>
      </c>
      <c r="D862">
        <v>1200</v>
      </c>
      <c r="E862">
        <v>1500</v>
      </c>
      <c r="F862" t="s">
        <v>8219</v>
      </c>
      <c r="G862" t="s">
        <v>8225</v>
      </c>
      <c r="H862" t="s">
        <v>8247</v>
      </c>
      <c r="I862">
        <v>1484687436</v>
      </c>
      <c r="J862">
        <v>1482095436</v>
      </c>
      <c r="K862" t="b">
        <v>0</v>
      </c>
      <c r="L862">
        <v>30</v>
      </c>
      <c r="M862" t="b">
        <v>1</v>
      </c>
      <c r="N862" t="s">
        <v>8271</v>
      </c>
      <c r="O862" s="5">
        <f t="shared" si="52"/>
        <v>1.25</v>
      </c>
      <c r="P862" s="15">
        <f t="shared" si="53"/>
        <v>50</v>
      </c>
      <c r="Q862" s="7" t="s">
        <v>8323</v>
      </c>
      <c r="R862" s="7" t="s">
        <v>8324</v>
      </c>
      <c r="S862" s="13">
        <f t="shared" si="54"/>
        <v>42752.882361111115</v>
      </c>
      <c r="T862" s="12">
        <f t="shared" si="55"/>
        <v>42722.882361111115</v>
      </c>
    </row>
    <row r="863" spans="1:20" ht="48" hidden="1" x14ac:dyDescent="0.2">
      <c r="A863">
        <v>1523</v>
      </c>
      <c r="B863" s="3" t="s">
        <v>1524</v>
      </c>
      <c r="C863" s="3" t="s">
        <v>5633</v>
      </c>
      <c r="D863">
        <v>18500</v>
      </c>
      <c r="E863">
        <v>23096</v>
      </c>
      <c r="F863" t="s">
        <v>8219</v>
      </c>
      <c r="G863" t="s">
        <v>8224</v>
      </c>
      <c r="H863" t="s">
        <v>8246</v>
      </c>
      <c r="I863">
        <v>1419292800</v>
      </c>
      <c r="J863">
        <v>1416592916</v>
      </c>
      <c r="K863" t="b">
        <v>1</v>
      </c>
      <c r="L863">
        <v>241</v>
      </c>
      <c r="M863" t="b">
        <v>1</v>
      </c>
      <c r="N863" t="s">
        <v>8285</v>
      </c>
      <c r="O863" s="5">
        <f t="shared" si="52"/>
        <v>1.2484324324324325</v>
      </c>
      <c r="P863" s="15">
        <f t="shared" si="53"/>
        <v>95.834024896265561</v>
      </c>
      <c r="Q863" s="7" t="s">
        <v>8343</v>
      </c>
      <c r="R863" s="7" t="s">
        <v>8344</v>
      </c>
      <c r="S863" s="13">
        <f t="shared" si="54"/>
        <v>41996</v>
      </c>
      <c r="T863" s="12">
        <f t="shared" si="55"/>
        <v>41964.751342592594</v>
      </c>
    </row>
    <row r="864" spans="1:20" ht="32" hidden="1" x14ac:dyDescent="0.2">
      <c r="A864">
        <v>3222</v>
      </c>
      <c r="B864" s="3" t="s">
        <v>3222</v>
      </c>
      <c r="C864" s="3" t="s">
        <v>7332</v>
      </c>
      <c r="D864">
        <v>2500</v>
      </c>
      <c r="E864">
        <v>3120</v>
      </c>
      <c r="F864" t="s">
        <v>8219</v>
      </c>
      <c r="G864" t="s">
        <v>8224</v>
      </c>
      <c r="H864" t="s">
        <v>8246</v>
      </c>
      <c r="I864">
        <v>1445722140</v>
      </c>
      <c r="J864">
        <v>1443016697</v>
      </c>
      <c r="K864" t="b">
        <v>1</v>
      </c>
      <c r="L864">
        <v>84</v>
      </c>
      <c r="M864" t="b">
        <v>1</v>
      </c>
      <c r="N864" t="s">
        <v>8271</v>
      </c>
      <c r="O864" s="5">
        <f t="shared" si="52"/>
        <v>1.248</v>
      </c>
      <c r="P864" s="15">
        <f t="shared" si="53"/>
        <v>37.142857142857146</v>
      </c>
      <c r="Q864" s="7" t="s">
        <v>8323</v>
      </c>
      <c r="R864" s="7" t="s">
        <v>8324</v>
      </c>
      <c r="S864" s="13">
        <f t="shared" si="54"/>
        <v>42301.895138888889</v>
      </c>
      <c r="T864" s="12">
        <f t="shared" si="55"/>
        <v>42270.582141203704</v>
      </c>
    </row>
    <row r="865" spans="1:20" ht="48" hidden="1" x14ac:dyDescent="0.2">
      <c r="A865">
        <v>3616</v>
      </c>
      <c r="B865" s="3" t="s">
        <v>3614</v>
      </c>
      <c r="C865" s="3" t="s">
        <v>7726</v>
      </c>
      <c r="D865">
        <v>2500</v>
      </c>
      <c r="E865">
        <v>3120</v>
      </c>
      <c r="F865" t="s">
        <v>8219</v>
      </c>
      <c r="G865" t="s">
        <v>8225</v>
      </c>
      <c r="H865" t="s">
        <v>8247</v>
      </c>
      <c r="I865">
        <v>1426801664</v>
      </c>
      <c r="J865">
        <v>1424213264</v>
      </c>
      <c r="K865" t="b">
        <v>0</v>
      </c>
      <c r="L865">
        <v>45</v>
      </c>
      <c r="M865" t="b">
        <v>1</v>
      </c>
      <c r="N865" t="s">
        <v>8271</v>
      </c>
      <c r="O865" s="5">
        <f t="shared" si="52"/>
        <v>1.248</v>
      </c>
      <c r="P865" s="15">
        <f t="shared" si="53"/>
        <v>69.333333333333329</v>
      </c>
      <c r="Q865" s="7" t="s">
        <v>8323</v>
      </c>
      <c r="R865" s="7" t="s">
        <v>8324</v>
      </c>
      <c r="S865" s="13">
        <f t="shared" si="54"/>
        <v>42082.908148148148</v>
      </c>
      <c r="T865" s="12">
        <f t="shared" si="55"/>
        <v>42052.949814814812</v>
      </c>
    </row>
    <row r="866" spans="1:20" ht="32" hidden="1" x14ac:dyDescent="0.2">
      <c r="A866">
        <v>1643</v>
      </c>
      <c r="B866" s="3" t="s">
        <v>1644</v>
      </c>
      <c r="C866" s="3" t="s">
        <v>5753</v>
      </c>
      <c r="D866">
        <v>5000</v>
      </c>
      <c r="E866">
        <v>6235</v>
      </c>
      <c r="F866" t="s">
        <v>8219</v>
      </c>
      <c r="G866" t="s">
        <v>8224</v>
      </c>
      <c r="H866" t="s">
        <v>8246</v>
      </c>
      <c r="I866">
        <v>1348516012</v>
      </c>
      <c r="J866">
        <v>1345924012</v>
      </c>
      <c r="K866" t="b">
        <v>0</v>
      </c>
      <c r="L866">
        <v>37</v>
      </c>
      <c r="M866" t="b">
        <v>1</v>
      </c>
      <c r="N866" t="s">
        <v>8292</v>
      </c>
      <c r="O866" s="5">
        <f t="shared" si="52"/>
        <v>1.2470000000000001</v>
      </c>
      <c r="P866" s="15">
        <f t="shared" si="53"/>
        <v>168.51351351351352</v>
      </c>
      <c r="Q866" s="7" t="s">
        <v>8330</v>
      </c>
      <c r="R866" s="7" t="s">
        <v>8351</v>
      </c>
      <c r="S866" s="13">
        <f t="shared" si="54"/>
        <v>41176.824212962965</v>
      </c>
      <c r="T866" s="12">
        <f t="shared" si="55"/>
        <v>41146.824212962965</v>
      </c>
    </row>
    <row r="867" spans="1:20" ht="48" hidden="1" x14ac:dyDescent="0.2">
      <c r="A867">
        <v>3496</v>
      </c>
      <c r="B867" s="3" t="s">
        <v>3495</v>
      </c>
      <c r="C867" s="3" t="s">
        <v>7606</v>
      </c>
      <c r="D867">
        <v>3000</v>
      </c>
      <c r="E867">
        <v>3732</v>
      </c>
      <c r="F867" t="s">
        <v>8219</v>
      </c>
      <c r="G867" t="s">
        <v>8224</v>
      </c>
      <c r="H867" t="s">
        <v>8246</v>
      </c>
      <c r="I867">
        <v>1473625166</v>
      </c>
      <c r="J867">
        <v>1470169166</v>
      </c>
      <c r="K867" t="b">
        <v>0</v>
      </c>
      <c r="L867">
        <v>78</v>
      </c>
      <c r="M867" t="b">
        <v>1</v>
      </c>
      <c r="N867" t="s">
        <v>8271</v>
      </c>
      <c r="O867" s="5">
        <f t="shared" si="52"/>
        <v>1.244</v>
      </c>
      <c r="P867" s="15">
        <f t="shared" si="53"/>
        <v>47.846153846153847</v>
      </c>
      <c r="Q867" s="7" t="s">
        <v>8323</v>
      </c>
      <c r="R867" s="7" t="s">
        <v>8324</v>
      </c>
      <c r="S867" s="13">
        <f t="shared" si="54"/>
        <v>42624.846828703703</v>
      </c>
      <c r="T867" s="12">
        <f t="shared" si="55"/>
        <v>42584.846828703703</v>
      </c>
    </row>
    <row r="868" spans="1:20" ht="48" hidden="1" x14ac:dyDescent="0.2">
      <c r="A868">
        <v>3458</v>
      </c>
      <c r="B868" s="3" t="s">
        <v>3457</v>
      </c>
      <c r="C868" s="3" t="s">
        <v>7568</v>
      </c>
      <c r="D868">
        <v>978</v>
      </c>
      <c r="E868">
        <v>1216</v>
      </c>
      <c r="F868" t="s">
        <v>8219</v>
      </c>
      <c r="G868" t="s">
        <v>8224</v>
      </c>
      <c r="H868" t="s">
        <v>8246</v>
      </c>
      <c r="I868">
        <v>1422937620</v>
      </c>
      <c r="J868">
        <v>1420606303</v>
      </c>
      <c r="K868" t="b">
        <v>0</v>
      </c>
      <c r="L868">
        <v>27</v>
      </c>
      <c r="M868" t="b">
        <v>1</v>
      </c>
      <c r="N868" t="s">
        <v>8271</v>
      </c>
      <c r="O868" s="5">
        <f t="shared" si="52"/>
        <v>1.2433537832310839</v>
      </c>
      <c r="P868" s="15">
        <f t="shared" si="53"/>
        <v>45.037037037037038</v>
      </c>
      <c r="Q868" s="7" t="s">
        <v>8323</v>
      </c>
      <c r="R868" s="7" t="s">
        <v>8324</v>
      </c>
      <c r="S868" s="13">
        <f t="shared" si="54"/>
        <v>42038.185416666667</v>
      </c>
      <c r="T868" s="12">
        <f t="shared" si="55"/>
        <v>42011.202581018515</v>
      </c>
    </row>
    <row r="869" spans="1:20" ht="48" hidden="1" x14ac:dyDescent="0.2">
      <c r="A869">
        <v>3168</v>
      </c>
      <c r="B869" s="3" t="s">
        <v>3168</v>
      </c>
      <c r="C869" s="3" t="s">
        <v>7278</v>
      </c>
      <c r="D869">
        <v>2500</v>
      </c>
      <c r="E869">
        <v>3105</v>
      </c>
      <c r="F869" t="s">
        <v>8219</v>
      </c>
      <c r="G869" t="s">
        <v>8224</v>
      </c>
      <c r="H869" t="s">
        <v>8246</v>
      </c>
      <c r="I869">
        <v>1402696800</v>
      </c>
      <c r="J869">
        <v>1399948353</v>
      </c>
      <c r="K869" t="b">
        <v>1</v>
      </c>
      <c r="L869">
        <v>61</v>
      </c>
      <c r="M869" t="b">
        <v>1</v>
      </c>
      <c r="N869" t="s">
        <v>8271</v>
      </c>
      <c r="O869" s="5">
        <f t="shared" si="52"/>
        <v>1.242</v>
      </c>
      <c r="P869" s="15">
        <f t="shared" si="53"/>
        <v>50.901639344262293</v>
      </c>
      <c r="Q869" s="7" t="s">
        <v>8323</v>
      </c>
      <c r="R869" s="7" t="s">
        <v>8324</v>
      </c>
      <c r="S869" s="13">
        <f t="shared" si="54"/>
        <v>41803.916666666664</v>
      </c>
      <c r="T869" s="12">
        <f t="shared" si="55"/>
        <v>41772.105937500004</v>
      </c>
    </row>
    <row r="870" spans="1:20" ht="48" hidden="1" x14ac:dyDescent="0.2">
      <c r="A870">
        <v>362</v>
      </c>
      <c r="B870" s="3" t="s">
        <v>363</v>
      </c>
      <c r="C870" s="3" t="s">
        <v>4472</v>
      </c>
      <c r="D870">
        <v>9665</v>
      </c>
      <c r="E870">
        <v>12000</v>
      </c>
      <c r="F870" t="s">
        <v>8219</v>
      </c>
      <c r="G870" t="s">
        <v>8224</v>
      </c>
      <c r="H870" t="s">
        <v>8246</v>
      </c>
      <c r="I870">
        <v>1407456000</v>
      </c>
      <c r="J870">
        <v>1405573391</v>
      </c>
      <c r="K870" t="b">
        <v>0</v>
      </c>
      <c r="L870">
        <v>86</v>
      </c>
      <c r="M870" t="b">
        <v>1</v>
      </c>
      <c r="N870" t="s">
        <v>8269</v>
      </c>
      <c r="O870" s="5">
        <f t="shared" si="52"/>
        <v>1.2415933781686497</v>
      </c>
      <c r="P870" s="15">
        <f t="shared" si="53"/>
        <v>139.53488372093022</v>
      </c>
      <c r="Q870" s="7" t="s">
        <v>8316</v>
      </c>
      <c r="R870" s="7" t="s">
        <v>8321</v>
      </c>
      <c r="S870" s="13">
        <f t="shared" si="54"/>
        <v>41859</v>
      </c>
      <c r="T870" s="12">
        <f t="shared" si="55"/>
        <v>41837.210543981484</v>
      </c>
    </row>
    <row r="871" spans="1:20" ht="48" hidden="1" x14ac:dyDescent="0.2">
      <c r="A871">
        <v>1384</v>
      </c>
      <c r="B871" s="3" t="s">
        <v>1385</v>
      </c>
      <c r="C871" s="3" t="s">
        <v>5494</v>
      </c>
      <c r="D871">
        <v>3500</v>
      </c>
      <c r="E871">
        <v>4343</v>
      </c>
      <c r="F871" t="s">
        <v>8219</v>
      </c>
      <c r="G871" t="s">
        <v>8224</v>
      </c>
      <c r="H871" t="s">
        <v>8246</v>
      </c>
      <c r="I871">
        <v>1436117922</v>
      </c>
      <c r="J871">
        <v>1433525922</v>
      </c>
      <c r="K871" t="b">
        <v>0</v>
      </c>
      <c r="L871">
        <v>63</v>
      </c>
      <c r="M871" t="b">
        <v>1</v>
      </c>
      <c r="N871" t="s">
        <v>8276</v>
      </c>
      <c r="O871" s="5">
        <f t="shared" si="52"/>
        <v>1.2408571428571429</v>
      </c>
      <c r="P871" s="15">
        <f t="shared" si="53"/>
        <v>68.936507936507937</v>
      </c>
      <c r="Q871" s="7" t="s">
        <v>8330</v>
      </c>
      <c r="R871" s="7" t="s">
        <v>8331</v>
      </c>
      <c r="S871" s="13">
        <f t="shared" si="54"/>
        <v>42190.735208333332</v>
      </c>
      <c r="T871" s="12">
        <f t="shared" si="55"/>
        <v>42160.735208333332</v>
      </c>
    </row>
    <row r="872" spans="1:20" ht="48" hidden="1" x14ac:dyDescent="0.2">
      <c r="A872">
        <v>1843</v>
      </c>
      <c r="B872" s="3" t="s">
        <v>1844</v>
      </c>
      <c r="C872" s="3" t="s">
        <v>5953</v>
      </c>
      <c r="D872">
        <v>10000</v>
      </c>
      <c r="E872">
        <v>12400.61</v>
      </c>
      <c r="F872" t="s">
        <v>8219</v>
      </c>
      <c r="G872" t="s">
        <v>8224</v>
      </c>
      <c r="H872" t="s">
        <v>8246</v>
      </c>
      <c r="I872">
        <v>1298245954</v>
      </c>
      <c r="J872">
        <v>1295653954</v>
      </c>
      <c r="K872" t="b">
        <v>0</v>
      </c>
      <c r="L872">
        <v>134</v>
      </c>
      <c r="M872" t="b">
        <v>1</v>
      </c>
      <c r="N872" t="s">
        <v>8276</v>
      </c>
      <c r="O872" s="5">
        <f t="shared" si="52"/>
        <v>1.2400610000000001</v>
      </c>
      <c r="P872" s="15">
        <f t="shared" si="53"/>
        <v>92.541865671641801</v>
      </c>
      <c r="Q872" s="7" t="s">
        <v>8330</v>
      </c>
      <c r="R872" s="7" t="s">
        <v>8331</v>
      </c>
      <c r="S872" s="13">
        <f t="shared" si="54"/>
        <v>40594.994837962964</v>
      </c>
      <c r="T872" s="12">
        <f t="shared" si="55"/>
        <v>40564.994837962964</v>
      </c>
    </row>
    <row r="873" spans="1:20" ht="48" hidden="1" x14ac:dyDescent="0.2">
      <c r="A873">
        <v>1299</v>
      </c>
      <c r="B873" s="3" t="s">
        <v>1300</v>
      </c>
      <c r="C873" s="3" t="s">
        <v>5409</v>
      </c>
      <c r="D873">
        <v>3500</v>
      </c>
      <c r="E873">
        <v>4340</v>
      </c>
      <c r="F873" t="s">
        <v>8219</v>
      </c>
      <c r="G873" t="s">
        <v>8224</v>
      </c>
      <c r="H873" t="s">
        <v>8246</v>
      </c>
      <c r="I873">
        <v>1436902359</v>
      </c>
      <c r="J873">
        <v>1434310359</v>
      </c>
      <c r="K873" t="b">
        <v>0</v>
      </c>
      <c r="L873">
        <v>32</v>
      </c>
      <c r="M873" t="b">
        <v>1</v>
      </c>
      <c r="N873" t="s">
        <v>8271</v>
      </c>
      <c r="O873" s="5">
        <f t="shared" si="52"/>
        <v>1.24</v>
      </c>
      <c r="P873" s="15">
        <f t="shared" si="53"/>
        <v>135.625</v>
      </c>
      <c r="Q873" s="7" t="s">
        <v>8323</v>
      </c>
      <c r="R873" s="7" t="s">
        <v>8324</v>
      </c>
      <c r="S873" s="13">
        <f t="shared" si="54"/>
        <v>42199.814340277779</v>
      </c>
      <c r="T873" s="12">
        <f t="shared" si="55"/>
        <v>42169.814340277779</v>
      </c>
    </row>
    <row r="874" spans="1:20" ht="20" hidden="1" x14ac:dyDescent="0.2">
      <c r="A874">
        <v>1372</v>
      </c>
      <c r="B874" s="3" t="s">
        <v>1373</v>
      </c>
      <c r="C874" s="3" t="s">
        <v>5482</v>
      </c>
      <c r="D874">
        <v>500</v>
      </c>
      <c r="E874">
        <v>620</v>
      </c>
      <c r="F874" t="s">
        <v>8219</v>
      </c>
      <c r="G874" t="s">
        <v>8224</v>
      </c>
      <c r="H874" t="s">
        <v>8246</v>
      </c>
      <c r="I874">
        <v>1342115132</v>
      </c>
      <c r="J874">
        <v>1339523132</v>
      </c>
      <c r="K874" t="b">
        <v>0</v>
      </c>
      <c r="L874">
        <v>16</v>
      </c>
      <c r="M874" t="b">
        <v>1</v>
      </c>
      <c r="N874" t="s">
        <v>8276</v>
      </c>
      <c r="O874" s="5">
        <f t="shared" si="52"/>
        <v>1.24</v>
      </c>
      <c r="P874" s="15">
        <f t="shared" si="53"/>
        <v>38.75</v>
      </c>
      <c r="Q874" s="7" t="s">
        <v>8330</v>
      </c>
      <c r="R874" s="7" t="s">
        <v>8331</v>
      </c>
      <c r="S874" s="13">
        <f t="shared" si="54"/>
        <v>41102.739953703705</v>
      </c>
      <c r="T874" s="12">
        <f t="shared" si="55"/>
        <v>41072.739953703705</v>
      </c>
    </row>
    <row r="875" spans="1:20" ht="48" hidden="1" x14ac:dyDescent="0.2">
      <c r="A875">
        <v>2823</v>
      </c>
      <c r="B875" s="3" t="s">
        <v>2823</v>
      </c>
      <c r="C875" s="3" t="s">
        <v>6933</v>
      </c>
      <c r="D875">
        <v>100</v>
      </c>
      <c r="E875">
        <v>124</v>
      </c>
      <c r="F875" t="s">
        <v>8219</v>
      </c>
      <c r="G875" t="s">
        <v>8225</v>
      </c>
      <c r="H875" t="s">
        <v>8247</v>
      </c>
      <c r="I875">
        <v>1427842740</v>
      </c>
      <c r="J875">
        <v>1425428206</v>
      </c>
      <c r="K875" t="b">
        <v>0</v>
      </c>
      <c r="L875">
        <v>14</v>
      </c>
      <c r="M875" t="b">
        <v>1</v>
      </c>
      <c r="N875" t="s">
        <v>8271</v>
      </c>
      <c r="O875" s="5">
        <f t="shared" si="52"/>
        <v>1.24</v>
      </c>
      <c r="P875" s="15">
        <f t="shared" si="53"/>
        <v>8.8571428571428577</v>
      </c>
      <c r="Q875" s="7" t="s">
        <v>8323</v>
      </c>
      <c r="R875" s="7" t="s">
        <v>8324</v>
      </c>
      <c r="S875" s="13">
        <f t="shared" si="54"/>
        <v>42094.957638888889</v>
      </c>
      <c r="T875" s="12">
        <f t="shared" si="55"/>
        <v>42067.011643518519</v>
      </c>
    </row>
    <row r="876" spans="1:20" ht="48" hidden="1" x14ac:dyDescent="0.2">
      <c r="A876">
        <v>1896</v>
      </c>
      <c r="B876" s="3" t="s">
        <v>1897</v>
      </c>
      <c r="C876" s="3" t="s">
        <v>6006</v>
      </c>
      <c r="D876">
        <v>451</v>
      </c>
      <c r="E876">
        <v>559</v>
      </c>
      <c r="F876" t="s">
        <v>8219</v>
      </c>
      <c r="G876" t="s">
        <v>8224</v>
      </c>
      <c r="H876" t="s">
        <v>8246</v>
      </c>
      <c r="I876">
        <v>1334250165</v>
      </c>
      <c r="J876">
        <v>1331658165</v>
      </c>
      <c r="K876" t="b">
        <v>0</v>
      </c>
      <c r="L876">
        <v>13</v>
      </c>
      <c r="M876" t="b">
        <v>1</v>
      </c>
      <c r="N876" t="s">
        <v>8279</v>
      </c>
      <c r="O876" s="5">
        <f t="shared" si="52"/>
        <v>1.2394678492239468</v>
      </c>
      <c r="P876" s="15">
        <f t="shared" si="53"/>
        <v>43</v>
      </c>
      <c r="Q876" s="7" t="s">
        <v>8330</v>
      </c>
      <c r="R876" s="7" t="s">
        <v>8334</v>
      </c>
      <c r="S876" s="13">
        <f t="shared" si="54"/>
        <v>41011.710243055553</v>
      </c>
      <c r="T876" s="12">
        <f t="shared" si="55"/>
        <v>40981.710243055553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8330</v>
      </c>
      <c r="R877" s="7" t="s">
        <v>8333</v>
      </c>
      <c r="S877" s="13">
        <f t="shared" si="54"/>
        <v>42268.723738425921</v>
      </c>
      <c r="T877" s="12">
        <f t="shared" si="55"/>
        <v>42248.723738425921</v>
      </c>
    </row>
    <row r="878" spans="1:20" ht="48" hidden="1" x14ac:dyDescent="0.2">
      <c r="A878">
        <v>71</v>
      </c>
      <c r="B878" s="3" t="s">
        <v>73</v>
      </c>
      <c r="C878" s="3" t="s">
        <v>4182</v>
      </c>
      <c r="D878">
        <v>1800</v>
      </c>
      <c r="E878">
        <v>2231</v>
      </c>
      <c r="F878" t="s">
        <v>8219</v>
      </c>
      <c r="G878" t="s">
        <v>8224</v>
      </c>
      <c r="H878" t="s">
        <v>8246</v>
      </c>
      <c r="I878">
        <v>1338186657</v>
      </c>
      <c r="J878">
        <v>1333002657</v>
      </c>
      <c r="K878" t="b">
        <v>0</v>
      </c>
      <c r="L878">
        <v>32</v>
      </c>
      <c r="M878" t="b">
        <v>1</v>
      </c>
      <c r="N878" t="s">
        <v>8266</v>
      </c>
      <c r="O878" s="5">
        <f t="shared" si="52"/>
        <v>1.2394444444444443</v>
      </c>
      <c r="P878" s="15">
        <f t="shared" si="53"/>
        <v>69.71875</v>
      </c>
      <c r="Q878" s="7" t="s">
        <v>8316</v>
      </c>
      <c r="R878" s="7" t="s">
        <v>8318</v>
      </c>
      <c r="S878" s="13">
        <f t="shared" si="54"/>
        <v>41057.271493055552</v>
      </c>
      <c r="T878" s="12">
        <f t="shared" si="55"/>
        <v>40997.271493055552</v>
      </c>
    </row>
    <row r="879" spans="1:20" ht="48" hidden="1" x14ac:dyDescent="0.2">
      <c r="A879">
        <v>2005</v>
      </c>
      <c r="B879" s="3" t="s">
        <v>2006</v>
      </c>
      <c r="C879" s="3" t="s">
        <v>6115</v>
      </c>
      <c r="D879">
        <v>30000</v>
      </c>
      <c r="E879">
        <v>37104.03</v>
      </c>
      <c r="F879" t="s">
        <v>8219</v>
      </c>
      <c r="G879" t="s">
        <v>8224</v>
      </c>
      <c r="H879" t="s">
        <v>8246</v>
      </c>
      <c r="I879">
        <v>1381895940</v>
      </c>
      <c r="J879">
        <v>1379532618</v>
      </c>
      <c r="K879" t="b">
        <v>1</v>
      </c>
      <c r="L879">
        <v>191</v>
      </c>
      <c r="M879" t="b">
        <v>1</v>
      </c>
      <c r="N879" t="s">
        <v>8295</v>
      </c>
      <c r="O879" s="5">
        <f t="shared" si="52"/>
        <v>1.236801</v>
      </c>
      <c r="P879" s="15">
        <f t="shared" si="53"/>
        <v>194.26193717277485</v>
      </c>
      <c r="Q879" s="7" t="s">
        <v>8309</v>
      </c>
      <c r="R879" s="7" t="s">
        <v>8310</v>
      </c>
      <c r="S879" s="13">
        <f t="shared" si="54"/>
        <v>41563.165972222225</v>
      </c>
      <c r="T879" s="12">
        <f t="shared" si="55"/>
        <v>41535.812708333331</v>
      </c>
    </row>
    <row r="880" spans="1:20" ht="48" hidden="1" x14ac:dyDescent="0.2">
      <c r="A880">
        <v>3011</v>
      </c>
      <c r="B880" s="3" t="s">
        <v>3011</v>
      </c>
      <c r="C880" s="3" t="s">
        <v>7121</v>
      </c>
      <c r="D880">
        <v>300</v>
      </c>
      <c r="E880">
        <v>371</v>
      </c>
      <c r="F880" t="s">
        <v>8219</v>
      </c>
      <c r="G880" t="s">
        <v>8227</v>
      </c>
      <c r="H880" t="s">
        <v>8249</v>
      </c>
      <c r="I880">
        <v>1450911540</v>
      </c>
      <c r="J880">
        <v>1448536516</v>
      </c>
      <c r="K880" t="b">
        <v>0</v>
      </c>
      <c r="L880">
        <v>25</v>
      </c>
      <c r="M880" t="b">
        <v>1</v>
      </c>
      <c r="N880" t="s">
        <v>8303</v>
      </c>
      <c r="O880" s="5">
        <f t="shared" si="52"/>
        <v>1.2366666666666666</v>
      </c>
      <c r="P880" s="15">
        <f t="shared" si="53"/>
        <v>14.84</v>
      </c>
      <c r="Q880" s="7" t="s">
        <v>8323</v>
      </c>
      <c r="R880" s="7" t="s">
        <v>8361</v>
      </c>
      <c r="S880" s="13">
        <f t="shared" si="54"/>
        <v>42361.957638888889</v>
      </c>
      <c r="T880" s="12">
        <f t="shared" si="55"/>
        <v>42334.468935185185</v>
      </c>
    </row>
    <row r="881" spans="1:20" ht="48" hidden="1" x14ac:dyDescent="0.2">
      <c r="A881">
        <v>1509</v>
      </c>
      <c r="B881" s="3" t="s">
        <v>1510</v>
      </c>
      <c r="C881" s="3" t="s">
        <v>5619</v>
      </c>
      <c r="D881">
        <v>17500</v>
      </c>
      <c r="E881">
        <v>21637.22</v>
      </c>
      <c r="F881" t="s">
        <v>8219</v>
      </c>
      <c r="G881" t="s">
        <v>8236</v>
      </c>
      <c r="H881" t="s">
        <v>8249</v>
      </c>
      <c r="I881">
        <v>1487113140</v>
      </c>
      <c r="J881">
        <v>1484570885</v>
      </c>
      <c r="K881" t="b">
        <v>1</v>
      </c>
      <c r="L881">
        <v>196</v>
      </c>
      <c r="M881" t="b">
        <v>1</v>
      </c>
      <c r="N881" t="s">
        <v>8285</v>
      </c>
      <c r="O881" s="5">
        <f t="shared" si="52"/>
        <v>1.2364125714285714</v>
      </c>
      <c r="P881" s="15">
        <f t="shared" si="53"/>
        <v>110.39397959183674</v>
      </c>
      <c r="Q881" s="7" t="s">
        <v>8343</v>
      </c>
      <c r="R881" s="7" t="s">
        <v>8344</v>
      </c>
      <c r="S881" s="13">
        <f t="shared" si="54"/>
        <v>42780.957638888889</v>
      </c>
      <c r="T881" s="12">
        <f t="shared" si="55"/>
        <v>42751.533391203702</v>
      </c>
    </row>
    <row r="882" spans="1:20" ht="48" hidden="1" x14ac:dyDescent="0.2">
      <c r="A882">
        <v>1934</v>
      </c>
      <c r="B882" s="3" t="s">
        <v>1935</v>
      </c>
      <c r="C882" s="3" t="s">
        <v>6044</v>
      </c>
      <c r="D882">
        <v>5000</v>
      </c>
      <c r="E882">
        <v>6181</v>
      </c>
      <c r="F882" t="s">
        <v>8219</v>
      </c>
      <c r="G882" t="s">
        <v>8224</v>
      </c>
      <c r="H882" t="s">
        <v>8246</v>
      </c>
      <c r="I882">
        <v>1324789200</v>
      </c>
      <c r="J882">
        <v>1321649321</v>
      </c>
      <c r="K882" t="b">
        <v>0</v>
      </c>
      <c r="L882">
        <v>77</v>
      </c>
      <c r="M882" t="b">
        <v>1</v>
      </c>
      <c r="N882" t="s">
        <v>8279</v>
      </c>
      <c r="O882" s="5">
        <f t="shared" si="52"/>
        <v>1.2362</v>
      </c>
      <c r="P882" s="15">
        <f t="shared" si="53"/>
        <v>80.272727272727266</v>
      </c>
      <c r="Q882" s="7" t="s">
        <v>8330</v>
      </c>
      <c r="R882" s="7" t="s">
        <v>8334</v>
      </c>
      <c r="S882" s="13">
        <f t="shared" si="54"/>
        <v>40902.208333333336</v>
      </c>
      <c r="T882" s="12">
        <f t="shared" si="55"/>
        <v>40865.867141203707</v>
      </c>
    </row>
    <row r="883" spans="1:20" ht="48" hidden="1" x14ac:dyDescent="0.2">
      <c r="A883">
        <v>1282</v>
      </c>
      <c r="B883" s="3" t="s">
        <v>1283</v>
      </c>
      <c r="C883" s="3" t="s">
        <v>5392</v>
      </c>
      <c r="D883">
        <v>15000</v>
      </c>
      <c r="E883">
        <v>18542</v>
      </c>
      <c r="F883" t="s">
        <v>8219</v>
      </c>
      <c r="G883" t="s">
        <v>8224</v>
      </c>
      <c r="H883" t="s">
        <v>8246</v>
      </c>
      <c r="I883">
        <v>1386565140</v>
      </c>
      <c r="J883">
        <v>1383909855</v>
      </c>
      <c r="K883" t="b">
        <v>1</v>
      </c>
      <c r="L883">
        <v>274</v>
      </c>
      <c r="M883" t="b">
        <v>1</v>
      </c>
      <c r="N883" t="s">
        <v>8276</v>
      </c>
      <c r="O883" s="5">
        <f t="shared" si="52"/>
        <v>1.2361333333333333</v>
      </c>
      <c r="P883" s="15">
        <f t="shared" si="53"/>
        <v>67.671532846715323</v>
      </c>
      <c r="Q883" s="7" t="s">
        <v>8330</v>
      </c>
      <c r="R883" s="7" t="s">
        <v>8331</v>
      </c>
      <c r="S883" s="13">
        <f t="shared" si="54"/>
        <v>41617.207638888889</v>
      </c>
      <c r="T883" s="12">
        <f t="shared" si="55"/>
        <v>41586.475173611114</v>
      </c>
    </row>
    <row r="884" spans="1:20" ht="48" hidden="1" x14ac:dyDescent="0.2">
      <c r="A884">
        <v>3409</v>
      </c>
      <c r="B884" s="3" t="s">
        <v>3408</v>
      </c>
      <c r="C884" s="3" t="s">
        <v>7519</v>
      </c>
      <c r="D884">
        <v>500</v>
      </c>
      <c r="E884">
        <v>618</v>
      </c>
      <c r="F884" t="s">
        <v>8219</v>
      </c>
      <c r="G884" t="s">
        <v>8225</v>
      </c>
      <c r="H884" t="s">
        <v>8247</v>
      </c>
      <c r="I884">
        <v>1469998680</v>
      </c>
      <c r="J884">
        <v>1466710358</v>
      </c>
      <c r="K884" t="b">
        <v>0</v>
      </c>
      <c r="L884">
        <v>21</v>
      </c>
      <c r="M884" t="b">
        <v>1</v>
      </c>
      <c r="N884" t="s">
        <v>8271</v>
      </c>
      <c r="O884" s="5">
        <f t="shared" si="52"/>
        <v>1.236</v>
      </c>
      <c r="P884" s="15">
        <f t="shared" si="53"/>
        <v>29.428571428571427</v>
      </c>
      <c r="Q884" s="7" t="s">
        <v>8323</v>
      </c>
      <c r="R884" s="7" t="s">
        <v>8324</v>
      </c>
      <c r="S884" s="13">
        <f t="shared" si="54"/>
        <v>42582.873611111107</v>
      </c>
      <c r="T884" s="12">
        <f t="shared" si="55"/>
        <v>42544.814328703709</v>
      </c>
    </row>
    <row r="885" spans="1:20" ht="48" hidden="1" x14ac:dyDescent="0.2">
      <c r="A885">
        <v>2085</v>
      </c>
      <c r="B885" s="3" t="s">
        <v>2086</v>
      </c>
      <c r="C885" s="3" t="s">
        <v>6195</v>
      </c>
      <c r="D885">
        <v>6000</v>
      </c>
      <c r="E885">
        <v>7412</v>
      </c>
      <c r="F885" t="s">
        <v>8219</v>
      </c>
      <c r="G885" t="s">
        <v>8224</v>
      </c>
      <c r="H885" t="s">
        <v>8246</v>
      </c>
      <c r="I885">
        <v>1342382587</v>
      </c>
      <c r="J885">
        <v>1339790587</v>
      </c>
      <c r="K885" t="b">
        <v>0</v>
      </c>
      <c r="L885">
        <v>83</v>
      </c>
      <c r="M885" t="b">
        <v>1</v>
      </c>
      <c r="N885" t="s">
        <v>8279</v>
      </c>
      <c r="O885" s="5">
        <f t="shared" si="52"/>
        <v>1.2353333333333334</v>
      </c>
      <c r="P885" s="15">
        <f t="shared" si="53"/>
        <v>89.301204819277103</v>
      </c>
      <c r="Q885" s="7" t="s">
        <v>8330</v>
      </c>
      <c r="R885" s="7" t="s">
        <v>8334</v>
      </c>
      <c r="S885" s="13">
        <f t="shared" si="54"/>
        <v>41105.835497685184</v>
      </c>
      <c r="T885" s="12">
        <f t="shared" si="55"/>
        <v>41075.835497685184</v>
      </c>
    </row>
    <row r="886" spans="1:20" ht="48" hidden="1" x14ac:dyDescent="0.2">
      <c r="A886">
        <v>2042</v>
      </c>
      <c r="B886" s="3" t="s">
        <v>2043</v>
      </c>
      <c r="C886" s="3" t="s">
        <v>6152</v>
      </c>
      <c r="D886">
        <v>10000</v>
      </c>
      <c r="E886">
        <v>12353</v>
      </c>
      <c r="F886" t="s">
        <v>8219</v>
      </c>
      <c r="G886" t="s">
        <v>8224</v>
      </c>
      <c r="H886" t="s">
        <v>8246</v>
      </c>
      <c r="I886">
        <v>1453481974</v>
      </c>
      <c r="J886">
        <v>1448297974</v>
      </c>
      <c r="K886" t="b">
        <v>0</v>
      </c>
      <c r="L886">
        <v>140</v>
      </c>
      <c r="M886" t="b">
        <v>1</v>
      </c>
      <c r="N886" t="s">
        <v>8295</v>
      </c>
      <c r="O886" s="5">
        <f t="shared" si="52"/>
        <v>1.2353000000000001</v>
      </c>
      <c r="P886" s="15">
        <f t="shared" si="53"/>
        <v>88.23571428571428</v>
      </c>
      <c r="Q886" s="7" t="s">
        <v>8309</v>
      </c>
      <c r="R886" s="7" t="s">
        <v>8310</v>
      </c>
      <c r="S886" s="13">
        <f t="shared" si="54"/>
        <v>42391.708032407405</v>
      </c>
      <c r="T886" s="12">
        <f t="shared" si="55"/>
        <v>42331.708032407405</v>
      </c>
    </row>
    <row r="887" spans="1:20" ht="32" hidden="1" x14ac:dyDescent="0.2">
      <c r="A887">
        <v>1749</v>
      </c>
      <c r="B887" s="3" t="s">
        <v>1750</v>
      </c>
      <c r="C887" s="3" t="s">
        <v>5859</v>
      </c>
      <c r="D887">
        <v>10050</v>
      </c>
      <c r="E887">
        <v>12410.5</v>
      </c>
      <c r="F887" t="s">
        <v>8219</v>
      </c>
      <c r="G887" t="s">
        <v>8243</v>
      </c>
      <c r="H887" t="s">
        <v>8249</v>
      </c>
      <c r="I887">
        <v>1488394800</v>
      </c>
      <c r="J887">
        <v>1485213921</v>
      </c>
      <c r="K887" t="b">
        <v>0</v>
      </c>
      <c r="L887">
        <v>131</v>
      </c>
      <c r="M887" t="b">
        <v>1</v>
      </c>
      <c r="N887" t="s">
        <v>8285</v>
      </c>
      <c r="O887" s="5">
        <f t="shared" si="52"/>
        <v>1.2348756218905472</v>
      </c>
      <c r="P887" s="15">
        <f t="shared" si="53"/>
        <v>94.736641221374043</v>
      </c>
      <c r="Q887" s="7" t="s">
        <v>8343</v>
      </c>
      <c r="R887" s="7" t="s">
        <v>8344</v>
      </c>
      <c r="S887" s="13">
        <f t="shared" si="54"/>
        <v>42795.791666666672</v>
      </c>
      <c r="T887" s="12">
        <f t="shared" si="55"/>
        <v>42758.975937499999</v>
      </c>
    </row>
    <row r="888" spans="1:20" ht="48" hidden="1" x14ac:dyDescent="0.2">
      <c r="A888">
        <v>3703</v>
      </c>
      <c r="B888" s="3" t="s">
        <v>3700</v>
      </c>
      <c r="C888" s="3" t="s">
        <v>7813</v>
      </c>
      <c r="D888">
        <v>1050</v>
      </c>
      <c r="E888">
        <v>1296</v>
      </c>
      <c r="F888" t="s">
        <v>8219</v>
      </c>
      <c r="G888" t="s">
        <v>8224</v>
      </c>
      <c r="H888" t="s">
        <v>8246</v>
      </c>
      <c r="I888">
        <v>1471071540</v>
      </c>
      <c r="J888">
        <v>1467720388</v>
      </c>
      <c r="K888" t="b">
        <v>0</v>
      </c>
      <c r="L888">
        <v>30</v>
      </c>
      <c r="M888" t="b">
        <v>1</v>
      </c>
      <c r="N888" t="s">
        <v>8271</v>
      </c>
      <c r="O888" s="5">
        <f t="shared" si="52"/>
        <v>1.2342857142857142</v>
      </c>
      <c r="P888" s="15">
        <f t="shared" si="53"/>
        <v>43.2</v>
      </c>
      <c r="Q888" s="7" t="s">
        <v>8323</v>
      </c>
      <c r="R888" s="7" t="s">
        <v>8324</v>
      </c>
      <c r="S888" s="13">
        <f t="shared" si="54"/>
        <v>42595.290972222225</v>
      </c>
      <c r="T888" s="12">
        <f t="shared" si="55"/>
        <v>42556.504490740743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8330</v>
      </c>
      <c r="R889" s="7" t="s">
        <v>8334</v>
      </c>
      <c r="S889" s="13">
        <f t="shared" si="54"/>
        <v>41056.958969907406</v>
      </c>
      <c r="T889" s="12">
        <f t="shared" si="55"/>
        <v>41026.958969907406</v>
      </c>
    </row>
    <row r="890" spans="1:20" ht="48" hidden="1" x14ac:dyDescent="0.2">
      <c r="A890">
        <v>29</v>
      </c>
      <c r="B890" s="3" t="s">
        <v>31</v>
      </c>
      <c r="C890" s="3" t="s">
        <v>4140</v>
      </c>
      <c r="D890">
        <v>3000</v>
      </c>
      <c r="E890">
        <v>3700</v>
      </c>
      <c r="F890" t="s">
        <v>8219</v>
      </c>
      <c r="G890" t="s">
        <v>8225</v>
      </c>
      <c r="H890" t="s">
        <v>8247</v>
      </c>
      <c r="I890">
        <v>1406045368</v>
      </c>
      <c r="J890">
        <v>1403453368</v>
      </c>
      <c r="K890" t="b">
        <v>0</v>
      </c>
      <c r="L890">
        <v>117</v>
      </c>
      <c r="M890" t="b">
        <v>1</v>
      </c>
      <c r="N890" t="s">
        <v>8265</v>
      </c>
      <c r="O890" s="5">
        <f t="shared" si="52"/>
        <v>1.2333333333333334</v>
      </c>
      <c r="P890" s="15">
        <f t="shared" si="53"/>
        <v>31.623931623931625</v>
      </c>
      <c r="Q890" s="7" t="s">
        <v>8316</v>
      </c>
      <c r="R890" s="7" t="s">
        <v>8317</v>
      </c>
      <c r="S890" s="13">
        <f t="shared" si="54"/>
        <v>41842.67324074074</v>
      </c>
      <c r="T890" s="12">
        <f t="shared" si="55"/>
        <v>41812.67324074074</v>
      </c>
    </row>
    <row r="891" spans="1:20" ht="48" hidden="1" x14ac:dyDescent="0.2">
      <c r="A891">
        <v>345</v>
      </c>
      <c r="B891" s="3" t="s">
        <v>346</v>
      </c>
      <c r="C891" s="3" t="s">
        <v>4455</v>
      </c>
      <c r="D891">
        <v>14500</v>
      </c>
      <c r="E891">
        <v>17875</v>
      </c>
      <c r="F891" t="s">
        <v>8219</v>
      </c>
      <c r="G891" t="s">
        <v>8224</v>
      </c>
      <c r="H891" t="s">
        <v>8246</v>
      </c>
      <c r="I891">
        <v>1432161590</v>
      </c>
      <c r="J891">
        <v>1429569590</v>
      </c>
      <c r="K891" t="b">
        <v>1</v>
      </c>
      <c r="L891">
        <v>179</v>
      </c>
      <c r="M891" t="b">
        <v>1</v>
      </c>
      <c r="N891" t="s">
        <v>8269</v>
      </c>
      <c r="O891" s="5">
        <f t="shared" si="52"/>
        <v>1.2327586206896552</v>
      </c>
      <c r="P891" s="15">
        <f t="shared" si="53"/>
        <v>99.860335195530723</v>
      </c>
      <c r="Q891" s="7" t="s">
        <v>8316</v>
      </c>
      <c r="R891" s="7" t="s">
        <v>8321</v>
      </c>
      <c r="S891" s="13">
        <f t="shared" si="54"/>
        <v>42144.944328703699</v>
      </c>
      <c r="T891" s="12">
        <f t="shared" si="55"/>
        <v>42114.944328703699</v>
      </c>
    </row>
    <row r="892" spans="1:20" ht="48" hidden="1" x14ac:dyDescent="0.2">
      <c r="A892">
        <v>803</v>
      </c>
      <c r="B892" s="3" t="s">
        <v>804</v>
      </c>
      <c r="C892" s="3" t="s">
        <v>4913</v>
      </c>
      <c r="D892">
        <v>2300</v>
      </c>
      <c r="E892">
        <v>2835</v>
      </c>
      <c r="F892" t="s">
        <v>8219</v>
      </c>
      <c r="G892" t="s">
        <v>8224</v>
      </c>
      <c r="H892" t="s">
        <v>8246</v>
      </c>
      <c r="I892">
        <v>1306630800</v>
      </c>
      <c r="J892">
        <v>1304376478</v>
      </c>
      <c r="K892" t="b">
        <v>0</v>
      </c>
      <c r="L892">
        <v>38</v>
      </c>
      <c r="M892" t="b">
        <v>1</v>
      </c>
      <c r="N892" t="s">
        <v>8276</v>
      </c>
      <c r="O892" s="5">
        <f t="shared" si="52"/>
        <v>1.232608695652174</v>
      </c>
      <c r="P892" s="15">
        <f t="shared" si="53"/>
        <v>74.60526315789474</v>
      </c>
      <c r="Q892" s="7" t="s">
        <v>8330</v>
      </c>
      <c r="R892" s="7" t="s">
        <v>8331</v>
      </c>
      <c r="S892" s="13">
        <f t="shared" si="54"/>
        <v>40692.041666666664</v>
      </c>
      <c r="T892" s="12">
        <f t="shared" si="55"/>
        <v>40665.949976851851</v>
      </c>
    </row>
    <row r="893" spans="1:20" ht="48" hidden="1" x14ac:dyDescent="0.2">
      <c r="A893">
        <v>532</v>
      </c>
      <c r="B893" s="3" t="s">
        <v>533</v>
      </c>
      <c r="C893" s="3" t="s">
        <v>4642</v>
      </c>
      <c r="D893">
        <v>10000</v>
      </c>
      <c r="E893">
        <v>12325</v>
      </c>
      <c r="F893" t="s">
        <v>8219</v>
      </c>
      <c r="G893" t="s">
        <v>8224</v>
      </c>
      <c r="H893" t="s">
        <v>8246</v>
      </c>
      <c r="I893">
        <v>1463098208</v>
      </c>
      <c r="J893">
        <v>1460506208</v>
      </c>
      <c r="K893" t="b">
        <v>0</v>
      </c>
      <c r="L893">
        <v>173</v>
      </c>
      <c r="M893" t="b">
        <v>1</v>
      </c>
      <c r="N893" t="s">
        <v>8271</v>
      </c>
      <c r="O893" s="5">
        <f t="shared" si="52"/>
        <v>1.2324999999999999</v>
      </c>
      <c r="P893" s="15">
        <f t="shared" si="53"/>
        <v>71.242774566473983</v>
      </c>
      <c r="Q893" s="7" t="s">
        <v>8323</v>
      </c>
      <c r="R893" s="7" t="s">
        <v>8324</v>
      </c>
      <c r="S893" s="13">
        <f t="shared" si="54"/>
        <v>42503.007037037038</v>
      </c>
      <c r="T893" s="12">
        <f t="shared" si="55"/>
        <v>42473.007037037038</v>
      </c>
    </row>
    <row r="894" spans="1:20" ht="48" hidden="1" x14ac:dyDescent="0.2">
      <c r="A894">
        <v>2665</v>
      </c>
      <c r="B894" s="3" t="s">
        <v>2665</v>
      </c>
      <c r="C894" s="3" t="s">
        <v>6775</v>
      </c>
      <c r="D894">
        <v>3500</v>
      </c>
      <c r="E894">
        <v>4310</v>
      </c>
      <c r="F894" t="s">
        <v>8219</v>
      </c>
      <c r="G894" t="s">
        <v>8224</v>
      </c>
      <c r="H894" t="s">
        <v>8246</v>
      </c>
      <c r="I894">
        <v>1430774974</v>
      </c>
      <c r="J894">
        <v>1426886974</v>
      </c>
      <c r="K894" t="b">
        <v>0</v>
      </c>
      <c r="L894">
        <v>46</v>
      </c>
      <c r="M894" t="b">
        <v>1</v>
      </c>
      <c r="N894" t="s">
        <v>8302</v>
      </c>
      <c r="O894" s="5">
        <f t="shared" si="52"/>
        <v>1.2314285714285715</v>
      </c>
      <c r="P894" s="15">
        <f t="shared" si="53"/>
        <v>93.695652173913047</v>
      </c>
      <c r="Q894" s="7" t="s">
        <v>8309</v>
      </c>
      <c r="R894" s="7" t="s">
        <v>8360</v>
      </c>
      <c r="S894" s="13">
        <f t="shared" si="54"/>
        <v>42128.895532407405</v>
      </c>
      <c r="T894" s="12">
        <f t="shared" si="55"/>
        <v>42083.895532407405</v>
      </c>
    </row>
    <row r="895" spans="1:20" ht="48" hidden="1" x14ac:dyDescent="0.2">
      <c r="A895">
        <v>323</v>
      </c>
      <c r="B895" s="3" t="s">
        <v>324</v>
      </c>
      <c r="C895" s="3" t="s">
        <v>4433</v>
      </c>
      <c r="D895">
        <v>5400</v>
      </c>
      <c r="E895">
        <v>6646</v>
      </c>
      <c r="F895" t="s">
        <v>8219</v>
      </c>
      <c r="G895" t="s">
        <v>8224</v>
      </c>
      <c r="H895" t="s">
        <v>8246</v>
      </c>
      <c r="I895">
        <v>1482307140</v>
      </c>
      <c r="J895">
        <v>1479886966</v>
      </c>
      <c r="K895" t="b">
        <v>1</v>
      </c>
      <c r="L895">
        <v>58</v>
      </c>
      <c r="M895" t="b">
        <v>1</v>
      </c>
      <c r="N895" t="s">
        <v>8269</v>
      </c>
      <c r="O895" s="5">
        <f t="shared" si="52"/>
        <v>1.2307407407407407</v>
      </c>
      <c r="P895" s="15">
        <f t="shared" si="53"/>
        <v>114.58620689655173</v>
      </c>
      <c r="Q895" s="7" t="s">
        <v>8316</v>
      </c>
      <c r="R895" s="7" t="s">
        <v>8321</v>
      </c>
      <c r="S895" s="13">
        <f t="shared" si="54"/>
        <v>42725.332638888889</v>
      </c>
      <c r="T895" s="12">
        <f t="shared" si="55"/>
        <v>42697.32136574074</v>
      </c>
    </row>
    <row r="896" spans="1:20" ht="48" hidden="1" x14ac:dyDescent="0.2">
      <c r="A896">
        <v>3540</v>
      </c>
      <c r="B896" s="3" t="s">
        <v>3539</v>
      </c>
      <c r="C896" s="3" t="s">
        <v>7650</v>
      </c>
      <c r="D896">
        <v>300</v>
      </c>
      <c r="E896">
        <v>369</v>
      </c>
      <c r="F896" t="s">
        <v>8219</v>
      </c>
      <c r="G896" t="s">
        <v>8225</v>
      </c>
      <c r="H896" t="s">
        <v>8247</v>
      </c>
      <c r="I896">
        <v>1466899491</v>
      </c>
      <c r="J896">
        <v>1464307491</v>
      </c>
      <c r="K896" t="b">
        <v>0</v>
      </c>
      <c r="L896">
        <v>8</v>
      </c>
      <c r="M896" t="b">
        <v>1</v>
      </c>
      <c r="N896" t="s">
        <v>8271</v>
      </c>
      <c r="O896" s="5">
        <f t="shared" si="52"/>
        <v>1.23</v>
      </c>
      <c r="P896" s="15">
        <f t="shared" si="53"/>
        <v>46.125</v>
      </c>
      <c r="Q896" s="7" t="s">
        <v>8323</v>
      </c>
      <c r="R896" s="7" t="s">
        <v>8324</v>
      </c>
      <c r="S896" s="13">
        <f t="shared" si="54"/>
        <v>42547.003368055557</v>
      </c>
      <c r="T896" s="12">
        <f t="shared" si="55"/>
        <v>42517.003368055557</v>
      </c>
    </row>
    <row r="897" spans="1:20" ht="64" hidden="1" x14ac:dyDescent="0.2">
      <c r="A897">
        <v>4</v>
      </c>
      <c r="B897" s="3" t="s">
        <v>6</v>
      </c>
      <c r="C897" s="3" t="s">
        <v>4115</v>
      </c>
      <c r="D897">
        <v>44000</v>
      </c>
      <c r="E897">
        <v>54116.28</v>
      </c>
      <c r="F897" t="s">
        <v>8219</v>
      </c>
      <c r="G897" t="s">
        <v>8224</v>
      </c>
      <c r="H897" t="s">
        <v>8246</v>
      </c>
      <c r="I897">
        <v>1450555279</v>
      </c>
      <c r="J897">
        <v>1447963279</v>
      </c>
      <c r="K897" t="b">
        <v>0</v>
      </c>
      <c r="L897">
        <v>284</v>
      </c>
      <c r="M897" t="b">
        <v>1</v>
      </c>
      <c r="N897" t="s">
        <v>8265</v>
      </c>
      <c r="O897" s="5">
        <f t="shared" si="52"/>
        <v>1.2299154545454545</v>
      </c>
      <c r="P897" s="15">
        <f t="shared" si="53"/>
        <v>190.55028169014085</v>
      </c>
      <c r="Q897" s="7" t="s">
        <v>8316</v>
      </c>
      <c r="R897" s="7" t="s">
        <v>8317</v>
      </c>
      <c r="S897" s="13">
        <f t="shared" si="54"/>
        <v>42357.834247685183</v>
      </c>
      <c r="T897" s="12">
        <f t="shared" si="55"/>
        <v>42327.834247685183</v>
      </c>
    </row>
    <row r="898" spans="1:20" ht="64" hidden="1" x14ac:dyDescent="0.2">
      <c r="A898">
        <v>2736</v>
      </c>
      <c r="B898" s="3" t="s">
        <v>2736</v>
      </c>
      <c r="C898" s="3" t="s">
        <v>6846</v>
      </c>
      <c r="D898">
        <v>8000</v>
      </c>
      <c r="E898">
        <v>9832</v>
      </c>
      <c r="F898" t="s">
        <v>8219</v>
      </c>
      <c r="G898" t="s">
        <v>8229</v>
      </c>
      <c r="H898" t="s">
        <v>8251</v>
      </c>
      <c r="I898">
        <v>1398268773</v>
      </c>
      <c r="J898">
        <v>1395676773</v>
      </c>
      <c r="K898" t="b">
        <v>0</v>
      </c>
      <c r="L898">
        <v>58</v>
      </c>
      <c r="M898" t="b">
        <v>1</v>
      </c>
      <c r="N898" t="s">
        <v>8295</v>
      </c>
      <c r="O898" s="5">
        <f t="shared" ref="O898:O961" si="56">E898/D898</f>
        <v>1.2290000000000001</v>
      </c>
      <c r="P898" s="15">
        <f t="shared" ref="P898:P961" si="57">AVERAGE(E898/L898)</f>
        <v>169.51724137931035</v>
      </c>
      <c r="Q898" s="7" t="s">
        <v>8309</v>
      </c>
      <c r="R898" s="7" t="s">
        <v>8310</v>
      </c>
      <c r="S898" s="13">
        <f t="shared" ref="S898:S961" si="58">(((I898/60)/60)/24)+DATE(1970,1,1)</f>
        <v>41752.666354166664</v>
      </c>
      <c r="T898" s="12">
        <f t="shared" ref="T898:T961" si="59">(((J898/60)/60)/24)+DATE(1970,1,1)</f>
        <v>41722.666354166664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s="7" t="s">
        <v>8330</v>
      </c>
      <c r="R899" s="7" t="s">
        <v>8334</v>
      </c>
      <c r="S899" s="13">
        <f t="shared" si="58"/>
        <v>41241.730416666665</v>
      </c>
      <c r="T899" s="12">
        <f t="shared" si="59"/>
        <v>41211.688750000001</v>
      </c>
    </row>
    <row r="900" spans="1:20" ht="48" hidden="1" x14ac:dyDescent="0.2">
      <c r="A900">
        <v>2218</v>
      </c>
      <c r="B900" s="3" t="s">
        <v>2219</v>
      </c>
      <c r="C900" s="3" t="s">
        <v>6328</v>
      </c>
      <c r="D900">
        <v>2000</v>
      </c>
      <c r="E900">
        <v>2456.66</v>
      </c>
      <c r="F900" t="s">
        <v>8219</v>
      </c>
      <c r="G900" t="s">
        <v>8224</v>
      </c>
      <c r="H900" t="s">
        <v>8246</v>
      </c>
      <c r="I900">
        <v>1346198400</v>
      </c>
      <c r="J900">
        <v>1344281383</v>
      </c>
      <c r="K900" t="b">
        <v>0</v>
      </c>
      <c r="L900">
        <v>76</v>
      </c>
      <c r="M900" t="b">
        <v>1</v>
      </c>
      <c r="N900" t="s">
        <v>8280</v>
      </c>
      <c r="O900" s="5">
        <f t="shared" si="56"/>
        <v>1.2283299999999999</v>
      </c>
      <c r="P900" s="15">
        <f t="shared" si="57"/>
        <v>32.324473684210524</v>
      </c>
      <c r="Q900" s="7" t="s">
        <v>8330</v>
      </c>
      <c r="R900" s="7" t="s">
        <v>8335</v>
      </c>
      <c r="S900" s="13">
        <f t="shared" si="58"/>
        <v>41150</v>
      </c>
      <c r="T900" s="12">
        <f t="shared" si="59"/>
        <v>41127.812303240738</v>
      </c>
    </row>
    <row r="901" spans="1:20" ht="48" hidden="1" x14ac:dyDescent="0.2">
      <c r="A901">
        <v>2554</v>
      </c>
      <c r="B901" s="3" t="s">
        <v>2554</v>
      </c>
      <c r="C901" s="3" t="s">
        <v>6664</v>
      </c>
      <c r="D901">
        <v>3000</v>
      </c>
      <c r="E901">
        <v>3684</v>
      </c>
      <c r="F901" t="s">
        <v>8219</v>
      </c>
      <c r="G901" t="s">
        <v>8224</v>
      </c>
      <c r="H901" t="s">
        <v>8246</v>
      </c>
      <c r="I901">
        <v>1433131140</v>
      </c>
      <c r="J901">
        <v>1430445163</v>
      </c>
      <c r="K901" t="b">
        <v>0</v>
      </c>
      <c r="L901">
        <v>67</v>
      </c>
      <c r="M901" t="b">
        <v>1</v>
      </c>
      <c r="N901" t="s">
        <v>8300</v>
      </c>
      <c r="O901" s="5">
        <f t="shared" si="56"/>
        <v>1.228</v>
      </c>
      <c r="P901" s="15">
        <f t="shared" si="57"/>
        <v>54.985074626865675</v>
      </c>
      <c r="Q901" s="7" t="s">
        <v>8330</v>
      </c>
      <c r="R901" s="7" t="s">
        <v>8358</v>
      </c>
      <c r="S901" s="13">
        <f t="shared" si="58"/>
        <v>42156.165972222225</v>
      </c>
      <c r="T901" s="12">
        <f t="shared" si="59"/>
        <v>42125.078275462962</v>
      </c>
    </row>
    <row r="902" spans="1:20" ht="48" hidden="1" x14ac:dyDescent="0.2">
      <c r="A902">
        <v>1355</v>
      </c>
      <c r="B902" s="3" t="s">
        <v>1356</v>
      </c>
      <c r="C902" s="3" t="s">
        <v>5465</v>
      </c>
      <c r="D902">
        <v>2500</v>
      </c>
      <c r="E902">
        <v>3067</v>
      </c>
      <c r="F902" t="s">
        <v>8219</v>
      </c>
      <c r="G902" t="s">
        <v>8225</v>
      </c>
      <c r="H902" t="s">
        <v>8247</v>
      </c>
      <c r="I902">
        <v>1354269600</v>
      </c>
      <c r="J902">
        <v>1351663605</v>
      </c>
      <c r="K902" t="b">
        <v>0</v>
      </c>
      <c r="L902">
        <v>121</v>
      </c>
      <c r="M902" t="b">
        <v>1</v>
      </c>
      <c r="N902" t="s">
        <v>8274</v>
      </c>
      <c r="O902" s="5">
        <f t="shared" si="56"/>
        <v>1.2267999999999999</v>
      </c>
      <c r="P902" s="15">
        <f t="shared" si="57"/>
        <v>25.347107438016529</v>
      </c>
      <c r="Q902" s="7" t="s">
        <v>8327</v>
      </c>
      <c r="R902" s="7" t="s">
        <v>8328</v>
      </c>
      <c r="S902" s="13">
        <f t="shared" si="58"/>
        <v>41243.416666666664</v>
      </c>
      <c r="T902" s="12">
        <f t="shared" si="59"/>
        <v>41213.254687499997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8330</v>
      </c>
      <c r="R903" s="7" t="s">
        <v>8333</v>
      </c>
      <c r="S903" s="13">
        <f t="shared" si="58"/>
        <v>40337.799305555556</v>
      </c>
      <c r="T903" s="12">
        <f t="shared" si="59"/>
        <v>40291.81150462963</v>
      </c>
    </row>
    <row r="904" spans="1:20" ht="48" hidden="1" x14ac:dyDescent="0.2">
      <c r="A904">
        <v>1664</v>
      </c>
      <c r="B904" s="3" t="s">
        <v>1665</v>
      </c>
      <c r="C904" s="3" t="s">
        <v>5774</v>
      </c>
      <c r="D904">
        <v>2500</v>
      </c>
      <c r="E904">
        <v>3060.22</v>
      </c>
      <c r="F904" t="s">
        <v>8219</v>
      </c>
      <c r="G904" t="s">
        <v>8224</v>
      </c>
      <c r="H904" t="s">
        <v>8246</v>
      </c>
      <c r="I904">
        <v>1331870340</v>
      </c>
      <c r="J904">
        <v>1328033818</v>
      </c>
      <c r="K904" t="b">
        <v>0</v>
      </c>
      <c r="L904">
        <v>89</v>
      </c>
      <c r="M904" t="b">
        <v>1</v>
      </c>
      <c r="N904" t="s">
        <v>8292</v>
      </c>
      <c r="O904" s="5">
        <f t="shared" si="56"/>
        <v>1.2240879999999998</v>
      </c>
      <c r="P904" s="15">
        <f t="shared" si="57"/>
        <v>34.384494382022467</v>
      </c>
      <c r="Q904" s="7" t="s">
        <v>8330</v>
      </c>
      <c r="R904" s="7" t="s">
        <v>8351</v>
      </c>
      <c r="S904" s="13">
        <f t="shared" si="58"/>
        <v>40984.165972222225</v>
      </c>
      <c r="T904" s="12">
        <f t="shared" si="59"/>
        <v>40939.761782407404</v>
      </c>
    </row>
    <row r="905" spans="1:20" ht="48" hidden="1" x14ac:dyDescent="0.2">
      <c r="A905">
        <v>737</v>
      </c>
      <c r="B905" s="3" t="s">
        <v>738</v>
      </c>
      <c r="C905" s="3" t="s">
        <v>4847</v>
      </c>
      <c r="D905">
        <v>5000</v>
      </c>
      <c r="E905">
        <v>6120</v>
      </c>
      <c r="F905" t="s">
        <v>8219</v>
      </c>
      <c r="G905" t="s">
        <v>8224</v>
      </c>
      <c r="H905" t="s">
        <v>8246</v>
      </c>
      <c r="I905">
        <v>1392408000</v>
      </c>
      <c r="J905">
        <v>1390890987</v>
      </c>
      <c r="K905" t="b">
        <v>0</v>
      </c>
      <c r="L905">
        <v>108</v>
      </c>
      <c r="M905" t="b">
        <v>1</v>
      </c>
      <c r="N905" t="s">
        <v>8274</v>
      </c>
      <c r="O905" s="5">
        <f t="shared" si="56"/>
        <v>1.224</v>
      </c>
      <c r="P905" s="15">
        <f t="shared" si="57"/>
        <v>56.666666666666664</v>
      </c>
      <c r="Q905" s="7" t="s">
        <v>8327</v>
      </c>
      <c r="R905" s="7" t="s">
        <v>8328</v>
      </c>
      <c r="S905" s="13">
        <f t="shared" si="58"/>
        <v>41684.833333333336</v>
      </c>
      <c r="T905" s="12">
        <f t="shared" si="59"/>
        <v>41667.275312500002</v>
      </c>
    </row>
    <row r="906" spans="1:20" ht="48" hidden="1" x14ac:dyDescent="0.2">
      <c r="A906">
        <v>3308</v>
      </c>
      <c r="B906" s="3" t="s">
        <v>3308</v>
      </c>
      <c r="C906" s="3" t="s">
        <v>7418</v>
      </c>
      <c r="D906">
        <v>3500</v>
      </c>
      <c r="E906">
        <v>4280</v>
      </c>
      <c r="F906" t="s">
        <v>8219</v>
      </c>
      <c r="G906" t="s">
        <v>8224</v>
      </c>
      <c r="H906" t="s">
        <v>8246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8271</v>
      </c>
      <c r="O906" s="5">
        <f t="shared" si="56"/>
        <v>1.2228571428571429</v>
      </c>
      <c r="P906" s="15">
        <f t="shared" si="57"/>
        <v>75.087719298245617</v>
      </c>
      <c r="Q906" s="7" t="s">
        <v>8323</v>
      </c>
      <c r="R906" s="7" t="s">
        <v>8324</v>
      </c>
      <c r="S906" s="13">
        <f t="shared" si="58"/>
        <v>42473.876909722225</v>
      </c>
      <c r="T906" s="12">
        <f t="shared" si="59"/>
        <v>42452.876909722225</v>
      </c>
    </row>
    <row r="907" spans="1:20" ht="32" hidden="1" x14ac:dyDescent="0.2">
      <c r="A907">
        <v>1247</v>
      </c>
      <c r="B907" s="3" t="s">
        <v>1248</v>
      </c>
      <c r="C907" s="3" t="s">
        <v>5357</v>
      </c>
      <c r="D907">
        <v>3500</v>
      </c>
      <c r="E907">
        <v>4275</v>
      </c>
      <c r="F907" t="s">
        <v>8219</v>
      </c>
      <c r="G907" t="s">
        <v>8224</v>
      </c>
      <c r="H907" t="s">
        <v>8246</v>
      </c>
      <c r="I907">
        <v>1367823655</v>
      </c>
      <c r="J907">
        <v>1365231655</v>
      </c>
      <c r="K907" t="b">
        <v>1</v>
      </c>
      <c r="L907">
        <v>50</v>
      </c>
      <c r="M907" t="b">
        <v>1</v>
      </c>
      <c r="N907" t="s">
        <v>8276</v>
      </c>
      <c r="O907" s="5">
        <f t="shared" si="56"/>
        <v>1.2214285714285715</v>
      </c>
      <c r="P907" s="15">
        <f t="shared" si="57"/>
        <v>85.5</v>
      </c>
      <c r="Q907" s="7" t="s">
        <v>8330</v>
      </c>
      <c r="R907" s="7" t="s">
        <v>8331</v>
      </c>
      <c r="S907" s="13">
        <f t="shared" si="58"/>
        <v>41400.292303240742</v>
      </c>
      <c r="T907" s="12">
        <f t="shared" si="59"/>
        <v>41370.292303240742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8330</v>
      </c>
      <c r="R908" s="7" t="s">
        <v>8333</v>
      </c>
      <c r="S908" s="13">
        <f t="shared" si="58"/>
        <v>41711.148032407407</v>
      </c>
      <c r="T908" s="12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8330</v>
      </c>
      <c r="R909" s="7" t="s">
        <v>8333</v>
      </c>
      <c r="S909" s="13">
        <f t="shared" si="58"/>
        <v>40797.192395833335</v>
      </c>
      <c r="T909" s="12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8330</v>
      </c>
      <c r="R910" s="7" t="s">
        <v>8333</v>
      </c>
      <c r="S910" s="13">
        <f t="shared" si="58"/>
        <v>40386.207638888889</v>
      </c>
      <c r="T910" s="12">
        <f t="shared" si="59"/>
        <v>40340.801562499997</v>
      </c>
    </row>
    <row r="911" spans="1:20" ht="48" hidden="1" x14ac:dyDescent="0.2">
      <c r="A911">
        <v>1394</v>
      </c>
      <c r="B911" s="3" t="s">
        <v>1395</v>
      </c>
      <c r="C911" s="3" t="s">
        <v>5504</v>
      </c>
      <c r="D911">
        <v>750</v>
      </c>
      <c r="E911">
        <v>916</v>
      </c>
      <c r="F911" t="s">
        <v>8219</v>
      </c>
      <c r="G911" t="s">
        <v>8224</v>
      </c>
      <c r="H911" t="s">
        <v>8246</v>
      </c>
      <c r="I911">
        <v>1488337200</v>
      </c>
      <c r="J911">
        <v>1484623726</v>
      </c>
      <c r="K911" t="b">
        <v>0</v>
      </c>
      <c r="L911">
        <v>17</v>
      </c>
      <c r="M911" t="b">
        <v>1</v>
      </c>
      <c r="N911" t="s">
        <v>8276</v>
      </c>
      <c r="O911" s="5">
        <f t="shared" si="56"/>
        <v>1.2213333333333334</v>
      </c>
      <c r="P911" s="15">
        <f t="shared" si="57"/>
        <v>53.882352941176471</v>
      </c>
      <c r="Q911" s="7" t="s">
        <v>8330</v>
      </c>
      <c r="R911" s="7" t="s">
        <v>8331</v>
      </c>
      <c r="S911" s="13">
        <f t="shared" si="58"/>
        <v>42795.125</v>
      </c>
      <c r="T911" s="12">
        <f t="shared" si="59"/>
        <v>42752.144976851851</v>
      </c>
    </row>
    <row r="912" spans="1:20" ht="48" hidden="1" x14ac:dyDescent="0.2">
      <c r="A912">
        <v>721</v>
      </c>
      <c r="B912" s="3" t="s">
        <v>722</v>
      </c>
      <c r="C912" s="3" t="s">
        <v>4831</v>
      </c>
      <c r="D912">
        <v>8200</v>
      </c>
      <c r="E912">
        <v>10013</v>
      </c>
      <c r="F912" t="s">
        <v>8219</v>
      </c>
      <c r="G912" t="s">
        <v>8224</v>
      </c>
      <c r="H912" t="s">
        <v>8246</v>
      </c>
      <c r="I912">
        <v>1406900607</v>
      </c>
      <c r="J912">
        <v>1403012607</v>
      </c>
      <c r="K912" t="b">
        <v>0</v>
      </c>
      <c r="L912">
        <v>119</v>
      </c>
      <c r="M912" t="b">
        <v>1</v>
      </c>
      <c r="N912" t="s">
        <v>8274</v>
      </c>
      <c r="O912" s="5">
        <f t="shared" si="56"/>
        <v>1.2210975609756098</v>
      </c>
      <c r="P912" s="15">
        <f t="shared" si="57"/>
        <v>84.142857142857139</v>
      </c>
      <c r="Q912" s="7" t="s">
        <v>8327</v>
      </c>
      <c r="R912" s="7" t="s">
        <v>8328</v>
      </c>
      <c r="S912" s="13">
        <f t="shared" si="58"/>
        <v>41852.571840277778</v>
      </c>
      <c r="T912" s="12">
        <f t="shared" si="59"/>
        <v>41807.571840277778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8330</v>
      </c>
      <c r="R913" s="7" t="s">
        <v>8333</v>
      </c>
      <c r="S913" s="13">
        <f t="shared" si="58"/>
        <v>41663.005150462966</v>
      </c>
      <c r="T913" s="12">
        <f t="shared" si="59"/>
        <v>41642.005150462966</v>
      </c>
    </row>
    <row r="914" spans="1:20" ht="48" hidden="1" x14ac:dyDescent="0.2">
      <c r="A914">
        <v>1604</v>
      </c>
      <c r="B914" s="3" t="s">
        <v>1605</v>
      </c>
      <c r="C914" s="3" t="s">
        <v>5714</v>
      </c>
      <c r="D914">
        <v>2800</v>
      </c>
      <c r="E914">
        <v>3419</v>
      </c>
      <c r="F914" t="s">
        <v>8219</v>
      </c>
      <c r="G914" t="s">
        <v>8224</v>
      </c>
      <c r="H914" t="s">
        <v>8246</v>
      </c>
      <c r="I914">
        <v>1332011835</v>
      </c>
      <c r="J914">
        <v>1328559435</v>
      </c>
      <c r="K914" t="b">
        <v>0</v>
      </c>
      <c r="L914">
        <v>70</v>
      </c>
      <c r="M914" t="b">
        <v>1</v>
      </c>
      <c r="N914" t="s">
        <v>8276</v>
      </c>
      <c r="O914" s="5">
        <f t="shared" si="56"/>
        <v>1.2210714285714286</v>
      </c>
      <c r="P914" s="15">
        <f t="shared" si="57"/>
        <v>48.842857142857142</v>
      </c>
      <c r="Q914" s="7" t="s">
        <v>8330</v>
      </c>
      <c r="R914" s="7" t="s">
        <v>8331</v>
      </c>
      <c r="S914" s="13">
        <f t="shared" si="58"/>
        <v>40985.80364583333</v>
      </c>
      <c r="T914" s="12">
        <f t="shared" si="59"/>
        <v>40945.845312500001</v>
      </c>
    </row>
    <row r="915" spans="1:20" ht="48" hidden="1" x14ac:dyDescent="0.2">
      <c r="A915">
        <v>3571</v>
      </c>
      <c r="B915" s="3" t="s">
        <v>3570</v>
      </c>
      <c r="C915" s="3" t="s">
        <v>7681</v>
      </c>
      <c r="D915">
        <v>1500</v>
      </c>
      <c r="E915">
        <v>1831</v>
      </c>
      <c r="F915" t="s">
        <v>8219</v>
      </c>
      <c r="G915" t="s">
        <v>8225</v>
      </c>
      <c r="H915" t="s">
        <v>8247</v>
      </c>
      <c r="I915">
        <v>1414701413</v>
      </c>
      <c r="J915">
        <v>1412109413</v>
      </c>
      <c r="K915" t="b">
        <v>0</v>
      </c>
      <c r="L915">
        <v>25</v>
      </c>
      <c r="M915" t="b">
        <v>1</v>
      </c>
      <c r="N915" t="s">
        <v>8271</v>
      </c>
      <c r="O915" s="5">
        <f t="shared" si="56"/>
        <v>1.2206666666666666</v>
      </c>
      <c r="P915" s="15">
        <f t="shared" si="57"/>
        <v>73.239999999999995</v>
      </c>
      <c r="Q915" s="7" t="s">
        <v>8323</v>
      </c>
      <c r="R915" s="7" t="s">
        <v>8324</v>
      </c>
      <c r="S915" s="13">
        <f t="shared" si="58"/>
        <v>41942.858946759261</v>
      </c>
      <c r="T915" s="12">
        <f t="shared" si="59"/>
        <v>41912.858946759261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8330</v>
      </c>
      <c r="R916" s="7" t="s">
        <v>8333</v>
      </c>
      <c r="S916" s="13">
        <f t="shared" si="58"/>
        <v>41146.763275462967</v>
      </c>
      <c r="T916" s="12">
        <f t="shared" si="59"/>
        <v>41116.763275462967</v>
      </c>
    </row>
    <row r="917" spans="1:20" ht="48" hidden="1" x14ac:dyDescent="0.2">
      <c r="A917">
        <v>370</v>
      </c>
      <c r="B917" s="3" t="s">
        <v>371</v>
      </c>
      <c r="C917" s="3" t="s">
        <v>4480</v>
      </c>
      <c r="D917">
        <v>25000</v>
      </c>
      <c r="E917">
        <v>30505</v>
      </c>
      <c r="F917" t="s">
        <v>8219</v>
      </c>
      <c r="G917" t="s">
        <v>8224</v>
      </c>
      <c r="H917" t="s">
        <v>8246</v>
      </c>
      <c r="I917">
        <v>1483729500</v>
      </c>
      <c r="J917">
        <v>1481137500</v>
      </c>
      <c r="K917" t="b">
        <v>0</v>
      </c>
      <c r="L917">
        <v>43</v>
      </c>
      <c r="M917" t="b">
        <v>1</v>
      </c>
      <c r="N917" t="s">
        <v>8269</v>
      </c>
      <c r="O917" s="5">
        <f t="shared" si="56"/>
        <v>1.2202</v>
      </c>
      <c r="P917" s="15">
        <f t="shared" si="57"/>
        <v>709.41860465116281</v>
      </c>
      <c r="Q917" s="7" t="s">
        <v>8316</v>
      </c>
      <c r="R917" s="7" t="s">
        <v>8321</v>
      </c>
      <c r="S917" s="13">
        <f t="shared" si="58"/>
        <v>42741.795138888891</v>
      </c>
      <c r="T917" s="12">
        <f t="shared" si="59"/>
        <v>42711.795138888891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8330</v>
      </c>
      <c r="R918" s="7" t="s">
        <v>8333</v>
      </c>
      <c r="S918" s="13">
        <f t="shared" si="58"/>
        <v>40473.208333333336</v>
      </c>
      <c r="T918" s="12">
        <f t="shared" si="59"/>
        <v>40434.853402777779</v>
      </c>
    </row>
    <row r="919" spans="1:20" ht="32" hidden="1" x14ac:dyDescent="0.2">
      <c r="A919">
        <v>846</v>
      </c>
      <c r="B919" s="3" t="s">
        <v>847</v>
      </c>
      <c r="C919" s="3" t="s">
        <v>4956</v>
      </c>
      <c r="D919">
        <v>1100</v>
      </c>
      <c r="E919">
        <v>1342.01</v>
      </c>
      <c r="F919" t="s">
        <v>8219</v>
      </c>
      <c r="G919" t="s">
        <v>8225</v>
      </c>
      <c r="H919" t="s">
        <v>8247</v>
      </c>
      <c r="I919">
        <v>1394460000</v>
      </c>
      <c r="J919">
        <v>1393233855</v>
      </c>
      <c r="K919" t="b">
        <v>0</v>
      </c>
      <c r="L919">
        <v>47</v>
      </c>
      <c r="M919" t="b">
        <v>1</v>
      </c>
      <c r="N919" t="s">
        <v>8277</v>
      </c>
      <c r="O919" s="5">
        <f t="shared" si="56"/>
        <v>1.2200090909090908</v>
      </c>
      <c r="P919" s="15">
        <f t="shared" si="57"/>
        <v>28.553404255319148</v>
      </c>
      <c r="Q919" s="7" t="s">
        <v>8330</v>
      </c>
      <c r="R919" s="7" t="s">
        <v>8332</v>
      </c>
      <c r="S919" s="13">
        <f t="shared" si="58"/>
        <v>41708.583333333336</v>
      </c>
      <c r="T919" s="12">
        <f t="shared" si="59"/>
        <v>41694.391840277778</v>
      </c>
    </row>
    <row r="920" spans="1:20" ht="48" hidden="1" x14ac:dyDescent="0.2">
      <c r="A920">
        <v>1294</v>
      </c>
      <c r="B920" s="3" t="s">
        <v>1295</v>
      </c>
      <c r="C920" s="3" t="s">
        <v>5404</v>
      </c>
      <c r="D920">
        <v>500</v>
      </c>
      <c r="E920">
        <v>610</v>
      </c>
      <c r="F920" t="s">
        <v>8219</v>
      </c>
      <c r="G920" t="s">
        <v>8225</v>
      </c>
      <c r="H920" t="s">
        <v>8247</v>
      </c>
      <c r="I920">
        <v>1445252400</v>
      </c>
      <c r="J920">
        <v>1443696797</v>
      </c>
      <c r="K920" t="b">
        <v>0</v>
      </c>
      <c r="L920">
        <v>22</v>
      </c>
      <c r="M920" t="b">
        <v>1</v>
      </c>
      <c r="N920" t="s">
        <v>8271</v>
      </c>
      <c r="O920" s="5">
        <f t="shared" si="56"/>
        <v>1.22</v>
      </c>
      <c r="P920" s="15">
        <f t="shared" si="57"/>
        <v>27.727272727272727</v>
      </c>
      <c r="Q920" s="7" t="s">
        <v>8323</v>
      </c>
      <c r="R920" s="7" t="s">
        <v>8324</v>
      </c>
      <c r="S920" s="13">
        <f t="shared" si="58"/>
        <v>42296.458333333328</v>
      </c>
      <c r="T920" s="12">
        <f t="shared" si="59"/>
        <v>42278.453668981485</v>
      </c>
    </row>
    <row r="921" spans="1:20" ht="48" hidden="1" x14ac:dyDescent="0.2">
      <c r="A921">
        <v>3404</v>
      </c>
      <c r="B921" s="3" t="s">
        <v>3403</v>
      </c>
      <c r="C921" s="3" t="s">
        <v>7514</v>
      </c>
      <c r="D921">
        <v>500</v>
      </c>
      <c r="E921">
        <v>610</v>
      </c>
      <c r="F921" t="s">
        <v>8219</v>
      </c>
      <c r="G921" t="s">
        <v>8224</v>
      </c>
      <c r="H921" t="s">
        <v>8246</v>
      </c>
      <c r="I921">
        <v>1434542702</v>
      </c>
      <c r="J921">
        <v>1432814702</v>
      </c>
      <c r="K921" t="b">
        <v>0</v>
      </c>
      <c r="L921">
        <v>3</v>
      </c>
      <c r="M921" t="b">
        <v>1</v>
      </c>
      <c r="N921" t="s">
        <v>8271</v>
      </c>
      <c r="O921" s="5">
        <f t="shared" si="56"/>
        <v>1.22</v>
      </c>
      <c r="P921" s="15">
        <f t="shared" si="57"/>
        <v>203.33333333333334</v>
      </c>
      <c r="Q921" s="7" t="s">
        <v>8323</v>
      </c>
      <c r="R921" s="7" t="s">
        <v>8324</v>
      </c>
      <c r="S921" s="13">
        <f t="shared" si="58"/>
        <v>42172.503495370373</v>
      </c>
      <c r="T921" s="12">
        <f t="shared" si="59"/>
        <v>42152.503495370373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8330</v>
      </c>
      <c r="R922" s="7" t="s">
        <v>8333</v>
      </c>
      <c r="S922" s="13">
        <f t="shared" si="58"/>
        <v>41592.713217592594</v>
      </c>
      <c r="T922" s="12">
        <f t="shared" si="59"/>
        <v>41562.67155092593</v>
      </c>
    </row>
    <row r="923" spans="1:20" ht="32" hidden="1" x14ac:dyDescent="0.2">
      <c r="A923">
        <v>837</v>
      </c>
      <c r="B923" s="3" t="s">
        <v>838</v>
      </c>
      <c r="C923" s="3" t="s">
        <v>4947</v>
      </c>
      <c r="D923">
        <v>2500</v>
      </c>
      <c r="E923">
        <v>3045</v>
      </c>
      <c r="F923" t="s">
        <v>8219</v>
      </c>
      <c r="G923" t="s">
        <v>8224</v>
      </c>
      <c r="H923" t="s">
        <v>8246</v>
      </c>
      <c r="I923">
        <v>1398988662</v>
      </c>
      <c r="J923">
        <v>1396396662</v>
      </c>
      <c r="K923" t="b">
        <v>0</v>
      </c>
      <c r="L923">
        <v>62</v>
      </c>
      <c r="M923" t="b">
        <v>1</v>
      </c>
      <c r="N923" t="s">
        <v>8276</v>
      </c>
      <c r="O923" s="5">
        <f t="shared" si="56"/>
        <v>1.218</v>
      </c>
      <c r="P923" s="15">
        <f t="shared" si="57"/>
        <v>49.112903225806448</v>
      </c>
      <c r="Q923" s="7" t="s">
        <v>8330</v>
      </c>
      <c r="R923" s="7" t="s">
        <v>8331</v>
      </c>
      <c r="S923" s="13">
        <f t="shared" si="58"/>
        <v>41760.998402777775</v>
      </c>
      <c r="T923" s="12">
        <f t="shared" si="59"/>
        <v>41730.998402777775</v>
      </c>
    </row>
    <row r="924" spans="1:20" ht="48" hidden="1" x14ac:dyDescent="0.2">
      <c r="A924">
        <v>2962</v>
      </c>
      <c r="B924" s="3" t="s">
        <v>2962</v>
      </c>
      <c r="C924" s="3" t="s">
        <v>7072</v>
      </c>
      <c r="D924">
        <v>1000</v>
      </c>
      <c r="E924">
        <v>1218</v>
      </c>
      <c r="F924" t="s">
        <v>8219</v>
      </c>
      <c r="G924" t="s">
        <v>8224</v>
      </c>
      <c r="H924" t="s">
        <v>8246</v>
      </c>
      <c r="I924">
        <v>1425193140</v>
      </c>
      <c r="J924">
        <v>1422769906</v>
      </c>
      <c r="K924" t="b">
        <v>0</v>
      </c>
      <c r="L924">
        <v>20</v>
      </c>
      <c r="M924" t="b">
        <v>1</v>
      </c>
      <c r="N924" t="s">
        <v>8271</v>
      </c>
      <c r="O924" s="5">
        <f t="shared" si="56"/>
        <v>1.218</v>
      </c>
      <c r="P924" s="15">
        <f t="shared" si="57"/>
        <v>60.9</v>
      </c>
      <c r="Q924" s="7" t="s">
        <v>8323</v>
      </c>
      <c r="R924" s="7" t="s">
        <v>8324</v>
      </c>
      <c r="S924" s="13">
        <f t="shared" si="58"/>
        <v>42064.290972222225</v>
      </c>
      <c r="T924" s="12">
        <f t="shared" si="59"/>
        <v>42036.24428240741</v>
      </c>
    </row>
    <row r="925" spans="1:20" ht="48" hidden="1" x14ac:dyDescent="0.2">
      <c r="A925">
        <v>3468</v>
      </c>
      <c r="B925" s="3" t="s">
        <v>3467</v>
      </c>
      <c r="C925" s="3" t="s">
        <v>7578</v>
      </c>
      <c r="D925">
        <v>10000</v>
      </c>
      <c r="E925">
        <v>12178</v>
      </c>
      <c r="F925" t="s">
        <v>8219</v>
      </c>
      <c r="G925" t="s">
        <v>8224</v>
      </c>
      <c r="H925" t="s">
        <v>8246</v>
      </c>
      <c r="I925">
        <v>1474426800</v>
      </c>
      <c r="J925">
        <v>1471976529</v>
      </c>
      <c r="K925" t="b">
        <v>0</v>
      </c>
      <c r="L925">
        <v>17</v>
      </c>
      <c r="M925" t="b">
        <v>1</v>
      </c>
      <c r="N925" t="s">
        <v>8271</v>
      </c>
      <c r="O925" s="5">
        <f t="shared" si="56"/>
        <v>1.2178</v>
      </c>
      <c r="P925" s="15">
        <f t="shared" si="57"/>
        <v>716.35294117647061</v>
      </c>
      <c r="Q925" s="7" t="s">
        <v>8323</v>
      </c>
      <c r="R925" s="7" t="s">
        <v>8324</v>
      </c>
      <c r="S925" s="13">
        <f t="shared" si="58"/>
        <v>42634.125</v>
      </c>
      <c r="T925" s="12">
        <f t="shared" si="59"/>
        <v>42605.765381944439</v>
      </c>
    </row>
    <row r="926" spans="1:20" ht="48" hidden="1" x14ac:dyDescent="0.2">
      <c r="A926">
        <v>3810</v>
      </c>
      <c r="B926" s="3" t="s">
        <v>3807</v>
      </c>
      <c r="C926" s="3" t="s">
        <v>7920</v>
      </c>
      <c r="D926">
        <v>1500</v>
      </c>
      <c r="E926">
        <v>1826</v>
      </c>
      <c r="F926" t="s">
        <v>8219</v>
      </c>
      <c r="G926" t="s">
        <v>8224</v>
      </c>
      <c r="H926" t="s">
        <v>8246</v>
      </c>
      <c r="I926">
        <v>1426965758</v>
      </c>
      <c r="J926">
        <v>1424377358</v>
      </c>
      <c r="K926" t="b">
        <v>0</v>
      </c>
      <c r="L926">
        <v>26</v>
      </c>
      <c r="M926" t="b">
        <v>1</v>
      </c>
      <c r="N926" t="s">
        <v>8271</v>
      </c>
      <c r="O926" s="5">
        <f t="shared" si="56"/>
        <v>1.2173333333333334</v>
      </c>
      <c r="P926" s="15">
        <f t="shared" si="57"/>
        <v>70.230769230769226</v>
      </c>
      <c r="Q926" s="7" t="s">
        <v>8323</v>
      </c>
      <c r="R926" s="7" t="s">
        <v>8324</v>
      </c>
      <c r="S926" s="13">
        <f t="shared" si="58"/>
        <v>42084.807384259257</v>
      </c>
      <c r="T926" s="12">
        <f t="shared" si="59"/>
        <v>42054.849050925928</v>
      </c>
    </row>
    <row r="927" spans="1:20" ht="48" hidden="1" x14ac:dyDescent="0.2">
      <c r="A927">
        <v>2985</v>
      </c>
      <c r="B927" s="3" t="s">
        <v>2985</v>
      </c>
      <c r="C927" s="3" t="s">
        <v>7095</v>
      </c>
      <c r="D927">
        <v>10000</v>
      </c>
      <c r="E927">
        <v>12165</v>
      </c>
      <c r="F927" t="s">
        <v>8219</v>
      </c>
      <c r="G927" t="s">
        <v>8228</v>
      </c>
      <c r="H927" t="s">
        <v>8250</v>
      </c>
      <c r="I927">
        <v>1477886400</v>
      </c>
      <c r="J927">
        <v>1476228128</v>
      </c>
      <c r="K927" t="b">
        <v>0</v>
      </c>
      <c r="L927">
        <v>111</v>
      </c>
      <c r="M927" t="b">
        <v>1</v>
      </c>
      <c r="N927" t="s">
        <v>8303</v>
      </c>
      <c r="O927" s="5">
        <f t="shared" si="56"/>
        <v>1.2164999999999999</v>
      </c>
      <c r="P927" s="15">
        <f t="shared" si="57"/>
        <v>109.5945945945946</v>
      </c>
      <c r="Q927" s="7" t="s">
        <v>8323</v>
      </c>
      <c r="R927" s="7" t="s">
        <v>8361</v>
      </c>
      <c r="S927" s="13">
        <f t="shared" si="58"/>
        <v>42674.166666666672</v>
      </c>
      <c r="T927" s="12">
        <f t="shared" si="59"/>
        <v>42654.973703703698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8330</v>
      </c>
      <c r="R928" s="7" t="s">
        <v>8333</v>
      </c>
      <c r="S928" s="13">
        <f t="shared" si="58"/>
        <v>40367.944444444445</v>
      </c>
      <c r="T928" s="12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8330</v>
      </c>
      <c r="R929" s="7" t="s">
        <v>8333</v>
      </c>
      <c r="S929" s="13">
        <f t="shared" si="58"/>
        <v>41043.822858796295</v>
      </c>
      <c r="T929" s="12">
        <f t="shared" si="59"/>
        <v>41013.822858796295</v>
      </c>
    </row>
    <row r="930" spans="1:20" ht="32" hidden="1" x14ac:dyDescent="0.2">
      <c r="A930">
        <v>3281</v>
      </c>
      <c r="B930" s="3" t="s">
        <v>3281</v>
      </c>
      <c r="C930" s="3" t="s">
        <v>7391</v>
      </c>
      <c r="D930">
        <v>5000</v>
      </c>
      <c r="E930">
        <v>6080</v>
      </c>
      <c r="F930" t="s">
        <v>8219</v>
      </c>
      <c r="G930" t="s">
        <v>8224</v>
      </c>
      <c r="H930" t="s">
        <v>8246</v>
      </c>
      <c r="I930">
        <v>1441153705</v>
      </c>
      <c r="J930">
        <v>1438561705</v>
      </c>
      <c r="K930" t="b">
        <v>0</v>
      </c>
      <c r="L930">
        <v>47</v>
      </c>
      <c r="M930" t="b">
        <v>1</v>
      </c>
      <c r="N930" t="s">
        <v>8271</v>
      </c>
      <c r="O930" s="5">
        <f t="shared" si="56"/>
        <v>1.216</v>
      </c>
      <c r="P930" s="15">
        <f t="shared" si="57"/>
        <v>129.36170212765958</v>
      </c>
      <c r="Q930" s="7" t="s">
        <v>8323</v>
      </c>
      <c r="R930" s="7" t="s">
        <v>8324</v>
      </c>
      <c r="S930" s="13">
        <f t="shared" si="58"/>
        <v>42249.019733796296</v>
      </c>
      <c r="T930" s="12">
        <f t="shared" si="59"/>
        <v>42219.019733796296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8330</v>
      </c>
      <c r="R931" s="7" t="s">
        <v>8333</v>
      </c>
      <c r="S931" s="13">
        <f t="shared" si="58"/>
        <v>41008.196400462963</v>
      </c>
      <c r="T931" s="12">
        <f t="shared" si="59"/>
        <v>40978.238067129627</v>
      </c>
    </row>
    <row r="932" spans="1:20" ht="32" hidden="1" x14ac:dyDescent="0.2">
      <c r="A932">
        <v>2168</v>
      </c>
      <c r="B932" s="3" t="s">
        <v>2169</v>
      </c>
      <c r="C932" s="3" t="s">
        <v>6278</v>
      </c>
      <c r="D932">
        <v>18000</v>
      </c>
      <c r="E932">
        <v>21884.69</v>
      </c>
      <c r="F932" t="s">
        <v>8219</v>
      </c>
      <c r="G932" t="s">
        <v>8224</v>
      </c>
      <c r="H932" t="s">
        <v>8246</v>
      </c>
      <c r="I932">
        <v>1486702800</v>
      </c>
      <c r="J932">
        <v>1484058261</v>
      </c>
      <c r="K932" t="b">
        <v>0</v>
      </c>
      <c r="L932">
        <v>340</v>
      </c>
      <c r="M932" t="b">
        <v>1</v>
      </c>
      <c r="N932" t="s">
        <v>8276</v>
      </c>
      <c r="O932" s="5">
        <f t="shared" si="56"/>
        <v>1.215816111111111</v>
      </c>
      <c r="P932" s="15">
        <f t="shared" si="57"/>
        <v>64.366735294117646</v>
      </c>
      <c r="Q932" s="7" t="s">
        <v>8330</v>
      </c>
      <c r="R932" s="7" t="s">
        <v>8331</v>
      </c>
      <c r="S932" s="13">
        <f t="shared" si="58"/>
        <v>42776.208333333328</v>
      </c>
      <c r="T932" s="12">
        <f t="shared" si="59"/>
        <v>42745.600243055553</v>
      </c>
    </row>
    <row r="933" spans="1:20" ht="48" hidden="1" x14ac:dyDescent="0.2">
      <c r="A933">
        <v>2490</v>
      </c>
      <c r="B933" s="3" t="s">
        <v>2490</v>
      </c>
      <c r="C933" s="3" t="s">
        <v>6600</v>
      </c>
      <c r="D933">
        <v>500</v>
      </c>
      <c r="E933">
        <v>607</v>
      </c>
      <c r="F933" t="s">
        <v>8219</v>
      </c>
      <c r="G933" t="s">
        <v>8224</v>
      </c>
      <c r="H933" t="s">
        <v>8246</v>
      </c>
      <c r="I933">
        <v>1340429276</v>
      </c>
      <c r="J933">
        <v>1335245276</v>
      </c>
      <c r="K933" t="b">
        <v>0</v>
      </c>
      <c r="L933">
        <v>16</v>
      </c>
      <c r="M933" t="b">
        <v>1</v>
      </c>
      <c r="N933" t="s">
        <v>8279</v>
      </c>
      <c r="O933" s="5">
        <f t="shared" si="56"/>
        <v>1.214</v>
      </c>
      <c r="P933" s="15">
        <f t="shared" si="57"/>
        <v>37.9375</v>
      </c>
      <c r="Q933" s="7" t="s">
        <v>8330</v>
      </c>
      <c r="R933" s="7" t="s">
        <v>8334</v>
      </c>
      <c r="S933" s="13">
        <f t="shared" si="58"/>
        <v>41083.227731481478</v>
      </c>
      <c r="T933" s="12">
        <f t="shared" si="59"/>
        <v>41023.227731481478</v>
      </c>
    </row>
    <row r="934" spans="1:20" ht="48" hidden="1" x14ac:dyDescent="0.2">
      <c r="A934">
        <v>2285</v>
      </c>
      <c r="B934" s="3" t="s">
        <v>2286</v>
      </c>
      <c r="C934" s="3" t="s">
        <v>6395</v>
      </c>
      <c r="D934">
        <v>3000</v>
      </c>
      <c r="E934">
        <v>3641</v>
      </c>
      <c r="F934" t="s">
        <v>8219</v>
      </c>
      <c r="G934" t="s">
        <v>8224</v>
      </c>
      <c r="H934" t="s">
        <v>8246</v>
      </c>
      <c r="I934">
        <v>1340944043</v>
      </c>
      <c r="J934">
        <v>1338352043</v>
      </c>
      <c r="K934" t="b">
        <v>0</v>
      </c>
      <c r="L934">
        <v>79</v>
      </c>
      <c r="M934" t="b">
        <v>1</v>
      </c>
      <c r="N934" t="s">
        <v>8276</v>
      </c>
      <c r="O934" s="5">
        <f t="shared" si="56"/>
        <v>1.2136666666666667</v>
      </c>
      <c r="P934" s="15">
        <f t="shared" si="57"/>
        <v>46.088607594936711</v>
      </c>
      <c r="Q934" s="7" t="s">
        <v>8330</v>
      </c>
      <c r="R934" s="7" t="s">
        <v>8331</v>
      </c>
      <c r="S934" s="13">
        <f t="shared" si="58"/>
        <v>41089.185682870368</v>
      </c>
      <c r="T934" s="12">
        <f t="shared" si="59"/>
        <v>41059.185682870368</v>
      </c>
    </row>
    <row r="935" spans="1:20" ht="48" hidden="1" x14ac:dyDescent="0.2">
      <c r="A935">
        <v>3706</v>
      </c>
      <c r="B935" s="3" t="s">
        <v>3703</v>
      </c>
      <c r="C935" s="3" t="s">
        <v>7816</v>
      </c>
      <c r="D935">
        <v>1500</v>
      </c>
      <c r="E935">
        <v>1820</v>
      </c>
      <c r="F935" t="s">
        <v>8219</v>
      </c>
      <c r="G935" t="s">
        <v>8224</v>
      </c>
      <c r="H935" t="s">
        <v>8246</v>
      </c>
      <c r="I935">
        <v>1410558949</v>
      </c>
      <c r="J935">
        <v>1409262949</v>
      </c>
      <c r="K935" t="b">
        <v>0</v>
      </c>
      <c r="L935">
        <v>13</v>
      </c>
      <c r="M935" t="b">
        <v>1</v>
      </c>
      <c r="N935" t="s">
        <v>8271</v>
      </c>
      <c r="O935" s="5">
        <f t="shared" si="56"/>
        <v>1.2133333333333334</v>
      </c>
      <c r="P935" s="15">
        <f t="shared" si="57"/>
        <v>140</v>
      </c>
      <c r="Q935" s="7" t="s">
        <v>8323</v>
      </c>
      <c r="R935" s="7" t="s">
        <v>8324</v>
      </c>
      <c r="S935" s="13">
        <f t="shared" si="58"/>
        <v>41894.913761574076</v>
      </c>
      <c r="T935" s="12">
        <f t="shared" si="59"/>
        <v>41879.913761574076</v>
      </c>
    </row>
    <row r="936" spans="1:20" ht="48" hidden="1" x14ac:dyDescent="0.2">
      <c r="A936">
        <v>3019</v>
      </c>
      <c r="B936" s="3" t="s">
        <v>3019</v>
      </c>
      <c r="C936" s="3" t="s">
        <v>7129</v>
      </c>
      <c r="D936">
        <v>15000</v>
      </c>
      <c r="E936">
        <v>18185</v>
      </c>
      <c r="F936" t="s">
        <v>8219</v>
      </c>
      <c r="G936" t="s">
        <v>8224</v>
      </c>
      <c r="H936" t="s">
        <v>8246</v>
      </c>
      <c r="I936">
        <v>1401159600</v>
      </c>
      <c r="J936">
        <v>1398801620</v>
      </c>
      <c r="K936" t="b">
        <v>0</v>
      </c>
      <c r="L936">
        <v>226</v>
      </c>
      <c r="M936" t="b">
        <v>1</v>
      </c>
      <c r="N936" t="s">
        <v>8303</v>
      </c>
      <c r="O936" s="5">
        <f t="shared" si="56"/>
        <v>1.2123333333333333</v>
      </c>
      <c r="P936" s="15">
        <f t="shared" si="57"/>
        <v>80.464601769911511</v>
      </c>
      <c r="Q936" s="7" t="s">
        <v>8323</v>
      </c>
      <c r="R936" s="7" t="s">
        <v>8361</v>
      </c>
      <c r="S936" s="13">
        <f t="shared" si="58"/>
        <v>41786.125</v>
      </c>
      <c r="T936" s="12">
        <f t="shared" si="59"/>
        <v>41758.833564814813</v>
      </c>
    </row>
    <row r="937" spans="1:20" ht="48" hidden="1" x14ac:dyDescent="0.2">
      <c r="A937">
        <v>1621</v>
      </c>
      <c r="B937" s="3" t="s">
        <v>1622</v>
      </c>
      <c r="C937" s="3" t="s">
        <v>5731</v>
      </c>
      <c r="D937">
        <v>5000</v>
      </c>
      <c r="E937">
        <v>6060</v>
      </c>
      <c r="F937" t="s">
        <v>8219</v>
      </c>
      <c r="G937" t="s">
        <v>8224</v>
      </c>
      <c r="H937" t="s">
        <v>8246</v>
      </c>
      <c r="I937">
        <v>1338177540</v>
      </c>
      <c r="J937">
        <v>1333550015</v>
      </c>
      <c r="K937" t="b">
        <v>0</v>
      </c>
      <c r="L937">
        <v>37</v>
      </c>
      <c r="M937" t="b">
        <v>1</v>
      </c>
      <c r="N937" t="s">
        <v>8276</v>
      </c>
      <c r="O937" s="5">
        <f t="shared" si="56"/>
        <v>1.212</v>
      </c>
      <c r="P937" s="15">
        <f t="shared" si="57"/>
        <v>163.78378378378378</v>
      </c>
      <c r="Q937" s="7" t="s">
        <v>8330</v>
      </c>
      <c r="R937" s="7" t="s">
        <v>8331</v>
      </c>
      <c r="S937" s="13">
        <f t="shared" si="58"/>
        <v>41057.165972222225</v>
      </c>
      <c r="T937" s="12">
        <f t="shared" si="59"/>
        <v>41003.60665509259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8330</v>
      </c>
      <c r="R938" s="7" t="s">
        <v>8333</v>
      </c>
      <c r="S938" s="13">
        <f t="shared" si="58"/>
        <v>40926.833333333336</v>
      </c>
      <c r="T938" s="12">
        <f t="shared" si="59"/>
        <v>40883.024178240739</v>
      </c>
    </row>
    <row r="939" spans="1:20" ht="80" hidden="1" x14ac:dyDescent="0.2">
      <c r="A939">
        <v>3290</v>
      </c>
      <c r="B939" s="3" t="s">
        <v>3290</v>
      </c>
      <c r="C939" s="3" t="s">
        <v>7400</v>
      </c>
      <c r="D939">
        <v>2000</v>
      </c>
      <c r="E939">
        <v>2424</v>
      </c>
      <c r="F939" t="s">
        <v>8219</v>
      </c>
      <c r="G939" t="s">
        <v>8225</v>
      </c>
      <c r="H939" t="s">
        <v>8247</v>
      </c>
      <c r="I939">
        <v>1489234891</v>
      </c>
      <c r="J939">
        <v>1486642891</v>
      </c>
      <c r="K939" t="b">
        <v>0</v>
      </c>
      <c r="L939">
        <v>72</v>
      </c>
      <c r="M939" t="b">
        <v>1</v>
      </c>
      <c r="N939" t="s">
        <v>8271</v>
      </c>
      <c r="O939" s="5">
        <f t="shared" si="56"/>
        <v>1.212</v>
      </c>
      <c r="P939" s="15">
        <f t="shared" si="57"/>
        <v>33.666666666666664</v>
      </c>
      <c r="Q939" s="7" t="s">
        <v>8323</v>
      </c>
      <c r="R939" s="7" t="s">
        <v>8324</v>
      </c>
      <c r="S939" s="13">
        <f t="shared" si="58"/>
        <v>42805.51494212963</v>
      </c>
      <c r="T939" s="12">
        <f t="shared" si="59"/>
        <v>42775.51494212963</v>
      </c>
    </row>
    <row r="940" spans="1:20" ht="48" hidden="1" x14ac:dyDescent="0.2">
      <c r="A940">
        <v>3488</v>
      </c>
      <c r="B940" s="3" t="s">
        <v>3487</v>
      </c>
      <c r="C940" s="3" t="s">
        <v>7598</v>
      </c>
      <c r="D940">
        <v>3000</v>
      </c>
      <c r="E940">
        <v>3636</v>
      </c>
      <c r="F940" t="s">
        <v>8219</v>
      </c>
      <c r="G940" t="s">
        <v>8224</v>
      </c>
      <c r="H940" t="s">
        <v>8246</v>
      </c>
      <c r="I940">
        <v>1429286400</v>
      </c>
      <c r="J940">
        <v>1427221560</v>
      </c>
      <c r="K940" t="b">
        <v>0</v>
      </c>
      <c r="L940">
        <v>29</v>
      </c>
      <c r="M940" t="b">
        <v>1</v>
      </c>
      <c r="N940" t="s">
        <v>8271</v>
      </c>
      <c r="O940" s="5">
        <f t="shared" si="56"/>
        <v>1.212</v>
      </c>
      <c r="P940" s="15">
        <f t="shared" si="57"/>
        <v>125.37931034482759</v>
      </c>
      <c r="Q940" s="7" t="s">
        <v>8323</v>
      </c>
      <c r="R940" s="7" t="s">
        <v>8324</v>
      </c>
      <c r="S940" s="13">
        <f t="shared" si="58"/>
        <v>42111.666666666672</v>
      </c>
      <c r="T940" s="12">
        <f t="shared" si="59"/>
        <v>42087.768055555556</v>
      </c>
    </row>
    <row r="941" spans="1:20" ht="32" hidden="1" x14ac:dyDescent="0.2">
      <c r="A941">
        <v>3700</v>
      </c>
      <c r="B941" s="3" t="s">
        <v>3697</v>
      </c>
      <c r="C941" s="3" t="s">
        <v>7810</v>
      </c>
      <c r="D941">
        <v>500</v>
      </c>
      <c r="E941">
        <v>606</v>
      </c>
      <c r="F941" t="s">
        <v>8219</v>
      </c>
      <c r="G941" t="s">
        <v>8224</v>
      </c>
      <c r="H941" t="s">
        <v>8246</v>
      </c>
      <c r="I941">
        <v>1412092800</v>
      </c>
      <c r="J941">
        <v>1409493800</v>
      </c>
      <c r="K941" t="b">
        <v>0</v>
      </c>
      <c r="L941">
        <v>18</v>
      </c>
      <c r="M941" t="b">
        <v>1</v>
      </c>
      <c r="N941" t="s">
        <v>8271</v>
      </c>
      <c r="O941" s="5">
        <f t="shared" si="56"/>
        <v>1.212</v>
      </c>
      <c r="P941" s="15">
        <f t="shared" si="57"/>
        <v>33.666666666666664</v>
      </c>
      <c r="Q941" s="7" t="s">
        <v>8323</v>
      </c>
      <c r="R941" s="7" t="s">
        <v>8324</v>
      </c>
      <c r="S941" s="13">
        <f t="shared" si="58"/>
        <v>41912.666666666664</v>
      </c>
      <c r="T941" s="12">
        <f t="shared" si="59"/>
        <v>41882.585648148146</v>
      </c>
    </row>
    <row r="942" spans="1:20" ht="48" hidden="1" x14ac:dyDescent="0.2">
      <c r="A942">
        <v>2046</v>
      </c>
      <c r="B942" s="3" t="s">
        <v>2047</v>
      </c>
      <c r="C942" s="3" t="s">
        <v>6156</v>
      </c>
      <c r="D942">
        <v>10000</v>
      </c>
      <c r="E942">
        <v>12110</v>
      </c>
      <c r="F942" t="s">
        <v>8219</v>
      </c>
      <c r="G942" t="s">
        <v>8224</v>
      </c>
      <c r="H942" t="s">
        <v>8246</v>
      </c>
      <c r="I942">
        <v>1369282044</v>
      </c>
      <c r="J942">
        <v>1366690044</v>
      </c>
      <c r="K942" t="b">
        <v>0</v>
      </c>
      <c r="L942">
        <v>217</v>
      </c>
      <c r="M942" t="b">
        <v>1</v>
      </c>
      <c r="N942" t="s">
        <v>8295</v>
      </c>
      <c r="O942" s="5">
        <f t="shared" si="56"/>
        <v>1.2110000000000001</v>
      </c>
      <c r="P942" s="15">
        <f t="shared" si="57"/>
        <v>55.806451612903224</v>
      </c>
      <c r="Q942" s="7" t="s">
        <v>8309</v>
      </c>
      <c r="R942" s="7" t="s">
        <v>8310</v>
      </c>
      <c r="S942" s="13">
        <f t="shared" si="58"/>
        <v>41417.171805555554</v>
      </c>
      <c r="T942" s="12">
        <f t="shared" si="59"/>
        <v>41387.171805555554</v>
      </c>
    </row>
    <row r="943" spans="1:20" ht="64" hidden="1" x14ac:dyDescent="0.2">
      <c r="A943">
        <v>2318</v>
      </c>
      <c r="B943" s="3" t="s">
        <v>2319</v>
      </c>
      <c r="C943" s="3" t="s">
        <v>6428</v>
      </c>
      <c r="D943">
        <v>5000</v>
      </c>
      <c r="E943">
        <v>6053</v>
      </c>
      <c r="F943" t="s">
        <v>8219</v>
      </c>
      <c r="G943" t="s">
        <v>8224</v>
      </c>
      <c r="H943" t="s">
        <v>8246</v>
      </c>
      <c r="I943">
        <v>1253937540</v>
      </c>
      <c r="J943">
        <v>1251214014</v>
      </c>
      <c r="K943" t="b">
        <v>1</v>
      </c>
      <c r="L943">
        <v>163</v>
      </c>
      <c r="M943" t="b">
        <v>1</v>
      </c>
      <c r="N943" t="s">
        <v>8279</v>
      </c>
      <c r="O943" s="5">
        <f t="shared" si="56"/>
        <v>1.2105999999999999</v>
      </c>
      <c r="P943" s="15">
        <f t="shared" si="57"/>
        <v>37.134969325153371</v>
      </c>
      <c r="Q943" s="7" t="s">
        <v>8330</v>
      </c>
      <c r="R943" s="7" t="s">
        <v>8334</v>
      </c>
      <c r="S943" s="13">
        <f t="shared" si="58"/>
        <v>40082.165972222225</v>
      </c>
      <c r="T943" s="12">
        <f t="shared" si="59"/>
        <v>40050.643680555557</v>
      </c>
    </row>
    <row r="944" spans="1:20" ht="48" hidden="1" x14ac:dyDescent="0.2">
      <c r="A944">
        <v>1847</v>
      </c>
      <c r="B944" s="3" t="s">
        <v>1848</v>
      </c>
      <c r="C944" s="3" t="s">
        <v>5957</v>
      </c>
      <c r="D944">
        <v>2500</v>
      </c>
      <c r="E944">
        <v>3022</v>
      </c>
      <c r="F944" t="s">
        <v>8219</v>
      </c>
      <c r="G944" t="s">
        <v>8224</v>
      </c>
      <c r="H944" t="s">
        <v>8246</v>
      </c>
      <c r="I944">
        <v>1429594832</v>
      </c>
      <c r="J944">
        <v>1427780432</v>
      </c>
      <c r="K944" t="b">
        <v>0</v>
      </c>
      <c r="L944">
        <v>38</v>
      </c>
      <c r="M944" t="b">
        <v>1</v>
      </c>
      <c r="N944" t="s">
        <v>8276</v>
      </c>
      <c r="O944" s="5">
        <f t="shared" si="56"/>
        <v>1.2088000000000001</v>
      </c>
      <c r="P944" s="15">
        <f t="shared" si="57"/>
        <v>79.526315789473685</v>
      </c>
      <c r="Q944" s="7" t="s">
        <v>8330</v>
      </c>
      <c r="R944" s="7" t="s">
        <v>8331</v>
      </c>
      <c r="S944" s="13">
        <f t="shared" si="58"/>
        <v>42115.236481481479</v>
      </c>
      <c r="T944" s="12">
        <f t="shared" si="59"/>
        <v>42094.236481481479</v>
      </c>
    </row>
    <row r="945" spans="1:20" ht="32" hidden="1" x14ac:dyDescent="0.2">
      <c r="A945">
        <v>1931</v>
      </c>
      <c r="B945" s="3" t="s">
        <v>1932</v>
      </c>
      <c r="C945" s="3" t="s">
        <v>6041</v>
      </c>
      <c r="D945">
        <v>2000</v>
      </c>
      <c r="E945">
        <v>2412.02</v>
      </c>
      <c r="F945" t="s">
        <v>8219</v>
      </c>
      <c r="G945" t="s">
        <v>8224</v>
      </c>
      <c r="H945" t="s">
        <v>8246</v>
      </c>
      <c r="I945">
        <v>1337657400</v>
      </c>
      <c r="J945">
        <v>1336512309</v>
      </c>
      <c r="K945" t="b">
        <v>0</v>
      </c>
      <c r="L945">
        <v>50</v>
      </c>
      <c r="M945" t="b">
        <v>1</v>
      </c>
      <c r="N945" t="s">
        <v>8279</v>
      </c>
      <c r="O945" s="5">
        <f t="shared" si="56"/>
        <v>1.20601</v>
      </c>
      <c r="P945" s="15">
        <f t="shared" si="57"/>
        <v>48.240400000000001</v>
      </c>
      <c r="Q945" s="7" t="s">
        <v>8330</v>
      </c>
      <c r="R945" s="7" t="s">
        <v>8334</v>
      </c>
      <c r="S945" s="13">
        <f t="shared" si="58"/>
        <v>41051.145833333336</v>
      </c>
      <c r="T945" s="12">
        <f t="shared" si="59"/>
        <v>41037.892465277779</v>
      </c>
    </row>
    <row r="946" spans="1:20" ht="48" hidden="1" x14ac:dyDescent="0.2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5">
        <f t="shared" si="56"/>
        <v>1.206</v>
      </c>
      <c r="P946" s="15">
        <f t="shared" si="57"/>
        <v>71.785714285714292</v>
      </c>
      <c r="Q946" s="7" t="s">
        <v>8323</v>
      </c>
      <c r="R946" s="7" t="s">
        <v>8324</v>
      </c>
      <c r="S946" s="13">
        <f t="shared" si="58"/>
        <v>42268.13282407407</v>
      </c>
      <c r="T946" s="12">
        <f t="shared" si="59"/>
        <v>42238.13282407407</v>
      </c>
    </row>
    <row r="947" spans="1:20" ht="48" hidden="1" x14ac:dyDescent="0.2">
      <c r="A947">
        <v>281</v>
      </c>
      <c r="B947" s="3" t="s">
        <v>282</v>
      </c>
      <c r="C947" s="3" t="s">
        <v>4391</v>
      </c>
      <c r="D947">
        <v>5500</v>
      </c>
      <c r="E947">
        <v>6632.32</v>
      </c>
      <c r="F947" t="s">
        <v>8219</v>
      </c>
      <c r="G947" t="s">
        <v>8224</v>
      </c>
      <c r="H947" t="s">
        <v>8246</v>
      </c>
      <c r="I947">
        <v>1249932360</v>
      </c>
      <c r="J947">
        <v>1242532513</v>
      </c>
      <c r="K947" t="b">
        <v>1</v>
      </c>
      <c r="L947">
        <v>79</v>
      </c>
      <c r="M947" t="b">
        <v>1</v>
      </c>
      <c r="N947" t="s">
        <v>8269</v>
      </c>
      <c r="O947" s="5">
        <f t="shared" si="56"/>
        <v>1.2058763636363636</v>
      </c>
      <c r="P947" s="15">
        <f t="shared" si="57"/>
        <v>83.953417721518989</v>
      </c>
      <c r="Q947" s="7" t="s">
        <v>8316</v>
      </c>
      <c r="R947" s="7" t="s">
        <v>8321</v>
      </c>
      <c r="S947" s="13">
        <f t="shared" si="58"/>
        <v>40035.80972222222</v>
      </c>
      <c r="T947" s="12">
        <f t="shared" si="59"/>
        <v>39950.163344907407</v>
      </c>
    </row>
    <row r="948" spans="1:20" ht="48" hidden="1" x14ac:dyDescent="0.2">
      <c r="A948">
        <v>2094</v>
      </c>
      <c r="B948" s="3" t="s">
        <v>2095</v>
      </c>
      <c r="C948" s="3" t="s">
        <v>6204</v>
      </c>
      <c r="D948">
        <v>3500</v>
      </c>
      <c r="E948">
        <v>4219</v>
      </c>
      <c r="F948" t="s">
        <v>8219</v>
      </c>
      <c r="G948" t="s">
        <v>8224</v>
      </c>
      <c r="H948" t="s">
        <v>8246</v>
      </c>
      <c r="I948">
        <v>1330916400</v>
      </c>
      <c r="J948">
        <v>1327969730</v>
      </c>
      <c r="K948" t="b">
        <v>0</v>
      </c>
      <c r="L948">
        <v>72</v>
      </c>
      <c r="M948" t="b">
        <v>1</v>
      </c>
      <c r="N948" t="s">
        <v>8279</v>
      </c>
      <c r="O948" s="5">
        <f t="shared" si="56"/>
        <v>1.2054285714285715</v>
      </c>
      <c r="P948" s="15">
        <f t="shared" si="57"/>
        <v>58.597222222222221</v>
      </c>
      <c r="Q948" s="7" t="s">
        <v>8330</v>
      </c>
      <c r="R948" s="7" t="s">
        <v>8334</v>
      </c>
      <c r="S948" s="13">
        <f t="shared" si="58"/>
        <v>40973.125</v>
      </c>
      <c r="T948" s="12">
        <f t="shared" si="59"/>
        <v>40939.02002314815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8309</v>
      </c>
      <c r="R949" s="7" t="s">
        <v>8326</v>
      </c>
      <c r="S949" s="13">
        <f t="shared" si="58"/>
        <v>42551.781319444446</v>
      </c>
      <c r="T949" s="12">
        <f t="shared" si="59"/>
        <v>42491.781319444446</v>
      </c>
    </row>
    <row r="950" spans="1:20" ht="20" hidden="1" x14ac:dyDescent="0.2">
      <c r="A950">
        <v>1473</v>
      </c>
      <c r="B950" s="3" t="s">
        <v>1474</v>
      </c>
      <c r="C950" s="3" t="s">
        <v>5583</v>
      </c>
      <c r="D950">
        <v>1500</v>
      </c>
      <c r="E950">
        <v>1807.74</v>
      </c>
      <c r="F950" t="s">
        <v>8219</v>
      </c>
      <c r="G950" t="s">
        <v>8224</v>
      </c>
      <c r="H950" t="s">
        <v>8246</v>
      </c>
      <c r="I950">
        <v>1330644639</v>
      </c>
      <c r="J950">
        <v>1328052639</v>
      </c>
      <c r="K950" t="b">
        <v>1</v>
      </c>
      <c r="L950">
        <v>47</v>
      </c>
      <c r="M950" t="b">
        <v>1</v>
      </c>
      <c r="N950" t="s">
        <v>8288</v>
      </c>
      <c r="O950" s="5">
        <f t="shared" si="56"/>
        <v>1.20516</v>
      </c>
      <c r="P950" s="15">
        <f t="shared" si="57"/>
        <v>38.462553191489363</v>
      </c>
      <c r="Q950" s="7" t="s">
        <v>8327</v>
      </c>
      <c r="R950" s="7" t="s">
        <v>8347</v>
      </c>
      <c r="S950" s="13">
        <f t="shared" si="58"/>
        <v>40969.979618055557</v>
      </c>
      <c r="T950" s="12">
        <f t="shared" si="59"/>
        <v>40939.979618055557</v>
      </c>
    </row>
    <row r="951" spans="1:20" ht="48" hidden="1" x14ac:dyDescent="0.2">
      <c r="A951">
        <v>11</v>
      </c>
      <c r="B951" s="3" t="s">
        <v>13</v>
      </c>
      <c r="C951" s="3" t="s">
        <v>4122</v>
      </c>
      <c r="D951">
        <v>5000</v>
      </c>
      <c r="E951">
        <v>6025</v>
      </c>
      <c r="F951" t="s">
        <v>8219</v>
      </c>
      <c r="G951" t="s">
        <v>8224</v>
      </c>
      <c r="H951" t="s">
        <v>8246</v>
      </c>
      <c r="I951">
        <v>1471834800</v>
      </c>
      <c r="J951">
        <v>1469126462</v>
      </c>
      <c r="K951" t="b">
        <v>0</v>
      </c>
      <c r="L951">
        <v>75</v>
      </c>
      <c r="M951" t="b">
        <v>1</v>
      </c>
      <c r="N951" t="s">
        <v>8265</v>
      </c>
      <c r="O951" s="5">
        <f t="shared" si="56"/>
        <v>1.2050000000000001</v>
      </c>
      <c r="P951" s="15">
        <f t="shared" si="57"/>
        <v>80.333333333333329</v>
      </c>
      <c r="Q951" s="7" t="s">
        <v>8316</v>
      </c>
      <c r="R951" s="7" t="s">
        <v>8317</v>
      </c>
      <c r="S951" s="13">
        <f t="shared" si="58"/>
        <v>42604.125</v>
      </c>
      <c r="T951" s="12">
        <f t="shared" si="59"/>
        <v>42572.778495370367</v>
      </c>
    </row>
    <row r="952" spans="1:20" ht="48" hidden="1" x14ac:dyDescent="0.2">
      <c r="A952">
        <v>537</v>
      </c>
      <c r="B952" s="3" t="s">
        <v>538</v>
      </c>
      <c r="C952" s="3" t="s">
        <v>4647</v>
      </c>
      <c r="D952">
        <v>2000</v>
      </c>
      <c r="E952">
        <v>2410</v>
      </c>
      <c r="F952" t="s">
        <v>8219</v>
      </c>
      <c r="G952" t="s">
        <v>8224</v>
      </c>
      <c r="H952" t="s">
        <v>8246</v>
      </c>
      <c r="I952">
        <v>1446665191</v>
      </c>
      <c r="J952">
        <v>1444069591</v>
      </c>
      <c r="K952" t="b">
        <v>0</v>
      </c>
      <c r="L952">
        <v>59</v>
      </c>
      <c r="M952" t="b">
        <v>1</v>
      </c>
      <c r="N952" t="s">
        <v>8271</v>
      </c>
      <c r="O952" s="5">
        <f t="shared" si="56"/>
        <v>1.2050000000000001</v>
      </c>
      <c r="P952" s="15">
        <f t="shared" si="57"/>
        <v>40.847457627118644</v>
      </c>
      <c r="Q952" s="7" t="s">
        <v>8323</v>
      </c>
      <c r="R952" s="7" t="s">
        <v>8324</v>
      </c>
      <c r="S952" s="13">
        <f t="shared" si="58"/>
        <v>42312.810081018513</v>
      </c>
      <c r="T952" s="12">
        <f t="shared" si="59"/>
        <v>42282.768414351856</v>
      </c>
    </row>
    <row r="953" spans="1:20" ht="48" hidden="1" x14ac:dyDescent="0.2">
      <c r="A953">
        <v>3005</v>
      </c>
      <c r="B953" s="3" t="s">
        <v>3005</v>
      </c>
      <c r="C953" s="3" t="s">
        <v>7115</v>
      </c>
      <c r="D953">
        <v>10600</v>
      </c>
      <c r="E953">
        <v>12772.6</v>
      </c>
      <c r="F953" t="s">
        <v>8219</v>
      </c>
      <c r="G953" t="s">
        <v>8224</v>
      </c>
      <c r="H953" t="s">
        <v>8246</v>
      </c>
      <c r="I953">
        <v>1412611905</v>
      </c>
      <c r="J953">
        <v>1410019905</v>
      </c>
      <c r="K953" t="b">
        <v>0</v>
      </c>
      <c r="L953">
        <v>118</v>
      </c>
      <c r="M953" t="b">
        <v>1</v>
      </c>
      <c r="N953" t="s">
        <v>8303</v>
      </c>
      <c r="O953" s="5">
        <f t="shared" si="56"/>
        <v>1.2049622641509434</v>
      </c>
      <c r="P953" s="15">
        <f t="shared" si="57"/>
        <v>108.24237288135593</v>
      </c>
      <c r="Q953" s="7" t="s">
        <v>8323</v>
      </c>
      <c r="R953" s="7" t="s">
        <v>8361</v>
      </c>
      <c r="S953" s="13">
        <f t="shared" si="58"/>
        <v>41918.674826388888</v>
      </c>
      <c r="T953" s="12">
        <f t="shared" si="59"/>
        <v>41888.674826388888</v>
      </c>
    </row>
    <row r="954" spans="1:20" ht="48" hidden="1" x14ac:dyDescent="0.2">
      <c r="A954">
        <v>733</v>
      </c>
      <c r="B954" s="3" t="s">
        <v>734</v>
      </c>
      <c r="C954" s="3" t="s">
        <v>4843</v>
      </c>
      <c r="D954">
        <v>2500</v>
      </c>
      <c r="E954">
        <v>3012</v>
      </c>
      <c r="F954" t="s">
        <v>8219</v>
      </c>
      <c r="G954" t="s">
        <v>8225</v>
      </c>
      <c r="H954" t="s">
        <v>8247</v>
      </c>
      <c r="I954">
        <v>1387533892</v>
      </c>
      <c r="J954">
        <v>1384941892</v>
      </c>
      <c r="K954" t="b">
        <v>0</v>
      </c>
      <c r="L954">
        <v>169</v>
      </c>
      <c r="M954" t="b">
        <v>1</v>
      </c>
      <c r="N954" t="s">
        <v>8274</v>
      </c>
      <c r="O954" s="5">
        <f t="shared" si="56"/>
        <v>1.2048000000000001</v>
      </c>
      <c r="P954" s="15">
        <f t="shared" si="57"/>
        <v>17.822485207100591</v>
      </c>
      <c r="Q954" s="7" t="s">
        <v>8327</v>
      </c>
      <c r="R954" s="7" t="s">
        <v>8328</v>
      </c>
      <c r="S954" s="13">
        <f t="shared" si="58"/>
        <v>41628.420046296298</v>
      </c>
      <c r="T954" s="12">
        <f t="shared" si="59"/>
        <v>41598.420046296298</v>
      </c>
    </row>
    <row r="955" spans="1:20" ht="48" hidden="1" x14ac:dyDescent="0.2">
      <c r="A955">
        <v>2091</v>
      </c>
      <c r="B955" s="3" t="s">
        <v>2092</v>
      </c>
      <c r="C955" s="3" t="s">
        <v>6201</v>
      </c>
      <c r="D955">
        <v>18000</v>
      </c>
      <c r="E955">
        <v>21684.2</v>
      </c>
      <c r="F955" t="s">
        <v>8219</v>
      </c>
      <c r="G955" t="s">
        <v>8224</v>
      </c>
      <c r="H955" t="s">
        <v>8246</v>
      </c>
      <c r="I955">
        <v>1299009600</v>
      </c>
      <c r="J955">
        <v>1294818278</v>
      </c>
      <c r="K955" t="b">
        <v>0</v>
      </c>
      <c r="L955">
        <v>246</v>
      </c>
      <c r="M955" t="b">
        <v>1</v>
      </c>
      <c r="N955" t="s">
        <v>8279</v>
      </c>
      <c r="O955" s="5">
        <f t="shared" si="56"/>
        <v>1.2046777777777777</v>
      </c>
      <c r="P955" s="15">
        <f t="shared" si="57"/>
        <v>88.147154471544724</v>
      </c>
      <c r="Q955" s="7" t="s">
        <v>8330</v>
      </c>
      <c r="R955" s="7" t="s">
        <v>8334</v>
      </c>
      <c r="S955" s="13">
        <f t="shared" si="58"/>
        <v>40603.833333333336</v>
      </c>
      <c r="T955" s="12">
        <f t="shared" si="59"/>
        <v>40555.322662037033</v>
      </c>
    </row>
    <row r="956" spans="1:20" ht="32" hidden="1" x14ac:dyDescent="0.2">
      <c r="A956">
        <v>840</v>
      </c>
      <c r="B956" s="3" t="s">
        <v>841</v>
      </c>
      <c r="C956" s="3" t="s">
        <v>4950</v>
      </c>
      <c r="D956">
        <v>10000</v>
      </c>
      <c r="E956">
        <v>12041.66</v>
      </c>
      <c r="F956" t="s">
        <v>8219</v>
      </c>
      <c r="G956" t="s">
        <v>8224</v>
      </c>
      <c r="H956" t="s">
        <v>8246</v>
      </c>
      <c r="I956">
        <v>1474694787</v>
      </c>
      <c r="J956">
        <v>1472102787</v>
      </c>
      <c r="K956" t="b">
        <v>0</v>
      </c>
      <c r="L956">
        <v>190</v>
      </c>
      <c r="M956" t="b">
        <v>1</v>
      </c>
      <c r="N956" t="s">
        <v>8277</v>
      </c>
      <c r="O956" s="5">
        <f t="shared" si="56"/>
        <v>1.2041660000000001</v>
      </c>
      <c r="P956" s="15">
        <f t="shared" si="57"/>
        <v>63.37715789473684</v>
      </c>
      <c r="Q956" s="7" t="s">
        <v>8330</v>
      </c>
      <c r="R956" s="7" t="s">
        <v>8332</v>
      </c>
      <c r="S956" s="13">
        <f t="shared" si="58"/>
        <v>42637.226701388892</v>
      </c>
      <c r="T956" s="12">
        <f t="shared" si="59"/>
        <v>42607.226701388892</v>
      </c>
    </row>
    <row r="957" spans="1:20" ht="32" hidden="1" x14ac:dyDescent="0.2">
      <c r="A957">
        <v>2089</v>
      </c>
      <c r="B957" s="3" t="s">
        <v>2090</v>
      </c>
      <c r="C957" s="3" t="s">
        <v>6199</v>
      </c>
      <c r="D957">
        <v>2500</v>
      </c>
      <c r="E957">
        <v>3010.01</v>
      </c>
      <c r="F957" t="s">
        <v>8219</v>
      </c>
      <c r="G957" t="s">
        <v>8224</v>
      </c>
      <c r="H957" t="s">
        <v>8246</v>
      </c>
      <c r="I957">
        <v>1375408194</v>
      </c>
      <c r="J957">
        <v>1372384194</v>
      </c>
      <c r="K957" t="b">
        <v>0</v>
      </c>
      <c r="L957">
        <v>62</v>
      </c>
      <c r="M957" t="b">
        <v>1</v>
      </c>
      <c r="N957" t="s">
        <v>8279</v>
      </c>
      <c r="O957" s="5">
        <f t="shared" si="56"/>
        <v>1.2040040000000001</v>
      </c>
      <c r="P957" s="15">
        <f t="shared" si="57"/>
        <v>48.54854838709678</v>
      </c>
      <c r="Q957" s="7" t="s">
        <v>8330</v>
      </c>
      <c r="R957" s="7" t="s">
        <v>8334</v>
      </c>
      <c r="S957" s="13">
        <f t="shared" si="58"/>
        <v>41488.076319444444</v>
      </c>
      <c r="T957" s="12">
        <f t="shared" si="59"/>
        <v>41453.076319444444</v>
      </c>
    </row>
    <row r="958" spans="1:20" ht="48" hidden="1" x14ac:dyDescent="0.2">
      <c r="A958">
        <v>845</v>
      </c>
      <c r="B958" s="3" t="s">
        <v>846</v>
      </c>
      <c r="C958" s="3" t="s">
        <v>4955</v>
      </c>
      <c r="D958">
        <v>5000</v>
      </c>
      <c r="E958">
        <v>6019.01</v>
      </c>
      <c r="F958" t="s">
        <v>8219</v>
      </c>
      <c r="G958" t="s">
        <v>8224</v>
      </c>
      <c r="H958" t="s">
        <v>8246</v>
      </c>
      <c r="I958">
        <v>1473047940</v>
      </c>
      <c r="J958">
        <v>1469595396</v>
      </c>
      <c r="K958" t="b">
        <v>0</v>
      </c>
      <c r="L958">
        <v>177</v>
      </c>
      <c r="M958" t="b">
        <v>1</v>
      </c>
      <c r="N958" t="s">
        <v>8277</v>
      </c>
      <c r="O958" s="5">
        <f t="shared" si="56"/>
        <v>1.203802</v>
      </c>
      <c r="P958" s="15">
        <f t="shared" si="57"/>
        <v>34.005706214689269</v>
      </c>
      <c r="Q958" s="7" t="s">
        <v>8330</v>
      </c>
      <c r="R958" s="7" t="s">
        <v>8332</v>
      </c>
      <c r="S958" s="13">
        <f t="shared" si="58"/>
        <v>42618.165972222225</v>
      </c>
      <c r="T958" s="12">
        <f t="shared" si="59"/>
        <v>42578.205972222218</v>
      </c>
    </row>
    <row r="959" spans="1:20" ht="32" hidden="1" x14ac:dyDescent="0.2">
      <c r="A959">
        <v>2031</v>
      </c>
      <c r="B959" s="3" t="s">
        <v>2032</v>
      </c>
      <c r="C959" s="3" t="s">
        <v>6141</v>
      </c>
      <c r="D959">
        <v>50000</v>
      </c>
      <c r="E959">
        <v>60175</v>
      </c>
      <c r="F959" t="s">
        <v>8219</v>
      </c>
      <c r="G959" t="s">
        <v>8233</v>
      </c>
      <c r="H959" t="s">
        <v>8249</v>
      </c>
      <c r="I959">
        <v>1420765200</v>
      </c>
      <c r="J959">
        <v>1417506853</v>
      </c>
      <c r="K959" t="b">
        <v>1</v>
      </c>
      <c r="L959">
        <v>508</v>
      </c>
      <c r="M959" t="b">
        <v>1</v>
      </c>
      <c r="N959" t="s">
        <v>8295</v>
      </c>
      <c r="O959" s="5">
        <f t="shared" si="56"/>
        <v>1.2035</v>
      </c>
      <c r="P959" s="15">
        <f t="shared" si="57"/>
        <v>118.45472440944881</v>
      </c>
      <c r="Q959" s="7" t="s">
        <v>8309</v>
      </c>
      <c r="R959" s="7" t="s">
        <v>8310</v>
      </c>
      <c r="S959" s="13">
        <f t="shared" si="58"/>
        <v>42013.041666666672</v>
      </c>
      <c r="T959" s="12">
        <f t="shared" si="59"/>
        <v>41975.329317129625</v>
      </c>
    </row>
    <row r="960" spans="1:20" ht="48" hidden="1" x14ac:dyDescent="0.2">
      <c r="A960">
        <v>1526</v>
      </c>
      <c r="B960" s="3" t="s">
        <v>1527</v>
      </c>
      <c r="C960" s="3" t="s">
        <v>5636</v>
      </c>
      <c r="D960">
        <v>23000</v>
      </c>
      <c r="E960">
        <v>27675</v>
      </c>
      <c r="F960" t="s">
        <v>8219</v>
      </c>
      <c r="G960" t="s">
        <v>8224</v>
      </c>
      <c r="H960" t="s">
        <v>8246</v>
      </c>
      <c r="I960">
        <v>1453185447</v>
      </c>
      <c r="J960">
        <v>1448951847</v>
      </c>
      <c r="K960" t="b">
        <v>1</v>
      </c>
      <c r="L960">
        <v>280</v>
      </c>
      <c r="M960" t="b">
        <v>1</v>
      </c>
      <c r="N960" t="s">
        <v>8285</v>
      </c>
      <c r="O960" s="5">
        <f t="shared" si="56"/>
        <v>1.2032608695652174</v>
      </c>
      <c r="P960" s="15">
        <f t="shared" si="57"/>
        <v>98.839285714285708</v>
      </c>
      <c r="Q960" s="7" t="s">
        <v>8343</v>
      </c>
      <c r="R960" s="7" t="s">
        <v>8344</v>
      </c>
      <c r="S960" s="13">
        <f t="shared" si="58"/>
        <v>42388.276006944448</v>
      </c>
      <c r="T960" s="12">
        <f t="shared" si="59"/>
        <v>42339.276006944448</v>
      </c>
    </row>
    <row r="961" spans="1:20" ht="32" hidden="1" x14ac:dyDescent="0.2">
      <c r="A961">
        <v>2195</v>
      </c>
      <c r="B961" s="3" t="s">
        <v>2196</v>
      </c>
      <c r="C961" s="3" t="s">
        <v>6305</v>
      </c>
      <c r="D961">
        <v>4600</v>
      </c>
      <c r="E961">
        <v>5535</v>
      </c>
      <c r="F961" t="s">
        <v>8219</v>
      </c>
      <c r="G961" t="s">
        <v>8224</v>
      </c>
      <c r="H961" t="s">
        <v>8246</v>
      </c>
      <c r="I961">
        <v>1439317900</v>
      </c>
      <c r="J961">
        <v>1436725900</v>
      </c>
      <c r="K961" t="b">
        <v>0</v>
      </c>
      <c r="L961">
        <v>115</v>
      </c>
      <c r="M961" t="b">
        <v>1</v>
      </c>
      <c r="N961" t="s">
        <v>8297</v>
      </c>
      <c r="O961" s="5">
        <f t="shared" si="56"/>
        <v>1.2032608695652174</v>
      </c>
      <c r="P961" s="15">
        <f t="shared" si="57"/>
        <v>48.130434782608695</v>
      </c>
      <c r="Q961" s="7" t="s">
        <v>8338</v>
      </c>
      <c r="R961" s="7" t="s">
        <v>8355</v>
      </c>
      <c r="S961" s="13">
        <f t="shared" si="58"/>
        <v>42227.771990740745</v>
      </c>
      <c r="T961" s="12">
        <f t="shared" si="59"/>
        <v>42197.771990740745</v>
      </c>
    </row>
    <row r="962" spans="1:20" ht="48" hidden="1" x14ac:dyDescent="0.2">
      <c r="A962">
        <v>1245</v>
      </c>
      <c r="B962" s="3" t="s">
        <v>1246</v>
      </c>
      <c r="C962" s="3" t="s">
        <v>5355</v>
      </c>
      <c r="D962">
        <v>2000</v>
      </c>
      <c r="E962">
        <v>2405</v>
      </c>
      <c r="F962" t="s">
        <v>8219</v>
      </c>
      <c r="G962" t="s">
        <v>8224</v>
      </c>
      <c r="H962" t="s">
        <v>8246</v>
      </c>
      <c r="I962">
        <v>1402755834</v>
      </c>
      <c r="J962">
        <v>1400163834</v>
      </c>
      <c r="K962" t="b">
        <v>1</v>
      </c>
      <c r="L962">
        <v>17</v>
      </c>
      <c r="M962" t="b">
        <v>1</v>
      </c>
      <c r="N962" t="s">
        <v>8276</v>
      </c>
      <c r="O962" s="5">
        <f t="shared" ref="O962:O1025" si="60">E962/D962</f>
        <v>1.2024999999999999</v>
      </c>
      <c r="P962" s="15">
        <f t="shared" ref="P962:P1025" si="61">AVERAGE(E962/L962)</f>
        <v>141.47058823529412</v>
      </c>
      <c r="Q962" s="7" t="s">
        <v>8330</v>
      </c>
      <c r="R962" s="7" t="s">
        <v>8331</v>
      </c>
      <c r="S962" s="13">
        <f t="shared" ref="S962:S1025" si="62">(((I962/60)/60)/24)+DATE(1970,1,1)</f>
        <v>41804.599930555552</v>
      </c>
      <c r="T962" s="12">
        <f t="shared" ref="T962:T1025" si="63">(((J962/60)/60)/24)+DATE(1970,1,1)</f>
        <v>41774.599930555552</v>
      </c>
    </row>
    <row r="963" spans="1:20" ht="48" hidden="1" x14ac:dyDescent="0.2">
      <c r="A963">
        <v>2827</v>
      </c>
      <c r="B963" s="3" t="s">
        <v>2827</v>
      </c>
      <c r="C963" s="3" t="s">
        <v>6937</v>
      </c>
      <c r="D963">
        <v>2000</v>
      </c>
      <c r="E963">
        <v>2405</v>
      </c>
      <c r="F963" t="s">
        <v>8219</v>
      </c>
      <c r="G963" t="s">
        <v>8224</v>
      </c>
      <c r="H963" t="s">
        <v>8246</v>
      </c>
      <c r="I963">
        <v>1464971400</v>
      </c>
      <c r="J963">
        <v>1462379066</v>
      </c>
      <c r="K963" t="b">
        <v>0</v>
      </c>
      <c r="L963">
        <v>23</v>
      </c>
      <c r="M963" t="b">
        <v>1</v>
      </c>
      <c r="N963" t="s">
        <v>8271</v>
      </c>
      <c r="O963" s="5">
        <f t="shared" si="60"/>
        <v>1.2024999999999999</v>
      </c>
      <c r="P963" s="15">
        <f t="shared" si="61"/>
        <v>104.56521739130434</v>
      </c>
      <c r="Q963" s="7" t="s">
        <v>8323</v>
      </c>
      <c r="R963" s="7" t="s">
        <v>8324</v>
      </c>
      <c r="S963" s="13">
        <f t="shared" si="62"/>
        <v>42524.6875</v>
      </c>
      <c r="T963" s="12">
        <f t="shared" si="63"/>
        <v>42494.683634259258</v>
      </c>
    </row>
    <row r="964" spans="1:20" ht="48" hidden="1" x14ac:dyDescent="0.2">
      <c r="A964">
        <v>2838</v>
      </c>
      <c r="B964" s="3" t="s">
        <v>2838</v>
      </c>
      <c r="C964" s="3" t="s">
        <v>6948</v>
      </c>
      <c r="D964">
        <v>2000</v>
      </c>
      <c r="E964">
        <v>2405</v>
      </c>
      <c r="F964" t="s">
        <v>8219</v>
      </c>
      <c r="G964" t="s">
        <v>8224</v>
      </c>
      <c r="H964" t="s">
        <v>8246</v>
      </c>
      <c r="I964">
        <v>1407967200</v>
      </c>
      <c r="J964">
        <v>1406039696</v>
      </c>
      <c r="K964" t="b">
        <v>0</v>
      </c>
      <c r="L964">
        <v>54</v>
      </c>
      <c r="M964" t="b">
        <v>1</v>
      </c>
      <c r="N964" t="s">
        <v>8271</v>
      </c>
      <c r="O964" s="5">
        <f t="shared" si="60"/>
        <v>1.2024999999999999</v>
      </c>
      <c r="P964" s="15">
        <f t="shared" si="61"/>
        <v>44.537037037037038</v>
      </c>
      <c r="Q964" s="7" t="s">
        <v>8323</v>
      </c>
      <c r="R964" s="7" t="s">
        <v>8324</v>
      </c>
      <c r="S964" s="13">
        <f t="shared" si="62"/>
        <v>41864.916666666664</v>
      </c>
      <c r="T964" s="12">
        <f t="shared" si="63"/>
        <v>41842.607592592591</v>
      </c>
    </row>
    <row r="965" spans="1:20" ht="48" hidden="1" x14ac:dyDescent="0.2">
      <c r="A965">
        <v>2027</v>
      </c>
      <c r="B965" s="3" t="s">
        <v>2028</v>
      </c>
      <c r="C965" s="3" t="s">
        <v>6137</v>
      </c>
      <c r="D965">
        <v>100000</v>
      </c>
      <c r="E965">
        <v>120249</v>
      </c>
      <c r="F965" t="s">
        <v>8219</v>
      </c>
      <c r="G965" t="s">
        <v>8224</v>
      </c>
      <c r="H965" t="s">
        <v>8246</v>
      </c>
      <c r="I965">
        <v>1427740319</v>
      </c>
      <c r="J965">
        <v>1423855919</v>
      </c>
      <c r="K965" t="b">
        <v>1</v>
      </c>
      <c r="L965">
        <v>539</v>
      </c>
      <c r="M965" t="b">
        <v>1</v>
      </c>
      <c r="N965" t="s">
        <v>8295</v>
      </c>
      <c r="O965" s="5">
        <f t="shared" si="60"/>
        <v>1.2024900000000001</v>
      </c>
      <c r="P965" s="15">
        <f t="shared" si="61"/>
        <v>223.09647495361781</v>
      </c>
      <c r="Q965" s="7" t="s">
        <v>8309</v>
      </c>
      <c r="R965" s="7" t="s">
        <v>8310</v>
      </c>
      <c r="S965" s="13">
        <f t="shared" si="62"/>
        <v>42093.772210648152</v>
      </c>
      <c r="T965" s="12">
        <f t="shared" si="63"/>
        <v>42048.813877314817</v>
      </c>
    </row>
    <row r="966" spans="1:20" ht="32" hidden="1" x14ac:dyDescent="0.2">
      <c r="A966">
        <v>416</v>
      </c>
      <c r="B966" s="3" t="s">
        <v>417</v>
      </c>
      <c r="C966" s="3" t="s">
        <v>4526</v>
      </c>
      <c r="D966">
        <v>1000</v>
      </c>
      <c r="E966">
        <v>1202.17</v>
      </c>
      <c r="F966" t="s">
        <v>8219</v>
      </c>
      <c r="G966" t="s">
        <v>8224</v>
      </c>
      <c r="H966" t="s">
        <v>8246</v>
      </c>
      <c r="I966">
        <v>1391851831</v>
      </c>
      <c r="J966">
        <v>1389259831</v>
      </c>
      <c r="K966" t="b">
        <v>0</v>
      </c>
      <c r="L966">
        <v>25</v>
      </c>
      <c r="M966" t="b">
        <v>1</v>
      </c>
      <c r="N966" t="s">
        <v>8269</v>
      </c>
      <c r="O966" s="5">
        <f t="shared" si="60"/>
        <v>1.2021700000000002</v>
      </c>
      <c r="P966" s="15">
        <f t="shared" si="61"/>
        <v>48.086800000000004</v>
      </c>
      <c r="Q966" s="7" t="s">
        <v>8316</v>
      </c>
      <c r="R966" s="7" t="s">
        <v>8321</v>
      </c>
      <c r="S966" s="13">
        <f t="shared" si="62"/>
        <v>41678.396192129629</v>
      </c>
      <c r="T966" s="12">
        <f t="shared" si="63"/>
        <v>41648.396192129629</v>
      </c>
    </row>
    <row r="967" spans="1:20" ht="20" hidden="1" x14ac:dyDescent="0.2">
      <c r="A967">
        <v>2049</v>
      </c>
      <c r="B967" s="3" t="s">
        <v>2050</v>
      </c>
      <c r="C967" s="3" t="s">
        <v>6159</v>
      </c>
      <c r="D967">
        <v>50000</v>
      </c>
      <c r="E967">
        <v>60095.35</v>
      </c>
      <c r="F967" t="s">
        <v>8219</v>
      </c>
      <c r="G967" t="s">
        <v>8225</v>
      </c>
      <c r="H967" t="s">
        <v>8247</v>
      </c>
      <c r="I967">
        <v>1386025140</v>
      </c>
      <c r="J967">
        <v>1382963963</v>
      </c>
      <c r="K967" t="b">
        <v>0</v>
      </c>
      <c r="L967">
        <v>742</v>
      </c>
      <c r="M967" t="b">
        <v>1</v>
      </c>
      <c r="N967" t="s">
        <v>8295</v>
      </c>
      <c r="O967" s="5">
        <f t="shared" si="60"/>
        <v>1.2019070000000001</v>
      </c>
      <c r="P967" s="15">
        <f t="shared" si="61"/>
        <v>80.991037735849048</v>
      </c>
      <c r="Q967" s="7" t="s">
        <v>8309</v>
      </c>
      <c r="R967" s="7" t="s">
        <v>8310</v>
      </c>
      <c r="S967" s="13">
        <f t="shared" si="62"/>
        <v>41610.957638888889</v>
      </c>
      <c r="T967" s="12">
        <f t="shared" si="63"/>
        <v>41575.527349537035</v>
      </c>
    </row>
    <row r="968" spans="1:20" ht="48" hidden="1" x14ac:dyDescent="0.2">
      <c r="A968">
        <v>2717</v>
      </c>
      <c r="B968" s="3" t="s">
        <v>2717</v>
      </c>
      <c r="C968" s="3" t="s">
        <v>6827</v>
      </c>
      <c r="D968">
        <v>25000</v>
      </c>
      <c r="E968">
        <v>30026</v>
      </c>
      <c r="F968" t="s">
        <v>8219</v>
      </c>
      <c r="G968" t="s">
        <v>8224</v>
      </c>
      <c r="H968" t="s">
        <v>8246</v>
      </c>
      <c r="I968">
        <v>1417906649</v>
      </c>
      <c r="J968">
        <v>1414015049</v>
      </c>
      <c r="K968" t="b">
        <v>1</v>
      </c>
      <c r="L968">
        <v>325</v>
      </c>
      <c r="M968" t="b">
        <v>1</v>
      </c>
      <c r="N968" t="s">
        <v>8303</v>
      </c>
      <c r="O968" s="5">
        <f t="shared" si="60"/>
        <v>1.2010400000000001</v>
      </c>
      <c r="P968" s="15">
        <f t="shared" si="61"/>
        <v>92.387692307692305</v>
      </c>
      <c r="Q968" s="7" t="s">
        <v>8323</v>
      </c>
      <c r="R968" s="7" t="s">
        <v>8361</v>
      </c>
      <c r="S968" s="13">
        <f t="shared" si="62"/>
        <v>41979.956585648149</v>
      </c>
      <c r="T968" s="12">
        <f t="shared" si="63"/>
        <v>41934.914918981485</v>
      </c>
    </row>
    <row r="969" spans="1:20" ht="48" hidden="1" x14ac:dyDescent="0.2">
      <c r="A969">
        <v>291</v>
      </c>
      <c r="B969" s="3" t="s">
        <v>292</v>
      </c>
      <c r="C969" s="3" t="s">
        <v>4401</v>
      </c>
      <c r="D969">
        <v>5000</v>
      </c>
      <c r="E969">
        <v>6001</v>
      </c>
      <c r="F969" t="s">
        <v>8219</v>
      </c>
      <c r="G969" t="s">
        <v>8224</v>
      </c>
      <c r="H969" t="s">
        <v>8246</v>
      </c>
      <c r="I969">
        <v>1367366460</v>
      </c>
      <c r="J969">
        <v>1365791246</v>
      </c>
      <c r="K969" t="b">
        <v>1</v>
      </c>
      <c r="L969">
        <v>128</v>
      </c>
      <c r="M969" t="b">
        <v>1</v>
      </c>
      <c r="N969" t="s">
        <v>8269</v>
      </c>
      <c r="O969" s="5">
        <f t="shared" si="60"/>
        <v>1.2001999999999999</v>
      </c>
      <c r="P969" s="15">
        <f t="shared" si="61"/>
        <v>46.8828125</v>
      </c>
      <c r="Q969" s="7" t="s">
        <v>8316</v>
      </c>
      <c r="R969" s="7" t="s">
        <v>8321</v>
      </c>
      <c r="S969" s="13">
        <f t="shared" si="62"/>
        <v>41395.000694444447</v>
      </c>
      <c r="T969" s="12">
        <f t="shared" si="63"/>
        <v>41376.769050925926</v>
      </c>
    </row>
    <row r="970" spans="1:20" ht="48" hidden="1" x14ac:dyDescent="0.2">
      <c r="A970">
        <v>45</v>
      </c>
      <c r="B970" s="3" t="s">
        <v>47</v>
      </c>
      <c r="C970" s="3" t="s">
        <v>4156</v>
      </c>
      <c r="D970">
        <v>5000</v>
      </c>
      <c r="E970">
        <v>6000</v>
      </c>
      <c r="F970" t="s">
        <v>8219</v>
      </c>
      <c r="G970" t="s">
        <v>8224</v>
      </c>
      <c r="H970" t="s">
        <v>8246</v>
      </c>
      <c r="I970">
        <v>1461769107</v>
      </c>
      <c r="J970">
        <v>1459177107</v>
      </c>
      <c r="K970" t="b">
        <v>0</v>
      </c>
      <c r="L970">
        <v>61</v>
      </c>
      <c r="M970" t="b">
        <v>1</v>
      </c>
      <c r="N970" t="s">
        <v>8265</v>
      </c>
      <c r="O970" s="5">
        <f t="shared" si="60"/>
        <v>1.2</v>
      </c>
      <c r="P970" s="15">
        <f t="shared" si="61"/>
        <v>98.360655737704917</v>
      </c>
      <c r="Q970" s="7" t="s">
        <v>8316</v>
      </c>
      <c r="R970" s="7" t="s">
        <v>8317</v>
      </c>
      <c r="S970" s="13">
        <f t="shared" si="62"/>
        <v>42487.623923611114</v>
      </c>
      <c r="T970" s="12">
        <f t="shared" si="63"/>
        <v>42457.623923611114</v>
      </c>
    </row>
    <row r="971" spans="1:20" ht="48" hidden="1" x14ac:dyDescent="0.2">
      <c r="A971">
        <v>91</v>
      </c>
      <c r="B971" s="3" t="s">
        <v>93</v>
      </c>
      <c r="C971" s="3" t="s">
        <v>4202</v>
      </c>
      <c r="D971">
        <v>3000</v>
      </c>
      <c r="E971">
        <v>3600</v>
      </c>
      <c r="F971" t="s">
        <v>8219</v>
      </c>
      <c r="G971" t="s">
        <v>8224</v>
      </c>
      <c r="H971" t="s">
        <v>8246</v>
      </c>
      <c r="I971">
        <v>1305625164</v>
      </c>
      <c r="J971">
        <v>1300354764</v>
      </c>
      <c r="K971" t="b">
        <v>0</v>
      </c>
      <c r="L971">
        <v>46</v>
      </c>
      <c r="M971" t="b">
        <v>1</v>
      </c>
      <c r="N971" t="s">
        <v>8266</v>
      </c>
      <c r="O971" s="5">
        <f t="shared" si="60"/>
        <v>1.2</v>
      </c>
      <c r="P971" s="15">
        <f t="shared" si="61"/>
        <v>78.260869565217391</v>
      </c>
      <c r="Q971" s="7" t="s">
        <v>8316</v>
      </c>
      <c r="R971" s="7" t="s">
        <v>8318</v>
      </c>
      <c r="S971" s="13">
        <f t="shared" si="62"/>
        <v>40680.402361111112</v>
      </c>
      <c r="T971" s="12">
        <f t="shared" si="63"/>
        <v>40619.402361111112</v>
      </c>
    </row>
    <row r="972" spans="1:20" ht="32" hidden="1" x14ac:dyDescent="0.2">
      <c r="A972">
        <v>104</v>
      </c>
      <c r="B972" s="3" t="s">
        <v>106</v>
      </c>
      <c r="C972" s="3" t="s">
        <v>4215</v>
      </c>
      <c r="D972">
        <v>500</v>
      </c>
      <c r="E972">
        <v>600</v>
      </c>
      <c r="F972" t="s">
        <v>8219</v>
      </c>
      <c r="G972" t="s">
        <v>8224</v>
      </c>
      <c r="H972" t="s">
        <v>8246</v>
      </c>
      <c r="I972">
        <v>1301792400</v>
      </c>
      <c r="J972">
        <v>1299775266</v>
      </c>
      <c r="K972" t="b">
        <v>0</v>
      </c>
      <c r="L972">
        <v>10</v>
      </c>
      <c r="M972" t="b">
        <v>1</v>
      </c>
      <c r="N972" t="s">
        <v>8266</v>
      </c>
      <c r="O972" s="5">
        <f t="shared" si="60"/>
        <v>1.2</v>
      </c>
      <c r="P972" s="15">
        <f t="shared" si="61"/>
        <v>60</v>
      </c>
      <c r="Q972" s="7" t="s">
        <v>8316</v>
      </c>
      <c r="R972" s="7" t="s">
        <v>8318</v>
      </c>
      <c r="S972" s="13">
        <f t="shared" si="62"/>
        <v>40636.041666666664</v>
      </c>
      <c r="T972" s="12">
        <f t="shared" si="63"/>
        <v>40612.695208333331</v>
      </c>
    </row>
    <row r="973" spans="1:20" ht="48" hidden="1" x14ac:dyDescent="0.2">
      <c r="A973">
        <v>375</v>
      </c>
      <c r="B973" s="3" t="s">
        <v>376</v>
      </c>
      <c r="C973" s="3" t="s">
        <v>4485</v>
      </c>
      <c r="D973">
        <v>500</v>
      </c>
      <c r="E973">
        <v>600</v>
      </c>
      <c r="F973" t="s">
        <v>8219</v>
      </c>
      <c r="G973" t="s">
        <v>8224</v>
      </c>
      <c r="H973" t="s">
        <v>8246</v>
      </c>
      <c r="I973">
        <v>1393694280</v>
      </c>
      <c r="J973">
        <v>1390088311</v>
      </c>
      <c r="K973" t="b">
        <v>0</v>
      </c>
      <c r="L973">
        <v>14</v>
      </c>
      <c r="M973" t="b">
        <v>1</v>
      </c>
      <c r="N973" t="s">
        <v>8269</v>
      </c>
      <c r="O973" s="5">
        <f t="shared" si="60"/>
        <v>1.2</v>
      </c>
      <c r="P973" s="15">
        <f t="shared" si="61"/>
        <v>42.857142857142854</v>
      </c>
      <c r="Q973" s="7" t="s">
        <v>8316</v>
      </c>
      <c r="R973" s="7" t="s">
        <v>8321</v>
      </c>
      <c r="S973" s="13">
        <f t="shared" si="62"/>
        <v>41699.720833333333</v>
      </c>
      <c r="T973" s="12">
        <f t="shared" si="63"/>
        <v>41657.985081018516</v>
      </c>
    </row>
    <row r="974" spans="1:20" ht="48" hidden="1" x14ac:dyDescent="0.2">
      <c r="A974">
        <v>1755</v>
      </c>
      <c r="B974" s="3" t="s">
        <v>1756</v>
      </c>
      <c r="C974" s="3" t="s">
        <v>5865</v>
      </c>
      <c r="D974">
        <v>25</v>
      </c>
      <c r="E974">
        <v>30</v>
      </c>
      <c r="F974" t="s">
        <v>8219</v>
      </c>
      <c r="G974" t="s">
        <v>8224</v>
      </c>
      <c r="H974" t="s">
        <v>8246</v>
      </c>
      <c r="I974">
        <v>1444071361</v>
      </c>
      <c r="J974">
        <v>1441479361</v>
      </c>
      <c r="K974" t="b">
        <v>0</v>
      </c>
      <c r="L974">
        <v>4</v>
      </c>
      <c r="M974" t="b">
        <v>1</v>
      </c>
      <c r="N974" t="s">
        <v>8285</v>
      </c>
      <c r="O974" s="5">
        <f t="shared" si="60"/>
        <v>1.2</v>
      </c>
      <c r="P974" s="15">
        <f t="shared" si="61"/>
        <v>7.5</v>
      </c>
      <c r="Q974" s="7" t="s">
        <v>8343</v>
      </c>
      <c r="R974" s="7" t="s">
        <v>8344</v>
      </c>
      <c r="S974" s="13">
        <f t="shared" si="62"/>
        <v>42282.788900462961</v>
      </c>
      <c r="T974" s="12">
        <f t="shared" si="63"/>
        <v>42252.788900462961</v>
      </c>
    </row>
    <row r="975" spans="1:20" ht="32" hidden="1" x14ac:dyDescent="0.2">
      <c r="A975">
        <v>2167</v>
      </c>
      <c r="B975" s="3" t="s">
        <v>2168</v>
      </c>
      <c r="C975" s="3" t="s">
        <v>6277</v>
      </c>
      <c r="D975">
        <v>150</v>
      </c>
      <c r="E975">
        <v>180</v>
      </c>
      <c r="F975" t="s">
        <v>8219</v>
      </c>
      <c r="G975" t="s">
        <v>8224</v>
      </c>
      <c r="H975" t="s">
        <v>8246</v>
      </c>
      <c r="I975">
        <v>1347672937</v>
      </c>
      <c r="J975">
        <v>1346463337</v>
      </c>
      <c r="K975" t="b">
        <v>0</v>
      </c>
      <c r="L975">
        <v>8</v>
      </c>
      <c r="M975" t="b">
        <v>1</v>
      </c>
      <c r="N975" t="s">
        <v>8276</v>
      </c>
      <c r="O975" s="5">
        <f t="shared" si="60"/>
        <v>1.2</v>
      </c>
      <c r="P975" s="15">
        <f t="shared" si="61"/>
        <v>22.5</v>
      </c>
      <c r="Q975" s="7" t="s">
        <v>8330</v>
      </c>
      <c r="R975" s="7" t="s">
        <v>8331</v>
      </c>
      <c r="S975" s="13">
        <f t="shared" si="62"/>
        <v>41167.066400462965</v>
      </c>
      <c r="T975" s="12">
        <f t="shared" si="63"/>
        <v>41153.066400462965</v>
      </c>
    </row>
    <row r="976" spans="1:20" ht="32" hidden="1" x14ac:dyDescent="0.2">
      <c r="A976">
        <v>2782</v>
      </c>
      <c r="B976" s="3" t="s">
        <v>2782</v>
      </c>
      <c r="C976" s="3" t="s">
        <v>6892</v>
      </c>
      <c r="D976">
        <v>1000</v>
      </c>
      <c r="E976">
        <v>1200</v>
      </c>
      <c r="F976" t="s">
        <v>8219</v>
      </c>
      <c r="G976" t="s">
        <v>8224</v>
      </c>
      <c r="H976" t="s">
        <v>8246</v>
      </c>
      <c r="I976">
        <v>1424149140</v>
      </c>
      <c r="J976">
        <v>1421964718</v>
      </c>
      <c r="K976" t="b">
        <v>0</v>
      </c>
      <c r="L976">
        <v>18</v>
      </c>
      <c r="M976" t="b">
        <v>1</v>
      </c>
      <c r="N976" t="s">
        <v>8271</v>
      </c>
      <c r="O976" s="5">
        <f t="shared" si="60"/>
        <v>1.2</v>
      </c>
      <c r="P976" s="15">
        <f t="shared" si="61"/>
        <v>66.666666666666671</v>
      </c>
      <c r="Q976" s="7" t="s">
        <v>8323</v>
      </c>
      <c r="R976" s="7" t="s">
        <v>8324</v>
      </c>
      <c r="S976" s="13">
        <f t="shared" si="62"/>
        <v>42052.207638888889</v>
      </c>
      <c r="T976" s="12">
        <f t="shared" si="63"/>
        <v>42026.924976851849</v>
      </c>
    </row>
    <row r="977" spans="1:20" ht="32" hidden="1" x14ac:dyDescent="0.2">
      <c r="A977">
        <v>3623</v>
      </c>
      <c r="B977" s="3" t="s">
        <v>3621</v>
      </c>
      <c r="C977" s="3" t="s">
        <v>7733</v>
      </c>
      <c r="D977">
        <v>2500</v>
      </c>
      <c r="E977">
        <v>3000</v>
      </c>
      <c r="F977" t="s">
        <v>8219</v>
      </c>
      <c r="G977" t="s">
        <v>8224</v>
      </c>
      <c r="H977" t="s">
        <v>8246</v>
      </c>
      <c r="I977">
        <v>1406358000</v>
      </c>
      <c r="J977">
        <v>1404841270</v>
      </c>
      <c r="K977" t="b">
        <v>0</v>
      </c>
      <c r="L977">
        <v>34</v>
      </c>
      <c r="M977" t="b">
        <v>1</v>
      </c>
      <c r="N977" t="s">
        <v>8271</v>
      </c>
      <c r="O977" s="5">
        <f t="shared" si="60"/>
        <v>1.2</v>
      </c>
      <c r="P977" s="15">
        <f t="shared" si="61"/>
        <v>88.235294117647058</v>
      </c>
      <c r="Q977" s="7" t="s">
        <v>8323</v>
      </c>
      <c r="R977" s="7" t="s">
        <v>8324</v>
      </c>
      <c r="S977" s="13">
        <f t="shared" si="62"/>
        <v>41846.291666666664</v>
      </c>
      <c r="T977" s="12">
        <f t="shared" si="63"/>
        <v>41828.736921296295</v>
      </c>
    </row>
    <row r="978" spans="1:20" ht="48" hidden="1" x14ac:dyDescent="0.2">
      <c r="A978">
        <v>3690</v>
      </c>
      <c r="B978" s="3" t="s">
        <v>3687</v>
      </c>
      <c r="C978" s="3" t="s">
        <v>7800</v>
      </c>
      <c r="D978">
        <v>1500</v>
      </c>
      <c r="E978">
        <v>1800</v>
      </c>
      <c r="F978" t="s">
        <v>8219</v>
      </c>
      <c r="G978" t="s">
        <v>8224</v>
      </c>
      <c r="H978" t="s">
        <v>8246</v>
      </c>
      <c r="I978">
        <v>1417101683</v>
      </c>
      <c r="J978">
        <v>1414506083</v>
      </c>
      <c r="K978" t="b">
        <v>0</v>
      </c>
      <c r="L978">
        <v>31</v>
      </c>
      <c r="M978" t="b">
        <v>1</v>
      </c>
      <c r="N978" t="s">
        <v>8271</v>
      </c>
      <c r="O978" s="5">
        <f t="shared" si="60"/>
        <v>1.2</v>
      </c>
      <c r="P978" s="15">
        <f t="shared" si="61"/>
        <v>58.064516129032256</v>
      </c>
      <c r="Q978" s="7" t="s">
        <v>8323</v>
      </c>
      <c r="R978" s="7" t="s">
        <v>8324</v>
      </c>
      <c r="S978" s="13">
        <f t="shared" si="62"/>
        <v>41970.639849537038</v>
      </c>
      <c r="T978" s="12">
        <f t="shared" si="63"/>
        <v>41940.598182870373</v>
      </c>
    </row>
    <row r="979" spans="1:20" ht="48" hidden="1" x14ac:dyDescent="0.2">
      <c r="A979">
        <v>3754</v>
      </c>
      <c r="B979" s="3" t="s">
        <v>3751</v>
      </c>
      <c r="C979" s="3" t="s">
        <v>7864</v>
      </c>
      <c r="D979">
        <v>2500</v>
      </c>
      <c r="E979">
        <v>3000</v>
      </c>
      <c r="F979" t="s">
        <v>8219</v>
      </c>
      <c r="G979" t="s">
        <v>8224</v>
      </c>
      <c r="H979" t="s">
        <v>8246</v>
      </c>
      <c r="I979">
        <v>1406350740</v>
      </c>
      <c r="J979">
        <v>1403125737</v>
      </c>
      <c r="K979" t="b">
        <v>0</v>
      </c>
      <c r="L979">
        <v>27</v>
      </c>
      <c r="M979" t="b">
        <v>1</v>
      </c>
      <c r="N979" t="s">
        <v>8305</v>
      </c>
      <c r="O979" s="5">
        <f t="shared" si="60"/>
        <v>1.2</v>
      </c>
      <c r="P979" s="15">
        <f t="shared" si="61"/>
        <v>111.11111111111111</v>
      </c>
      <c r="Q979" s="7" t="s">
        <v>8323</v>
      </c>
      <c r="R979" s="7" t="s">
        <v>8363</v>
      </c>
      <c r="S979" s="13">
        <f t="shared" si="62"/>
        <v>41846.207638888889</v>
      </c>
      <c r="T979" s="12">
        <f t="shared" si="63"/>
        <v>41808.881215277775</v>
      </c>
    </row>
    <row r="980" spans="1:20" ht="48" hidden="1" x14ac:dyDescent="0.2">
      <c r="A980">
        <v>3780</v>
      </c>
      <c r="B980" s="3" t="s">
        <v>3777</v>
      </c>
      <c r="C980" s="3" t="s">
        <v>7890</v>
      </c>
      <c r="D980">
        <v>2500</v>
      </c>
      <c r="E980">
        <v>3000</v>
      </c>
      <c r="F980" t="s">
        <v>8219</v>
      </c>
      <c r="G980" t="s">
        <v>8224</v>
      </c>
      <c r="H980" t="s">
        <v>8246</v>
      </c>
      <c r="I980">
        <v>1436817960</v>
      </c>
      <c r="J980">
        <v>1433999785</v>
      </c>
      <c r="K980" t="b">
        <v>0</v>
      </c>
      <c r="L980">
        <v>30</v>
      </c>
      <c r="M980" t="b">
        <v>1</v>
      </c>
      <c r="N980" t="s">
        <v>8305</v>
      </c>
      <c r="O980" s="5">
        <f t="shared" si="60"/>
        <v>1.2</v>
      </c>
      <c r="P980" s="15">
        <f t="shared" si="61"/>
        <v>100</v>
      </c>
      <c r="Q980" s="7" t="s">
        <v>8323</v>
      </c>
      <c r="R980" s="7" t="s">
        <v>8363</v>
      </c>
      <c r="S980" s="13">
        <f t="shared" si="62"/>
        <v>42198.837499999994</v>
      </c>
      <c r="T980" s="12">
        <f t="shared" si="63"/>
        <v>42166.219733796301</v>
      </c>
    </row>
    <row r="981" spans="1:20" ht="64" hidden="1" x14ac:dyDescent="0.2">
      <c r="A981">
        <v>2716</v>
      </c>
      <c r="B981" s="3" t="s">
        <v>2716</v>
      </c>
      <c r="C981" s="3" t="s">
        <v>6826</v>
      </c>
      <c r="D981">
        <v>10000</v>
      </c>
      <c r="E981">
        <v>11998.01</v>
      </c>
      <c r="F981" t="s">
        <v>8219</v>
      </c>
      <c r="G981" t="s">
        <v>8236</v>
      </c>
      <c r="H981" t="s">
        <v>8249</v>
      </c>
      <c r="I981">
        <v>1444291193</v>
      </c>
      <c r="J981">
        <v>1441699193</v>
      </c>
      <c r="K981" t="b">
        <v>1</v>
      </c>
      <c r="L981">
        <v>187</v>
      </c>
      <c r="M981" t="b">
        <v>1</v>
      </c>
      <c r="N981" t="s">
        <v>8303</v>
      </c>
      <c r="O981" s="5">
        <f t="shared" si="60"/>
        <v>1.1998010000000001</v>
      </c>
      <c r="P981" s="15">
        <f t="shared" si="61"/>
        <v>64.160481283422456</v>
      </c>
      <c r="Q981" s="7" t="s">
        <v>8323</v>
      </c>
      <c r="R981" s="7" t="s">
        <v>8361</v>
      </c>
      <c r="S981" s="13">
        <f t="shared" si="62"/>
        <v>42285.333252314813</v>
      </c>
      <c r="T981" s="12">
        <f t="shared" si="63"/>
        <v>42255.333252314813</v>
      </c>
    </row>
    <row r="982" spans="1:20" ht="48" hidden="1" x14ac:dyDescent="0.2">
      <c r="A982">
        <v>2287</v>
      </c>
      <c r="B982" s="3" t="s">
        <v>2288</v>
      </c>
      <c r="C982" s="3" t="s">
        <v>6397</v>
      </c>
      <c r="D982">
        <v>4500</v>
      </c>
      <c r="E982">
        <v>5398.99</v>
      </c>
      <c r="F982" t="s">
        <v>8219</v>
      </c>
      <c r="G982" t="s">
        <v>8224</v>
      </c>
      <c r="H982" t="s">
        <v>8246</v>
      </c>
      <c r="I982">
        <v>1403539260</v>
      </c>
      <c r="J982">
        <v>1401724860</v>
      </c>
      <c r="K982" t="b">
        <v>0</v>
      </c>
      <c r="L982">
        <v>106</v>
      </c>
      <c r="M982" t="b">
        <v>1</v>
      </c>
      <c r="N982" t="s">
        <v>8276</v>
      </c>
      <c r="O982" s="5">
        <f t="shared" si="60"/>
        <v>1.1997755555555556</v>
      </c>
      <c r="P982" s="15">
        <f t="shared" si="61"/>
        <v>50.9338679245283</v>
      </c>
      <c r="Q982" s="7" t="s">
        <v>8330</v>
      </c>
      <c r="R982" s="7" t="s">
        <v>8331</v>
      </c>
      <c r="S982" s="13">
        <f t="shared" si="62"/>
        <v>41813.667361111111</v>
      </c>
      <c r="T982" s="12">
        <f t="shared" si="63"/>
        <v>41792.667361111111</v>
      </c>
    </row>
    <row r="983" spans="1:20" ht="48" hidden="1" x14ac:dyDescent="0.2">
      <c r="A983">
        <v>1654</v>
      </c>
      <c r="B983" s="3" t="s">
        <v>1655</v>
      </c>
      <c r="C983" s="3" t="s">
        <v>5764</v>
      </c>
      <c r="D983">
        <v>1100</v>
      </c>
      <c r="E983">
        <v>1319</v>
      </c>
      <c r="F983" t="s">
        <v>8219</v>
      </c>
      <c r="G983" t="s">
        <v>8224</v>
      </c>
      <c r="H983" t="s">
        <v>8246</v>
      </c>
      <c r="I983">
        <v>1334784160</v>
      </c>
      <c r="J983">
        <v>1332192160</v>
      </c>
      <c r="K983" t="b">
        <v>0</v>
      </c>
      <c r="L983">
        <v>34</v>
      </c>
      <c r="M983" t="b">
        <v>1</v>
      </c>
      <c r="N983" t="s">
        <v>8292</v>
      </c>
      <c r="O983" s="5">
        <f t="shared" si="60"/>
        <v>1.199090909090909</v>
      </c>
      <c r="P983" s="15">
        <f t="shared" si="61"/>
        <v>38.794117647058826</v>
      </c>
      <c r="Q983" s="7" t="s">
        <v>8330</v>
      </c>
      <c r="R983" s="7" t="s">
        <v>8351</v>
      </c>
      <c r="S983" s="13">
        <f t="shared" si="62"/>
        <v>41017.890740740739</v>
      </c>
      <c r="T983" s="12">
        <f t="shared" si="63"/>
        <v>40987.890740740739</v>
      </c>
    </row>
    <row r="984" spans="1:20" ht="64" hidden="1" x14ac:dyDescent="0.2">
      <c r="A984">
        <v>849</v>
      </c>
      <c r="B984" s="3" t="s">
        <v>850</v>
      </c>
      <c r="C984" s="3" t="s">
        <v>4959</v>
      </c>
      <c r="D984">
        <v>4000</v>
      </c>
      <c r="E984">
        <v>4796</v>
      </c>
      <c r="F984" t="s">
        <v>8219</v>
      </c>
      <c r="G984" t="s">
        <v>8224</v>
      </c>
      <c r="H984" t="s">
        <v>8246</v>
      </c>
      <c r="I984">
        <v>1426473264</v>
      </c>
      <c r="J984">
        <v>1424057664</v>
      </c>
      <c r="K984" t="b">
        <v>0</v>
      </c>
      <c r="L984">
        <v>115</v>
      </c>
      <c r="M984" t="b">
        <v>1</v>
      </c>
      <c r="N984" t="s">
        <v>8277</v>
      </c>
      <c r="O984" s="5">
        <f t="shared" si="60"/>
        <v>1.1990000000000001</v>
      </c>
      <c r="P984" s="15">
        <f t="shared" si="61"/>
        <v>41.704347826086959</v>
      </c>
      <c r="Q984" s="7" t="s">
        <v>8330</v>
      </c>
      <c r="R984" s="7" t="s">
        <v>8332</v>
      </c>
      <c r="S984" s="13">
        <f t="shared" si="62"/>
        <v>42079.107222222221</v>
      </c>
      <c r="T984" s="12">
        <f t="shared" si="63"/>
        <v>42051.148888888885</v>
      </c>
    </row>
    <row r="985" spans="1:20" ht="48" hidden="1" x14ac:dyDescent="0.2">
      <c r="A985">
        <v>2547</v>
      </c>
      <c r="B985" s="3" t="s">
        <v>2547</v>
      </c>
      <c r="C985" s="3" t="s">
        <v>6657</v>
      </c>
      <c r="D985">
        <v>5500</v>
      </c>
      <c r="E985">
        <v>6592</v>
      </c>
      <c r="F985" t="s">
        <v>8219</v>
      </c>
      <c r="G985" t="s">
        <v>8224</v>
      </c>
      <c r="H985" t="s">
        <v>8246</v>
      </c>
      <c r="I985">
        <v>1333560803</v>
      </c>
      <c r="J985">
        <v>1330972403</v>
      </c>
      <c r="K985" t="b">
        <v>0</v>
      </c>
      <c r="L985">
        <v>134</v>
      </c>
      <c r="M985" t="b">
        <v>1</v>
      </c>
      <c r="N985" t="s">
        <v>8300</v>
      </c>
      <c r="O985" s="5">
        <f t="shared" si="60"/>
        <v>1.1985454545454546</v>
      </c>
      <c r="P985" s="15">
        <f t="shared" si="61"/>
        <v>49.194029850746269</v>
      </c>
      <c r="Q985" s="7" t="s">
        <v>8330</v>
      </c>
      <c r="R985" s="7" t="s">
        <v>8358</v>
      </c>
      <c r="S985" s="13">
        <f t="shared" si="62"/>
        <v>41003.731516203705</v>
      </c>
      <c r="T985" s="12">
        <f t="shared" si="63"/>
        <v>40973.773182870369</v>
      </c>
    </row>
    <row r="986" spans="1:20" ht="48" hidden="1" x14ac:dyDescent="0.2">
      <c r="A986">
        <v>3009</v>
      </c>
      <c r="B986" s="3" t="s">
        <v>3009</v>
      </c>
      <c r="C986" s="3" t="s">
        <v>7119</v>
      </c>
      <c r="D986">
        <v>25000</v>
      </c>
      <c r="E986">
        <v>29939</v>
      </c>
      <c r="F986" t="s">
        <v>8219</v>
      </c>
      <c r="G986" t="s">
        <v>8224</v>
      </c>
      <c r="H986" t="s">
        <v>8246</v>
      </c>
      <c r="I986">
        <v>1417012840</v>
      </c>
      <c r="J986">
        <v>1414417240</v>
      </c>
      <c r="K986" t="b">
        <v>0</v>
      </c>
      <c r="L986">
        <v>128</v>
      </c>
      <c r="M986" t="b">
        <v>1</v>
      </c>
      <c r="N986" t="s">
        <v>8303</v>
      </c>
      <c r="O986" s="5">
        <f t="shared" si="60"/>
        <v>1.19756</v>
      </c>
      <c r="P986" s="15">
        <f t="shared" si="61"/>
        <v>233.8984375</v>
      </c>
      <c r="Q986" s="7" t="s">
        <v>8323</v>
      </c>
      <c r="R986" s="7" t="s">
        <v>8361</v>
      </c>
      <c r="S986" s="13">
        <f t="shared" si="62"/>
        <v>41969.611574074079</v>
      </c>
      <c r="T986" s="12">
        <f t="shared" si="63"/>
        <v>41939.569907407407</v>
      </c>
    </row>
    <row r="987" spans="1:20" ht="48" hidden="1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8271</v>
      </c>
      <c r="O987" s="5">
        <f t="shared" si="60"/>
        <v>1.1975</v>
      </c>
      <c r="P987" s="15">
        <f t="shared" si="61"/>
        <v>31.933333333333334</v>
      </c>
      <c r="Q987" s="7" t="s">
        <v>8323</v>
      </c>
      <c r="R987" s="7" t="s">
        <v>8324</v>
      </c>
      <c r="S987" s="13">
        <f t="shared" si="62"/>
        <v>41810.412604166668</v>
      </c>
      <c r="T987" s="12">
        <f t="shared" si="63"/>
        <v>41780.412604166668</v>
      </c>
    </row>
    <row r="988" spans="1:20" ht="48" hidden="1" x14ac:dyDescent="0.2">
      <c r="A988">
        <v>3211</v>
      </c>
      <c r="B988" s="3" t="s">
        <v>3211</v>
      </c>
      <c r="C988" s="3" t="s">
        <v>7321</v>
      </c>
      <c r="D988">
        <v>23000</v>
      </c>
      <c r="E988">
        <v>27541</v>
      </c>
      <c r="F988" t="s">
        <v>8219</v>
      </c>
      <c r="G988" t="s">
        <v>8224</v>
      </c>
      <c r="H988" t="s">
        <v>8246</v>
      </c>
      <c r="I988">
        <v>1408068000</v>
      </c>
      <c r="J988">
        <v>1405346680</v>
      </c>
      <c r="K988" t="b">
        <v>1</v>
      </c>
      <c r="L988">
        <v>322</v>
      </c>
      <c r="M988" t="b">
        <v>1</v>
      </c>
      <c r="N988" t="s">
        <v>8271</v>
      </c>
      <c r="O988" s="5">
        <f t="shared" si="60"/>
        <v>1.1974347826086957</v>
      </c>
      <c r="P988" s="15">
        <f t="shared" si="61"/>
        <v>85.531055900621112</v>
      </c>
      <c r="Q988" s="7" t="s">
        <v>8323</v>
      </c>
      <c r="R988" s="7" t="s">
        <v>8324</v>
      </c>
      <c r="S988" s="13">
        <f t="shared" si="62"/>
        <v>41866.083333333336</v>
      </c>
      <c r="T988" s="12">
        <f t="shared" si="63"/>
        <v>41834.586574074077</v>
      </c>
    </row>
    <row r="989" spans="1:20" ht="48" hidden="1" x14ac:dyDescent="0.2">
      <c r="A989">
        <v>2191</v>
      </c>
      <c r="B989" s="3" t="s">
        <v>2192</v>
      </c>
      <c r="C989" s="3" t="s">
        <v>6301</v>
      </c>
      <c r="D989">
        <v>750</v>
      </c>
      <c r="E989">
        <v>898</v>
      </c>
      <c r="F989" t="s">
        <v>8219</v>
      </c>
      <c r="G989" t="s">
        <v>8225</v>
      </c>
      <c r="H989" t="s">
        <v>8247</v>
      </c>
      <c r="I989">
        <v>1487102427</v>
      </c>
      <c r="J989">
        <v>1486065627</v>
      </c>
      <c r="K989" t="b">
        <v>0</v>
      </c>
      <c r="L989">
        <v>25</v>
      </c>
      <c r="M989" t="b">
        <v>1</v>
      </c>
      <c r="N989" t="s">
        <v>8297</v>
      </c>
      <c r="O989" s="5">
        <f t="shared" si="60"/>
        <v>1.1973333333333334</v>
      </c>
      <c r="P989" s="15">
        <f t="shared" si="61"/>
        <v>35.92</v>
      </c>
      <c r="Q989" s="7" t="s">
        <v>8338</v>
      </c>
      <c r="R989" s="7" t="s">
        <v>8355</v>
      </c>
      <c r="S989" s="13">
        <f t="shared" si="62"/>
        <v>42780.833645833336</v>
      </c>
      <c r="T989" s="12">
        <f t="shared" si="63"/>
        <v>42768.833645833336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8309</v>
      </c>
      <c r="R990" s="7" t="s">
        <v>8326</v>
      </c>
      <c r="S990" s="13">
        <f t="shared" si="62"/>
        <v>42644.356770833328</v>
      </c>
      <c r="T990" s="12">
        <f t="shared" si="63"/>
        <v>42614.356770833328</v>
      </c>
    </row>
    <row r="991" spans="1:20" ht="48" hidden="1" x14ac:dyDescent="0.2">
      <c r="A991">
        <v>2787</v>
      </c>
      <c r="B991" s="3" t="s">
        <v>2787</v>
      </c>
      <c r="C991" s="3" t="s">
        <v>6897</v>
      </c>
      <c r="D991">
        <v>1000</v>
      </c>
      <c r="E991">
        <v>1197</v>
      </c>
      <c r="F991" t="s">
        <v>8219</v>
      </c>
      <c r="G991" t="s">
        <v>8224</v>
      </c>
      <c r="H991" t="s">
        <v>8246</v>
      </c>
      <c r="I991">
        <v>1405658752</v>
      </c>
      <c r="J991">
        <v>1403066752</v>
      </c>
      <c r="K991" t="b">
        <v>0</v>
      </c>
      <c r="L991">
        <v>38</v>
      </c>
      <c r="M991" t="b">
        <v>1</v>
      </c>
      <c r="N991" t="s">
        <v>8271</v>
      </c>
      <c r="O991" s="5">
        <f t="shared" si="60"/>
        <v>1.1970000000000001</v>
      </c>
      <c r="P991" s="15">
        <f t="shared" si="61"/>
        <v>31.5</v>
      </c>
      <c r="Q991" s="7" t="s">
        <v>8323</v>
      </c>
      <c r="R991" s="7" t="s">
        <v>8324</v>
      </c>
      <c r="S991" s="13">
        <f t="shared" si="62"/>
        <v>41838.198518518519</v>
      </c>
      <c r="T991" s="12">
        <f t="shared" si="63"/>
        <v>41808.198518518519</v>
      </c>
    </row>
    <row r="992" spans="1:20" ht="48" hidden="1" x14ac:dyDescent="0.2">
      <c r="A992">
        <v>3539</v>
      </c>
      <c r="B992" s="3" t="s">
        <v>3538</v>
      </c>
      <c r="C992" s="3" t="s">
        <v>7649</v>
      </c>
      <c r="D992">
        <v>600</v>
      </c>
      <c r="E992">
        <v>718</v>
      </c>
      <c r="F992" t="s">
        <v>8219</v>
      </c>
      <c r="G992" t="s">
        <v>8224</v>
      </c>
      <c r="H992" t="s">
        <v>8246</v>
      </c>
      <c r="I992">
        <v>1473358122</v>
      </c>
      <c r="J992">
        <v>1471543722</v>
      </c>
      <c r="K992" t="b">
        <v>0</v>
      </c>
      <c r="L992">
        <v>13</v>
      </c>
      <c r="M992" t="b">
        <v>1</v>
      </c>
      <c r="N992" t="s">
        <v>8271</v>
      </c>
      <c r="O992" s="5">
        <f t="shared" si="60"/>
        <v>1.1966666666666668</v>
      </c>
      <c r="P992" s="15">
        <f t="shared" si="61"/>
        <v>55.230769230769234</v>
      </c>
      <c r="Q992" s="7" t="s">
        <v>8323</v>
      </c>
      <c r="R992" s="7" t="s">
        <v>8324</v>
      </c>
      <c r="S992" s="13">
        <f t="shared" si="62"/>
        <v>42621.756041666667</v>
      </c>
      <c r="T992" s="12">
        <f t="shared" si="63"/>
        <v>42600.756041666667</v>
      </c>
    </row>
    <row r="993" spans="1:20" ht="48" hidden="1" x14ac:dyDescent="0.2">
      <c r="A993">
        <v>2274</v>
      </c>
      <c r="B993" s="3" t="s">
        <v>2275</v>
      </c>
      <c r="C993" s="3" t="s">
        <v>6384</v>
      </c>
      <c r="D993">
        <v>2500</v>
      </c>
      <c r="E993">
        <v>2990</v>
      </c>
      <c r="F993" t="s">
        <v>8219</v>
      </c>
      <c r="G993" t="s">
        <v>8224</v>
      </c>
      <c r="H993" t="s">
        <v>8246</v>
      </c>
      <c r="I993">
        <v>1393156857</v>
      </c>
      <c r="J993">
        <v>1390564857</v>
      </c>
      <c r="K993" t="b">
        <v>0</v>
      </c>
      <c r="L993">
        <v>99</v>
      </c>
      <c r="M993" t="b">
        <v>1</v>
      </c>
      <c r="N993" t="s">
        <v>8297</v>
      </c>
      <c r="O993" s="5">
        <f t="shared" si="60"/>
        <v>1.196</v>
      </c>
      <c r="P993" s="15">
        <f t="shared" si="61"/>
        <v>30.202020202020201</v>
      </c>
      <c r="Q993" s="7" t="s">
        <v>8338</v>
      </c>
      <c r="R993" s="7" t="s">
        <v>8355</v>
      </c>
      <c r="S993" s="13">
        <f t="shared" si="62"/>
        <v>41693.500659722224</v>
      </c>
      <c r="T993" s="12">
        <f t="shared" si="63"/>
        <v>41663.500659722224</v>
      </c>
    </row>
    <row r="994" spans="1:20" ht="48" hidden="1" x14ac:dyDescent="0.2">
      <c r="A994">
        <v>3416</v>
      </c>
      <c r="B994" s="3" t="s">
        <v>3415</v>
      </c>
      <c r="C994" s="3" t="s">
        <v>7526</v>
      </c>
      <c r="D994">
        <v>4000</v>
      </c>
      <c r="E994">
        <v>4784</v>
      </c>
      <c r="F994" t="s">
        <v>8219</v>
      </c>
      <c r="G994" t="s">
        <v>8225</v>
      </c>
      <c r="H994" t="s">
        <v>8247</v>
      </c>
      <c r="I994">
        <v>1429813800</v>
      </c>
      <c r="J994">
        <v>1427363645</v>
      </c>
      <c r="K994" t="b">
        <v>0</v>
      </c>
      <c r="L994">
        <v>30</v>
      </c>
      <c r="M994" t="b">
        <v>1</v>
      </c>
      <c r="N994" t="s">
        <v>8271</v>
      </c>
      <c r="O994" s="5">
        <f t="shared" si="60"/>
        <v>1.196</v>
      </c>
      <c r="P994" s="15">
        <f t="shared" si="61"/>
        <v>159.46666666666667</v>
      </c>
      <c r="Q994" s="7" t="s">
        <v>8323</v>
      </c>
      <c r="R994" s="7" t="s">
        <v>8324</v>
      </c>
      <c r="S994" s="13">
        <f t="shared" si="62"/>
        <v>42117.770833333328</v>
      </c>
      <c r="T994" s="12">
        <f t="shared" si="63"/>
        <v>42089.412557870368</v>
      </c>
    </row>
    <row r="995" spans="1:20" ht="48" hidden="1" x14ac:dyDescent="0.2">
      <c r="A995">
        <v>1665</v>
      </c>
      <c r="B995" s="3" t="s">
        <v>1666</v>
      </c>
      <c r="C995" s="3" t="s">
        <v>5775</v>
      </c>
      <c r="D995">
        <v>3500</v>
      </c>
      <c r="E995">
        <v>4181</v>
      </c>
      <c r="F995" t="s">
        <v>8219</v>
      </c>
      <c r="G995" t="s">
        <v>8224</v>
      </c>
      <c r="H995" t="s">
        <v>8246</v>
      </c>
      <c r="I995">
        <v>1298343600</v>
      </c>
      <c r="J995">
        <v>1295624113</v>
      </c>
      <c r="K995" t="b">
        <v>0</v>
      </c>
      <c r="L995">
        <v>93</v>
      </c>
      <c r="M995" t="b">
        <v>1</v>
      </c>
      <c r="N995" t="s">
        <v>8292</v>
      </c>
      <c r="O995" s="5">
        <f t="shared" si="60"/>
        <v>1.1945714285714286</v>
      </c>
      <c r="P995" s="15">
        <f t="shared" si="61"/>
        <v>44.956989247311824</v>
      </c>
      <c r="Q995" s="7" t="s">
        <v>8330</v>
      </c>
      <c r="R995" s="7" t="s">
        <v>8351</v>
      </c>
      <c r="S995" s="13">
        <f t="shared" si="62"/>
        <v>40596.125</v>
      </c>
      <c r="T995" s="12">
        <f t="shared" si="63"/>
        <v>40564.649456018517</v>
      </c>
    </row>
    <row r="996" spans="1:20" ht="48" hidden="1" x14ac:dyDescent="0.2">
      <c r="A996">
        <v>3347</v>
      </c>
      <c r="B996" s="3" t="s">
        <v>3347</v>
      </c>
      <c r="C996" s="3" t="s">
        <v>7457</v>
      </c>
      <c r="D996">
        <v>2000</v>
      </c>
      <c r="E996">
        <v>2389</v>
      </c>
      <c r="F996" t="s">
        <v>8219</v>
      </c>
      <c r="G996" t="s">
        <v>8225</v>
      </c>
      <c r="H996" t="s">
        <v>8247</v>
      </c>
      <c r="I996">
        <v>1462741200</v>
      </c>
      <c r="J996">
        <v>1461503654</v>
      </c>
      <c r="K996" t="b">
        <v>0</v>
      </c>
      <c r="L996">
        <v>22</v>
      </c>
      <c r="M996" t="b">
        <v>1</v>
      </c>
      <c r="N996" t="s">
        <v>8271</v>
      </c>
      <c r="O996" s="5">
        <f t="shared" si="60"/>
        <v>1.1944999999999999</v>
      </c>
      <c r="P996" s="15">
        <f t="shared" si="61"/>
        <v>108.59090909090909</v>
      </c>
      <c r="Q996" s="7" t="s">
        <v>8323</v>
      </c>
      <c r="R996" s="7" t="s">
        <v>8324</v>
      </c>
      <c r="S996" s="13">
        <f t="shared" si="62"/>
        <v>42498.875</v>
      </c>
      <c r="T996" s="12">
        <f t="shared" si="63"/>
        <v>42484.551550925928</v>
      </c>
    </row>
    <row r="997" spans="1:20" ht="48" hidden="1" x14ac:dyDescent="0.2">
      <c r="A997">
        <v>3209</v>
      </c>
      <c r="B997" s="3" t="s">
        <v>3209</v>
      </c>
      <c r="C997" s="3" t="s">
        <v>7319</v>
      </c>
      <c r="D997">
        <v>9500</v>
      </c>
      <c r="E997">
        <v>11335.7</v>
      </c>
      <c r="F997" t="s">
        <v>8219</v>
      </c>
      <c r="G997" t="s">
        <v>8224</v>
      </c>
      <c r="H997" t="s">
        <v>8246</v>
      </c>
      <c r="I997">
        <v>1403305200</v>
      </c>
      <c r="J997">
        <v>1400512658</v>
      </c>
      <c r="K997" t="b">
        <v>1</v>
      </c>
      <c r="L997">
        <v>226</v>
      </c>
      <c r="M997" t="b">
        <v>1</v>
      </c>
      <c r="N997" t="s">
        <v>8271</v>
      </c>
      <c r="O997" s="5">
        <f t="shared" si="60"/>
        <v>1.1932315789473684</v>
      </c>
      <c r="P997" s="15">
        <f t="shared" si="61"/>
        <v>50.157964601769912</v>
      </c>
      <c r="Q997" s="7" t="s">
        <v>8323</v>
      </c>
      <c r="R997" s="7" t="s">
        <v>8324</v>
      </c>
      <c r="S997" s="13">
        <f t="shared" si="62"/>
        <v>41810.958333333336</v>
      </c>
      <c r="T997" s="12">
        <f t="shared" si="63"/>
        <v>41778.637245370373</v>
      </c>
    </row>
    <row r="998" spans="1:20" ht="48" hidden="1" x14ac:dyDescent="0.2">
      <c r="A998">
        <v>2484</v>
      </c>
      <c r="B998" s="3" t="s">
        <v>2484</v>
      </c>
      <c r="C998" s="3" t="s">
        <v>6594</v>
      </c>
      <c r="D998">
        <v>3500</v>
      </c>
      <c r="E998">
        <v>4176.1099999999997</v>
      </c>
      <c r="F998" t="s">
        <v>8219</v>
      </c>
      <c r="G998" t="s">
        <v>8224</v>
      </c>
      <c r="H998" t="s">
        <v>8246</v>
      </c>
      <c r="I998">
        <v>1316124003</v>
      </c>
      <c r="J998">
        <v>1313532003</v>
      </c>
      <c r="K998" t="b">
        <v>0</v>
      </c>
      <c r="L998">
        <v>90</v>
      </c>
      <c r="M998" t="b">
        <v>1</v>
      </c>
      <c r="N998" t="s">
        <v>8279</v>
      </c>
      <c r="O998" s="5">
        <f t="shared" si="60"/>
        <v>1.1931742857142855</v>
      </c>
      <c r="P998" s="15">
        <f t="shared" si="61"/>
        <v>46.401222222222216</v>
      </c>
      <c r="Q998" s="7" t="s">
        <v>8330</v>
      </c>
      <c r="R998" s="7" t="s">
        <v>8334</v>
      </c>
      <c r="S998" s="13">
        <f t="shared" si="62"/>
        <v>40801.916701388887</v>
      </c>
      <c r="T998" s="12">
        <f t="shared" si="63"/>
        <v>40771.916701388887</v>
      </c>
    </row>
    <row r="999" spans="1:20" ht="64" hidden="1" x14ac:dyDescent="0.2">
      <c r="A999">
        <v>3816</v>
      </c>
      <c r="B999" s="3" t="s">
        <v>3813</v>
      </c>
      <c r="C999" s="3" t="s">
        <v>7926</v>
      </c>
      <c r="D999">
        <v>1500</v>
      </c>
      <c r="E999">
        <v>1788.57</v>
      </c>
      <c r="F999" t="s">
        <v>8219</v>
      </c>
      <c r="G999" t="s">
        <v>8224</v>
      </c>
      <c r="H999" t="s">
        <v>8246</v>
      </c>
      <c r="I999">
        <v>1405614823</v>
      </c>
      <c r="J999">
        <v>1403022823</v>
      </c>
      <c r="K999" t="b">
        <v>0</v>
      </c>
      <c r="L999">
        <v>37</v>
      </c>
      <c r="M999" t="b">
        <v>1</v>
      </c>
      <c r="N999" t="s">
        <v>8271</v>
      </c>
      <c r="O999" s="5">
        <f t="shared" si="60"/>
        <v>1.19238</v>
      </c>
      <c r="P999" s="15">
        <f t="shared" si="61"/>
        <v>48.339729729729726</v>
      </c>
      <c r="Q999" s="7" t="s">
        <v>8323</v>
      </c>
      <c r="R999" s="7" t="s">
        <v>8324</v>
      </c>
      <c r="S999" s="13">
        <f t="shared" si="62"/>
        <v>41837.690081018518</v>
      </c>
      <c r="T999" s="12">
        <f t="shared" si="63"/>
        <v>41807.690081018518</v>
      </c>
    </row>
    <row r="1000" spans="1:20" ht="32" hidden="1" x14ac:dyDescent="0.2">
      <c r="A1000">
        <v>822</v>
      </c>
      <c r="B1000" s="3" t="s">
        <v>823</v>
      </c>
      <c r="C1000" s="3" t="s">
        <v>4932</v>
      </c>
      <c r="D1000">
        <v>3000</v>
      </c>
      <c r="E1000">
        <v>3575</v>
      </c>
      <c r="F1000" t="s">
        <v>8219</v>
      </c>
      <c r="G1000" t="s">
        <v>8224</v>
      </c>
      <c r="H1000" t="s">
        <v>8246</v>
      </c>
      <c r="I1000">
        <v>1349477050</v>
      </c>
      <c r="J1000">
        <v>1346885050</v>
      </c>
      <c r="K1000" t="b">
        <v>0</v>
      </c>
      <c r="L1000">
        <v>69</v>
      </c>
      <c r="M1000" t="b">
        <v>1</v>
      </c>
      <c r="N1000" t="s">
        <v>8276</v>
      </c>
      <c r="O1000" s="5">
        <f t="shared" si="60"/>
        <v>1.1916666666666667</v>
      </c>
      <c r="P1000" s="15">
        <f t="shared" si="61"/>
        <v>51.811594202898547</v>
      </c>
      <c r="Q1000" s="7" t="s">
        <v>8330</v>
      </c>
      <c r="R1000" s="7" t="s">
        <v>8331</v>
      </c>
      <c r="S1000" s="13">
        <f t="shared" si="62"/>
        <v>41187.947337962964</v>
      </c>
      <c r="T1000" s="12">
        <f t="shared" si="63"/>
        <v>41157.947337962964</v>
      </c>
    </row>
    <row r="1001" spans="1:20" ht="32" hidden="1" x14ac:dyDescent="0.2">
      <c r="A1001">
        <v>3826</v>
      </c>
      <c r="B1001" s="3" t="s">
        <v>3823</v>
      </c>
      <c r="C1001" s="3" t="s">
        <v>7935</v>
      </c>
      <c r="D1001">
        <v>600</v>
      </c>
      <c r="E1001">
        <v>715</v>
      </c>
      <c r="F1001" t="s">
        <v>8219</v>
      </c>
      <c r="G1001" t="s">
        <v>8225</v>
      </c>
      <c r="H1001" t="s">
        <v>8247</v>
      </c>
      <c r="I1001">
        <v>1430993394</v>
      </c>
      <c r="J1001">
        <v>1428401394</v>
      </c>
      <c r="K1001" t="b">
        <v>0</v>
      </c>
      <c r="L1001">
        <v>26</v>
      </c>
      <c r="M1001" t="b">
        <v>1</v>
      </c>
      <c r="N1001" t="s">
        <v>8271</v>
      </c>
      <c r="O1001" s="5">
        <f t="shared" si="60"/>
        <v>1.1916666666666667</v>
      </c>
      <c r="P1001" s="15">
        <f t="shared" si="61"/>
        <v>27.5</v>
      </c>
      <c r="Q1001" s="7" t="s">
        <v>8323</v>
      </c>
      <c r="R1001" s="7" t="s">
        <v>8324</v>
      </c>
      <c r="S1001" s="13">
        <f t="shared" si="62"/>
        <v>42131.423541666663</v>
      </c>
      <c r="T1001" s="12">
        <f t="shared" si="63"/>
        <v>42101.423541666663</v>
      </c>
    </row>
    <row r="1002" spans="1:20" ht="48" hidden="1" x14ac:dyDescent="0.2">
      <c r="A1002">
        <v>641</v>
      </c>
      <c r="B1002" s="3" t="s">
        <v>642</v>
      </c>
      <c r="C1002" s="3" t="s">
        <v>4751</v>
      </c>
      <c r="D1002">
        <v>40000</v>
      </c>
      <c r="E1002">
        <v>47665</v>
      </c>
      <c r="F1002" t="s">
        <v>8219</v>
      </c>
      <c r="G1002" t="s">
        <v>8224</v>
      </c>
      <c r="H1002" t="s">
        <v>8246</v>
      </c>
      <c r="I1002">
        <v>1439473248</v>
      </c>
      <c r="J1002">
        <v>1436881248</v>
      </c>
      <c r="K1002" t="b">
        <v>0</v>
      </c>
      <c r="L1002">
        <v>315</v>
      </c>
      <c r="M1002" t="b">
        <v>1</v>
      </c>
      <c r="N1002" t="s">
        <v>8273</v>
      </c>
      <c r="O1002" s="5">
        <f t="shared" si="60"/>
        <v>1.1916249999999999</v>
      </c>
      <c r="P1002" s="15">
        <f t="shared" si="61"/>
        <v>151.31746031746033</v>
      </c>
      <c r="Q1002" s="7" t="s">
        <v>8309</v>
      </c>
      <c r="R1002" s="7" t="s">
        <v>8326</v>
      </c>
      <c r="S1002" s="13">
        <f t="shared" si="62"/>
        <v>42229.57</v>
      </c>
      <c r="T1002" s="12">
        <f t="shared" si="63"/>
        <v>42199.57</v>
      </c>
    </row>
    <row r="1003" spans="1:20" ht="64" hidden="1" x14ac:dyDescent="0.2">
      <c r="A1003">
        <v>1265</v>
      </c>
      <c r="B1003" s="3" t="s">
        <v>1266</v>
      </c>
      <c r="C1003" s="3" t="s">
        <v>5375</v>
      </c>
      <c r="D1003">
        <v>3500</v>
      </c>
      <c r="E1003">
        <v>4170.17</v>
      </c>
      <c r="F1003" t="s">
        <v>8219</v>
      </c>
      <c r="G1003" t="s">
        <v>8224</v>
      </c>
      <c r="H1003" t="s">
        <v>8246</v>
      </c>
      <c r="I1003">
        <v>1291131815</v>
      </c>
      <c r="J1003">
        <v>1287071015</v>
      </c>
      <c r="K1003" t="b">
        <v>1</v>
      </c>
      <c r="L1003">
        <v>66</v>
      </c>
      <c r="M1003" t="b">
        <v>1</v>
      </c>
      <c r="N1003" t="s">
        <v>8276</v>
      </c>
      <c r="O1003" s="5">
        <f t="shared" si="60"/>
        <v>1.1914771428571429</v>
      </c>
      <c r="P1003" s="15">
        <f t="shared" si="61"/>
        <v>63.184393939393942</v>
      </c>
      <c r="Q1003" s="7" t="s">
        <v>8330</v>
      </c>
      <c r="R1003" s="7" t="s">
        <v>8331</v>
      </c>
      <c r="S1003" s="13">
        <f t="shared" si="62"/>
        <v>40512.655266203699</v>
      </c>
      <c r="T1003" s="12">
        <f t="shared" si="63"/>
        <v>40465.655266203699</v>
      </c>
    </row>
    <row r="1004" spans="1:20" ht="48" hidden="1" x14ac:dyDescent="0.2">
      <c r="A1004">
        <v>3585</v>
      </c>
      <c r="B1004" s="3" t="s">
        <v>3584</v>
      </c>
      <c r="C1004" s="3" t="s">
        <v>7695</v>
      </c>
      <c r="D1004">
        <v>3400</v>
      </c>
      <c r="E1004">
        <v>4050</v>
      </c>
      <c r="F1004" t="s">
        <v>8219</v>
      </c>
      <c r="G1004" t="s">
        <v>8224</v>
      </c>
      <c r="H1004" t="s">
        <v>8246</v>
      </c>
      <c r="I1004">
        <v>1419181890</v>
      </c>
      <c r="J1004">
        <v>1416589890</v>
      </c>
      <c r="K1004" t="b">
        <v>0</v>
      </c>
      <c r="L1004">
        <v>23</v>
      </c>
      <c r="M1004" t="b">
        <v>1</v>
      </c>
      <c r="N1004" t="s">
        <v>8271</v>
      </c>
      <c r="O1004" s="5">
        <f t="shared" si="60"/>
        <v>1.1911764705882353</v>
      </c>
      <c r="P1004" s="15">
        <f t="shared" si="61"/>
        <v>176.08695652173913</v>
      </c>
      <c r="Q1004" s="7" t="s">
        <v>8323</v>
      </c>
      <c r="R1004" s="7" t="s">
        <v>8324</v>
      </c>
      <c r="S1004" s="13">
        <f t="shared" si="62"/>
        <v>41994.716319444444</v>
      </c>
      <c r="T1004" s="12">
        <f t="shared" si="63"/>
        <v>41964.716319444444</v>
      </c>
    </row>
    <row r="1005" spans="1:20" ht="32" hidden="1" x14ac:dyDescent="0.2">
      <c r="A1005">
        <v>1263</v>
      </c>
      <c r="B1005" s="3" t="s">
        <v>1264</v>
      </c>
      <c r="C1005" s="3" t="s">
        <v>5373</v>
      </c>
      <c r="D1005">
        <v>1500</v>
      </c>
      <c r="E1005">
        <v>1785</v>
      </c>
      <c r="F1005" t="s">
        <v>8219</v>
      </c>
      <c r="G1005" t="s">
        <v>8224</v>
      </c>
      <c r="H1005" t="s">
        <v>8246</v>
      </c>
      <c r="I1005">
        <v>1396054800</v>
      </c>
      <c r="J1005">
        <v>1393034470</v>
      </c>
      <c r="K1005" t="b">
        <v>1</v>
      </c>
      <c r="L1005">
        <v>41</v>
      </c>
      <c r="M1005" t="b">
        <v>1</v>
      </c>
      <c r="N1005" t="s">
        <v>8276</v>
      </c>
      <c r="O1005" s="5">
        <f t="shared" si="60"/>
        <v>1.19</v>
      </c>
      <c r="P1005" s="15">
        <f t="shared" si="61"/>
        <v>43.536585365853661</v>
      </c>
      <c r="Q1005" s="7" t="s">
        <v>8330</v>
      </c>
      <c r="R1005" s="7" t="s">
        <v>8331</v>
      </c>
      <c r="S1005" s="13">
        <f t="shared" si="62"/>
        <v>41727.041666666664</v>
      </c>
      <c r="T1005" s="12">
        <f t="shared" si="63"/>
        <v>41692.084143518521</v>
      </c>
    </row>
    <row r="1006" spans="1:20" ht="48" hidden="1" x14ac:dyDescent="0.2">
      <c r="A1006">
        <v>2784</v>
      </c>
      <c r="B1006" s="3" t="s">
        <v>2784</v>
      </c>
      <c r="C1006" s="3" t="s">
        <v>6894</v>
      </c>
      <c r="D1006">
        <v>6000</v>
      </c>
      <c r="E1006">
        <v>7140</v>
      </c>
      <c r="F1006" t="s">
        <v>8219</v>
      </c>
      <c r="G1006" t="s">
        <v>8224</v>
      </c>
      <c r="H1006" t="s">
        <v>8246</v>
      </c>
      <c r="I1006">
        <v>1414608843</v>
      </c>
      <c r="J1006">
        <v>1412794443</v>
      </c>
      <c r="K1006" t="b">
        <v>0</v>
      </c>
      <c r="L1006">
        <v>108</v>
      </c>
      <c r="M1006" t="b">
        <v>1</v>
      </c>
      <c r="N1006" t="s">
        <v>8271</v>
      </c>
      <c r="O1006" s="5">
        <f t="shared" si="60"/>
        <v>1.19</v>
      </c>
      <c r="P1006" s="15">
        <f t="shared" si="61"/>
        <v>66.111111111111114</v>
      </c>
      <c r="Q1006" s="7" t="s">
        <v>8323</v>
      </c>
      <c r="R1006" s="7" t="s">
        <v>8324</v>
      </c>
      <c r="S1006" s="13">
        <f t="shared" si="62"/>
        <v>41941.787534722222</v>
      </c>
      <c r="T1006" s="12">
        <f t="shared" si="63"/>
        <v>41920.787534722222</v>
      </c>
    </row>
    <row r="1007" spans="1:20" ht="48" hidden="1" x14ac:dyDescent="0.2">
      <c r="A1007">
        <v>3532</v>
      </c>
      <c r="B1007" s="3" t="s">
        <v>3531</v>
      </c>
      <c r="C1007" s="3" t="s">
        <v>7642</v>
      </c>
      <c r="D1007">
        <v>960</v>
      </c>
      <c r="E1007">
        <v>1142</v>
      </c>
      <c r="F1007" t="s">
        <v>8219</v>
      </c>
      <c r="G1007" t="s">
        <v>8224</v>
      </c>
      <c r="H1007" t="s">
        <v>8246</v>
      </c>
      <c r="I1007">
        <v>1411012740</v>
      </c>
      <c r="J1007">
        <v>1409667827</v>
      </c>
      <c r="K1007" t="b">
        <v>0</v>
      </c>
      <c r="L1007">
        <v>27</v>
      </c>
      <c r="M1007" t="b">
        <v>1</v>
      </c>
      <c r="N1007" t="s">
        <v>8271</v>
      </c>
      <c r="O1007" s="5">
        <f t="shared" si="60"/>
        <v>1.1895833333333334</v>
      </c>
      <c r="P1007" s="15">
        <f t="shared" si="61"/>
        <v>42.296296296296298</v>
      </c>
      <c r="Q1007" s="7" t="s">
        <v>8323</v>
      </c>
      <c r="R1007" s="7" t="s">
        <v>8324</v>
      </c>
      <c r="S1007" s="13">
        <f t="shared" si="62"/>
        <v>41900.165972222225</v>
      </c>
      <c r="T1007" s="12">
        <f t="shared" si="63"/>
        <v>41884.599849537037</v>
      </c>
    </row>
    <row r="1008" spans="1:20" ht="48" hidden="1" x14ac:dyDescent="0.2">
      <c r="A1008">
        <v>309</v>
      </c>
      <c r="B1008" s="3" t="s">
        <v>310</v>
      </c>
      <c r="C1008" s="3" t="s">
        <v>4419</v>
      </c>
      <c r="D1008">
        <v>18000</v>
      </c>
      <c r="E1008">
        <v>21410</v>
      </c>
      <c r="F1008" t="s">
        <v>8219</v>
      </c>
      <c r="G1008" t="s">
        <v>8224</v>
      </c>
      <c r="H1008" t="s">
        <v>8246</v>
      </c>
      <c r="I1008">
        <v>1346695334</v>
      </c>
      <c r="J1008">
        <v>1344880934</v>
      </c>
      <c r="K1008" t="b">
        <v>1</v>
      </c>
      <c r="L1008">
        <v>238</v>
      </c>
      <c r="M1008" t="b">
        <v>1</v>
      </c>
      <c r="N1008" t="s">
        <v>8269</v>
      </c>
      <c r="O1008" s="5">
        <f t="shared" si="60"/>
        <v>1.1894444444444445</v>
      </c>
      <c r="P1008" s="15">
        <f t="shared" si="61"/>
        <v>89.957983193277315</v>
      </c>
      <c r="Q1008" s="7" t="s">
        <v>8316</v>
      </c>
      <c r="R1008" s="7" t="s">
        <v>8321</v>
      </c>
      <c r="S1008" s="13">
        <f t="shared" si="62"/>
        <v>41155.751550925925</v>
      </c>
      <c r="T1008" s="12">
        <f t="shared" si="63"/>
        <v>41134.751550925925</v>
      </c>
    </row>
    <row r="1009" spans="1:20" ht="48" hidden="1" x14ac:dyDescent="0.2">
      <c r="A1009">
        <v>3617</v>
      </c>
      <c r="B1009" s="3" t="s">
        <v>3615</v>
      </c>
      <c r="C1009" s="3" t="s">
        <v>7727</v>
      </c>
      <c r="D1009">
        <v>740</v>
      </c>
      <c r="E1009">
        <v>880</v>
      </c>
      <c r="F1009" t="s">
        <v>8219</v>
      </c>
      <c r="G1009" t="s">
        <v>8225</v>
      </c>
      <c r="H1009" t="s">
        <v>8247</v>
      </c>
      <c r="I1009">
        <v>1488240000</v>
      </c>
      <c r="J1009">
        <v>1486996729</v>
      </c>
      <c r="K1009" t="b">
        <v>0</v>
      </c>
      <c r="L1009">
        <v>51</v>
      </c>
      <c r="M1009" t="b">
        <v>1</v>
      </c>
      <c r="N1009" t="s">
        <v>8271</v>
      </c>
      <c r="O1009" s="5">
        <f t="shared" si="60"/>
        <v>1.1891891891891893</v>
      </c>
      <c r="P1009" s="15">
        <f t="shared" si="61"/>
        <v>17.254901960784313</v>
      </c>
      <c r="Q1009" s="7" t="s">
        <v>8323</v>
      </c>
      <c r="R1009" s="7" t="s">
        <v>8324</v>
      </c>
      <c r="S1009" s="13">
        <f t="shared" si="62"/>
        <v>42794</v>
      </c>
      <c r="T1009" s="12">
        <f t="shared" si="63"/>
        <v>42779.610289351855</v>
      </c>
    </row>
    <row r="1010" spans="1:20" ht="48" hidden="1" x14ac:dyDescent="0.2">
      <c r="A1010">
        <v>2999</v>
      </c>
      <c r="B1010" s="3" t="s">
        <v>2999</v>
      </c>
      <c r="C1010" s="3" t="s">
        <v>7109</v>
      </c>
      <c r="D1010">
        <v>1350</v>
      </c>
      <c r="E1010">
        <v>1605</v>
      </c>
      <c r="F1010" t="s">
        <v>8219</v>
      </c>
      <c r="G1010" t="s">
        <v>8224</v>
      </c>
      <c r="H1010" t="s">
        <v>8246</v>
      </c>
      <c r="I1010">
        <v>1488333600</v>
      </c>
      <c r="J1010">
        <v>1487094360</v>
      </c>
      <c r="K1010" t="b">
        <v>0</v>
      </c>
      <c r="L1010">
        <v>20</v>
      </c>
      <c r="M1010" t="b">
        <v>1</v>
      </c>
      <c r="N1010" t="s">
        <v>8303</v>
      </c>
      <c r="O1010" s="5">
        <f t="shared" si="60"/>
        <v>1.1888888888888889</v>
      </c>
      <c r="P1010" s="15">
        <f t="shared" si="61"/>
        <v>80.25</v>
      </c>
      <c r="Q1010" s="7" t="s">
        <v>8323</v>
      </c>
      <c r="R1010" s="7" t="s">
        <v>8361</v>
      </c>
      <c r="S1010" s="13">
        <f t="shared" si="62"/>
        <v>42795.083333333328</v>
      </c>
      <c r="T1010" s="12">
        <f t="shared" si="63"/>
        <v>42780.740277777775</v>
      </c>
    </row>
    <row r="1011" spans="1:20" ht="48" hidden="1" x14ac:dyDescent="0.2">
      <c r="A1011">
        <v>3233</v>
      </c>
      <c r="B1011" s="3" t="s">
        <v>3233</v>
      </c>
      <c r="C1011" s="3" t="s">
        <v>7343</v>
      </c>
      <c r="D1011">
        <v>5000</v>
      </c>
      <c r="E1011">
        <v>5940</v>
      </c>
      <c r="F1011" t="s">
        <v>8219</v>
      </c>
      <c r="G1011" t="s">
        <v>8224</v>
      </c>
      <c r="H1011" t="s">
        <v>8246</v>
      </c>
      <c r="I1011">
        <v>1488482355</v>
      </c>
      <c r="J1011">
        <v>1485890355</v>
      </c>
      <c r="K1011" t="b">
        <v>0</v>
      </c>
      <c r="L1011">
        <v>61</v>
      </c>
      <c r="M1011" t="b">
        <v>1</v>
      </c>
      <c r="N1011" t="s">
        <v>8271</v>
      </c>
      <c r="O1011" s="5">
        <f t="shared" si="60"/>
        <v>1.1879999999999999</v>
      </c>
      <c r="P1011" s="15">
        <f t="shared" si="61"/>
        <v>97.377049180327873</v>
      </c>
      <c r="Q1011" s="7" t="s">
        <v>8323</v>
      </c>
      <c r="R1011" s="7" t="s">
        <v>8324</v>
      </c>
      <c r="S1011" s="13">
        <f t="shared" si="62"/>
        <v>42796.805034722223</v>
      </c>
      <c r="T1011" s="12">
        <f t="shared" si="63"/>
        <v>42766.805034722223</v>
      </c>
    </row>
    <row r="1012" spans="1:20" ht="48" hidden="1" x14ac:dyDescent="0.2">
      <c r="A1012">
        <v>3481</v>
      </c>
      <c r="B1012" s="3" t="s">
        <v>3480</v>
      </c>
      <c r="C1012" s="3" t="s">
        <v>7591</v>
      </c>
      <c r="D1012">
        <v>10000</v>
      </c>
      <c r="E1012">
        <v>11880</v>
      </c>
      <c r="F1012" t="s">
        <v>8219</v>
      </c>
      <c r="G1012" t="s">
        <v>8226</v>
      </c>
      <c r="H1012" t="s">
        <v>8248</v>
      </c>
      <c r="I1012">
        <v>1420178188</v>
      </c>
      <c r="J1012">
        <v>1418709388</v>
      </c>
      <c r="K1012" t="b">
        <v>0</v>
      </c>
      <c r="L1012">
        <v>95</v>
      </c>
      <c r="M1012" t="b">
        <v>1</v>
      </c>
      <c r="N1012" t="s">
        <v>8271</v>
      </c>
      <c r="O1012" s="5">
        <f t="shared" si="60"/>
        <v>1.1879999999999999</v>
      </c>
      <c r="P1012" s="15">
        <f t="shared" si="61"/>
        <v>125.05263157894737</v>
      </c>
      <c r="Q1012" s="7" t="s">
        <v>8323</v>
      </c>
      <c r="R1012" s="7" t="s">
        <v>8324</v>
      </c>
      <c r="S1012" s="13">
        <f t="shared" si="62"/>
        <v>42006.24754629629</v>
      </c>
      <c r="T1012" s="12">
        <f t="shared" si="63"/>
        <v>41989.24754629629</v>
      </c>
    </row>
    <row r="1013" spans="1:20" ht="48" hidden="1" x14ac:dyDescent="0.2">
      <c r="A1013">
        <v>301</v>
      </c>
      <c r="B1013" s="3" t="s">
        <v>302</v>
      </c>
      <c r="C1013" s="3" t="s">
        <v>4411</v>
      </c>
      <c r="D1013">
        <v>13000</v>
      </c>
      <c r="E1013">
        <v>15435.55</v>
      </c>
      <c r="F1013" t="s">
        <v>8219</v>
      </c>
      <c r="G1013" t="s">
        <v>8224</v>
      </c>
      <c r="H1013" t="s">
        <v>8246</v>
      </c>
      <c r="I1013">
        <v>1363711335</v>
      </c>
      <c r="J1013">
        <v>1360258935</v>
      </c>
      <c r="K1013" t="b">
        <v>1</v>
      </c>
      <c r="L1013">
        <v>251</v>
      </c>
      <c r="M1013" t="b">
        <v>1</v>
      </c>
      <c r="N1013" t="s">
        <v>8269</v>
      </c>
      <c r="O1013" s="5">
        <f t="shared" si="60"/>
        <v>1.1873499999999999</v>
      </c>
      <c r="P1013" s="15">
        <f t="shared" si="61"/>
        <v>61.496215139442228</v>
      </c>
      <c r="Q1013" s="7" t="s">
        <v>8316</v>
      </c>
      <c r="R1013" s="7" t="s">
        <v>8321</v>
      </c>
      <c r="S1013" s="13">
        <f t="shared" si="62"/>
        <v>41352.696006944447</v>
      </c>
      <c r="T1013" s="12">
        <f t="shared" si="63"/>
        <v>41312.737673611111</v>
      </c>
    </row>
    <row r="1014" spans="1:20" ht="48" hidden="1" x14ac:dyDescent="0.2">
      <c r="A1014">
        <v>296</v>
      </c>
      <c r="B1014" s="3" t="s">
        <v>297</v>
      </c>
      <c r="C1014" s="3" t="s">
        <v>4406</v>
      </c>
      <c r="D1014">
        <v>25000</v>
      </c>
      <c r="E1014">
        <v>29681.55</v>
      </c>
      <c r="F1014" t="s">
        <v>8219</v>
      </c>
      <c r="G1014" t="s">
        <v>8224</v>
      </c>
      <c r="H1014" t="s">
        <v>8246</v>
      </c>
      <c r="I1014">
        <v>1347017083</v>
      </c>
      <c r="J1014">
        <v>1344857083</v>
      </c>
      <c r="K1014" t="b">
        <v>1</v>
      </c>
      <c r="L1014">
        <v>129</v>
      </c>
      <c r="M1014" t="b">
        <v>1</v>
      </c>
      <c r="N1014" t="s">
        <v>8269</v>
      </c>
      <c r="O1014" s="5">
        <f t="shared" si="60"/>
        <v>1.187262</v>
      </c>
      <c r="P1014" s="15">
        <f t="shared" si="61"/>
        <v>230.08953488372092</v>
      </c>
      <c r="Q1014" s="7" t="s">
        <v>8316</v>
      </c>
      <c r="R1014" s="7" t="s">
        <v>8321</v>
      </c>
      <c r="S1014" s="13">
        <f t="shared" si="62"/>
        <v>41159.475497685184</v>
      </c>
      <c r="T1014" s="12">
        <f t="shared" si="63"/>
        <v>41134.475497685184</v>
      </c>
    </row>
    <row r="1015" spans="1:20" ht="48" hidden="1" x14ac:dyDescent="0.2">
      <c r="A1015">
        <v>3367</v>
      </c>
      <c r="B1015" s="3" t="s">
        <v>3366</v>
      </c>
      <c r="C1015" s="3" t="s">
        <v>7477</v>
      </c>
      <c r="D1015">
        <v>750</v>
      </c>
      <c r="E1015">
        <v>890</v>
      </c>
      <c r="F1015" t="s">
        <v>8219</v>
      </c>
      <c r="G1015" t="s">
        <v>8225</v>
      </c>
      <c r="H1015" t="s">
        <v>8247</v>
      </c>
      <c r="I1015">
        <v>1438467894</v>
      </c>
      <c r="J1015">
        <v>1436307894</v>
      </c>
      <c r="K1015" t="b">
        <v>0</v>
      </c>
      <c r="L1015">
        <v>30</v>
      </c>
      <c r="M1015" t="b">
        <v>1</v>
      </c>
      <c r="N1015" t="s">
        <v>8271</v>
      </c>
      <c r="O1015" s="5">
        <f t="shared" si="60"/>
        <v>1.1866666666666668</v>
      </c>
      <c r="P1015" s="15">
        <f t="shared" si="61"/>
        <v>29.666666666666668</v>
      </c>
      <c r="Q1015" s="7" t="s">
        <v>8323</v>
      </c>
      <c r="R1015" s="7" t="s">
        <v>8324</v>
      </c>
      <c r="S1015" s="13">
        <f t="shared" si="62"/>
        <v>42217.933958333335</v>
      </c>
      <c r="T1015" s="12">
        <f t="shared" si="63"/>
        <v>42192.933958333335</v>
      </c>
    </row>
    <row r="1016" spans="1:20" ht="48" hidden="1" x14ac:dyDescent="0.2">
      <c r="A1016">
        <v>1364</v>
      </c>
      <c r="B1016" s="3" t="s">
        <v>1365</v>
      </c>
      <c r="C1016" s="3" t="s">
        <v>5474</v>
      </c>
      <c r="D1016">
        <v>42000</v>
      </c>
      <c r="E1016">
        <v>49830</v>
      </c>
      <c r="F1016" t="s">
        <v>8219</v>
      </c>
      <c r="G1016" t="s">
        <v>8232</v>
      </c>
      <c r="H1016" t="s">
        <v>8253</v>
      </c>
      <c r="I1016">
        <v>1420648906</v>
      </c>
      <c r="J1016">
        <v>1415464906</v>
      </c>
      <c r="K1016" t="b">
        <v>0</v>
      </c>
      <c r="L1016">
        <v>144</v>
      </c>
      <c r="M1016" t="b">
        <v>1</v>
      </c>
      <c r="N1016" t="s">
        <v>8276</v>
      </c>
      <c r="O1016" s="5">
        <f t="shared" si="60"/>
        <v>1.1864285714285714</v>
      </c>
      <c r="P1016" s="15">
        <f t="shared" si="61"/>
        <v>346.04166666666669</v>
      </c>
      <c r="Q1016" s="7" t="s">
        <v>8330</v>
      </c>
      <c r="R1016" s="7" t="s">
        <v>8331</v>
      </c>
      <c r="S1016" s="13">
        <f t="shared" si="62"/>
        <v>42011.6956712963</v>
      </c>
      <c r="T1016" s="12">
        <f t="shared" si="63"/>
        <v>41951.695671296293</v>
      </c>
    </row>
    <row r="1017" spans="1:20" ht="48" hidden="1" x14ac:dyDescent="0.2">
      <c r="A1017">
        <v>1024</v>
      </c>
      <c r="B1017" s="3" t="s">
        <v>1025</v>
      </c>
      <c r="C1017" s="3" t="s">
        <v>5134</v>
      </c>
      <c r="D1017">
        <v>20000</v>
      </c>
      <c r="E1017">
        <v>23727.55</v>
      </c>
      <c r="F1017" t="s">
        <v>8219</v>
      </c>
      <c r="G1017" t="s">
        <v>8235</v>
      </c>
      <c r="H1017" t="s">
        <v>8255</v>
      </c>
      <c r="I1017">
        <v>1454248563</v>
      </c>
      <c r="J1017">
        <v>1451656563</v>
      </c>
      <c r="K1017" t="b">
        <v>1</v>
      </c>
      <c r="L1017">
        <v>61</v>
      </c>
      <c r="M1017" t="b">
        <v>1</v>
      </c>
      <c r="N1017" t="s">
        <v>8280</v>
      </c>
      <c r="O1017" s="5">
        <f t="shared" si="60"/>
        <v>1.1863774999999999</v>
      </c>
      <c r="P1017" s="15">
        <f t="shared" si="61"/>
        <v>388.9762295081967</v>
      </c>
      <c r="Q1017" s="7" t="s">
        <v>8330</v>
      </c>
      <c r="R1017" s="7" t="s">
        <v>8335</v>
      </c>
      <c r="S1017" s="13">
        <f t="shared" si="62"/>
        <v>42400.580590277779</v>
      </c>
      <c r="T1017" s="12">
        <f t="shared" si="63"/>
        <v>42370.580590277779</v>
      </c>
    </row>
    <row r="1018" spans="1:20" ht="32" hidden="1" x14ac:dyDescent="0.2">
      <c r="A1018">
        <v>66</v>
      </c>
      <c r="B1018" s="3" t="s">
        <v>68</v>
      </c>
      <c r="C1018" s="3" t="s">
        <v>4177</v>
      </c>
      <c r="D1018">
        <v>2000</v>
      </c>
      <c r="E1018">
        <v>2372</v>
      </c>
      <c r="F1018" t="s">
        <v>8219</v>
      </c>
      <c r="G1018" t="s">
        <v>8224</v>
      </c>
      <c r="H1018" t="s">
        <v>8246</v>
      </c>
      <c r="I1018">
        <v>1468873420</v>
      </c>
      <c r="J1018">
        <v>1466281420</v>
      </c>
      <c r="K1018" t="b">
        <v>0</v>
      </c>
      <c r="L1018">
        <v>26</v>
      </c>
      <c r="M1018" t="b">
        <v>1</v>
      </c>
      <c r="N1018" t="s">
        <v>8266</v>
      </c>
      <c r="O1018" s="5">
        <f t="shared" si="60"/>
        <v>1.1859999999999999</v>
      </c>
      <c r="P1018" s="15">
        <f t="shared" si="61"/>
        <v>91.230769230769226</v>
      </c>
      <c r="Q1018" s="7" t="s">
        <v>8316</v>
      </c>
      <c r="R1018" s="7" t="s">
        <v>8318</v>
      </c>
      <c r="S1018" s="13">
        <f t="shared" si="62"/>
        <v>42569.849768518514</v>
      </c>
      <c r="T1018" s="12">
        <f t="shared" si="63"/>
        <v>42539.849768518514</v>
      </c>
    </row>
    <row r="1019" spans="1:20" ht="48" hidden="1" x14ac:dyDescent="0.2">
      <c r="A1019">
        <v>23</v>
      </c>
      <c r="B1019" s="3" t="s">
        <v>25</v>
      </c>
      <c r="C1019" s="3" t="s">
        <v>4134</v>
      </c>
      <c r="D1019">
        <v>2000</v>
      </c>
      <c r="E1019">
        <v>2370</v>
      </c>
      <c r="F1019" t="s">
        <v>8219</v>
      </c>
      <c r="G1019" t="s">
        <v>8224</v>
      </c>
      <c r="H1019" t="s">
        <v>8246</v>
      </c>
      <c r="I1019">
        <v>1430407200</v>
      </c>
      <c r="J1019">
        <v>1428086501</v>
      </c>
      <c r="K1019" t="b">
        <v>0</v>
      </c>
      <c r="L1019">
        <v>23</v>
      </c>
      <c r="M1019" t="b">
        <v>1</v>
      </c>
      <c r="N1019" t="s">
        <v>8265</v>
      </c>
      <c r="O1019" s="5">
        <f t="shared" si="60"/>
        <v>1.1850000000000001</v>
      </c>
      <c r="P1019" s="15">
        <f t="shared" si="61"/>
        <v>103.04347826086956</v>
      </c>
      <c r="Q1019" s="7" t="s">
        <v>8316</v>
      </c>
      <c r="R1019" s="7" t="s">
        <v>8317</v>
      </c>
      <c r="S1019" s="13">
        <f t="shared" si="62"/>
        <v>42124.638888888891</v>
      </c>
      <c r="T1019" s="12">
        <f t="shared" si="63"/>
        <v>42097.778946759259</v>
      </c>
    </row>
    <row r="1020" spans="1:20" ht="48" hidden="1" x14ac:dyDescent="0.2">
      <c r="A1020">
        <v>751</v>
      </c>
      <c r="B1020" s="3" t="s">
        <v>752</v>
      </c>
      <c r="C1020" s="3" t="s">
        <v>4861</v>
      </c>
      <c r="D1020">
        <v>3000</v>
      </c>
      <c r="E1020">
        <v>3555</v>
      </c>
      <c r="F1020" t="s">
        <v>8219</v>
      </c>
      <c r="G1020" t="s">
        <v>8224</v>
      </c>
      <c r="H1020" t="s">
        <v>8246</v>
      </c>
      <c r="I1020">
        <v>1312470475</v>
      </c>
      <c r="J1020">
        <v>1308496075</v>
      </c>
      <c r="K1020" t="b">
        <v>0</v>
      </c>
      <c r="L1020">
        <v>62</v>
      </c>
      <c r="M1020" t="b">
        <v>1</v>
      </c>
      <c r="N1020" t="s">
        <v>8274</v>
      </c>
      <c r="O1020" s="5">
        <f t="shared" si="60"/>
        <v>1.1850000000000001</v>
      </c>
      <c r="P1020" s="15">
        <f t="shared" si="61"/>
        <v>57.338709677419352</v>
      </c>
      <c r="Q1020" s="7" t="s">
        <v>8327</v>
      </c>
      <c r="R1020" s="7" t="s">
        <v>8328</v>
      </c>
      <c r="S1020" s="13">
        <f t="shared" si="62"/>
        <v>40759.630497685182</v>
      </c>
      <c r="T1020" s="12">
        <f t="shared" si="63"/>
        <v>40713.630497685182</v>
      </c>
    </row>
    <row r="1021" spans="1:20" ht="48" hidden="1" x14ac:dyDescent="0.2">
      <c r="A1021">
        <v>2467</v>
      </c>
      <c r="B1021" s="3" t="s">
        <v>2468</v>
      </c>
      <c r="C1021" s="3" t="s">
        <v>6577</v>
      </c>
      <c r="D1021">
        <v>1000</v>
      </c>
      <c r="E1021">
        <v>1185</v>
      </c>
      <c r="F1021" t="s">
        <v>8219</v>
      </c>
      <c r="G1021" t="s">
        <v>8224</v>
      </c>
      <c r="H1021" t="s">
        <v>8246</v>
      </c>
      <c r="I1021">
        <v>1336669200</v>
      </c>
      <c r="J1021">
        <v>1335473931</v>
      </c>
      <c r="K1021" t="b">
        <v>0</v>
      </c>
      <c r="L1021">
        <v>43</v>
      </c>
      <c r="M1021" t="b">
        <v>1</v>
      </c>
      <c r="N1021" t="s">
        <v>8279</v>
      </c>
      <c r="O1021" s="5">
        <f t="shared" si="60"/>
        <v>1.1850000000000001</v>
      </c>
      <c r="P1021" s="15">
        <f t="shared" si="61"/>
        <v>27.558139534883722</v>
      </c>
      <c r="Q1021" s="7" t="s">
        <v>8330</v>
      </c>
      <c r="R1021" s="7" t="s">
        <v>8334</v>
      </c>
      <c r="S1021" s="13">
        <f t="shared" si="62"/>
        <v>41039.708333333336</v>
      </c>
      <c r="T1021" s="12">
        <f t="shared" si="63"/>
        <v>41025.874201388891</v>
      </c>
    </row>
    <row r="1022" spans="1:20" ht="32" hidden="1" x14ac:dyDescent="0.2">
      <c r="A1022">
        <v>3595</v>
      </c>
      <c r="B1022" s="3" t="s">
        <v>3594</v>
      </c>
      <c r="C1022" s="3" t="s">
        <v>7705</v>
      </c>
      <c r="D1022">
        <v>2600</v>
      </c>
      <c r="E1022">
        <v>3081</v>
      </c>
      <c r="F1022" t="s">
        <v>8219</v>
      </c>
      <c r="G1022" t="s">
        <v>8224</v>
      </c>
      <c r="H1022" t="s">
        <v>8246</v>
      </c>
      <c r="I1022">
        <v>1426229940</v>
      </c>
      <c r="J1022">
        <v>1423959123</v>
      </c>
      <c r="K1022" t="b">
        <v>0</v>
      </c>
      <c r="L1022">
        <v>62</v>
      </c>
      <c r="M1022" t="b">
        <v>1</v>
      </c>
      <c r="N1022" t="s">
        <v>8271</v>
      </c>
      <c r="O1022" s="5">
        <f t="shared" si="60"/>
        <v>1.1850000000000001</v>
      </c>
      <c r="P1022" s="15">
        <f t="shared" si="61"/>
        <v>49.693548387096776</v>
      </c>
      <c r="Q1022" s="7" t="s">
        <v>8323</v>
      </c>
      <c r="R1022" s="7" t="s">
        <v>8324</v>
      </c>
      <c r="S1022" s="13">
        <f t="shared" si="62"/>
        <v>42076.290972222225</v>
      </c>
      <c r="T1022" s="12">
        <f t="shared" si="63"/>
        <v>42050.008368055554</v>
      </c>
    </row>
    <row r="1023" spans="1:20" ht="48" hidden="1" x14ac:dyDescent="0.2">
      <c r="A1023">
        <v>1744</v>
      </c>
      <c r="B1023" s="3" t="s">
        <v>1745</v>
      </c>
      <c r="C1023" s="3" t="s">
        <v>5854</v>
      </c>
      <c r="D1023">
        <v>5500</v>
      </c>
      <c r="E1023">
        <v>6515</v>
      </c>
      <c r="F1023" t="s">
        <v>8219</v>
      </c>
      <c r="G1023" t="s">
        <v>8225</v>
      </c>
      <c r="H1023" t="s">
        <v>8247</v>
      </c>
      <c r="I1023">
        <v>1425821477</v>
      </c>
      <c r="J1023">
        <v>1421937077</v>
      </c>
      <c r="K1023" t="b">
        <v>0</v>
      </c>
      <c r="L1023">
        <v>70</v>
      </c>
      <c r="M1023" t="b">
        <v>1</v>
      </c>
      <c r="N1023" t="s">
        <v>8285</v>
      </c>
      <c r="O1023" s="5">
        <f t="shared" si="60"/>
        <v>1.1845454545454546</v>
      </c>
      <c r="P1023" s="15">
        <f t="shared" si="61"/>
        <v>93.071428571428569</v>
      </c>
      <c r="Q1023" s="7" t="s">
        <v>8343</v>
      </c>
      <c r="R1023" s="7" t="s">
        <v>8344</v>
      </c>
      <c r="S1023" s="13">
        <f t="shared" si="62"/>
        <v>42071.563391203701</v>
      </c>
      <c r="T1023" s="12">
        <f t="shared" si="63"/>
        <v>42026.605057870373</v>
      </c>
    </row>
    <row r="1024" spans="1:20" ht="32" hidden="1" x14ac:dyDescent="0.2">
      <c r="A1024">
        <v>2557</v>
      </c>
      <c r="B1024" s="3" t="s">
        <v>2557</v>
      </c>
      <c r="C1024" s="3" t="s">
        <v>6667</v>
      </c>
      <c r="D1024">
        <v>900</v>
      </c>
      <c r="E1024">
        <v>1066</v>
      </c>
      <c r="F1024" t="s">
        <v>8219</v>
      </c>
      <c r="G1024" t="s">
        <v>8225</v>
      </c>
      <c r="H1024" t="s">
        <v>8247</v>
      </c>
      <c r="I1024">
        <v>1400176386</v>
      </c>
      <c r="J1024">
        <v>1397584386</v>
      </c>
      <c r="K1024" t="b">
        <v>0</v>
      </c>
      <c r="L1024">
        <v>36</v>
      </c>
      <c r="M1024" t="b">
        <v>1</v>
      </c>
      <c r="N1024" t="s">
        <v>8300</v>
      </c>
      <c r="O1024" s="5">
        <f t="shared" si="60"/>
        <v>1.1844444444444444</v>
      </c>
      <c r="P1024" s="15">
        <f t="shared" si="61"/>
        <v>29.611111111111111</v>
      </c>
      <c r="Q1024" s="7" t="s">
        <v>8330</v>
      </c>
      <c r="R1024" s="7" t="s">
        <v>8358</v>
      </c>
      <c r="S1024" s="13">
        <f t="shared" si="62"/>
        <v>41774.745208333334</v>
      </c>
      <c r="T1024" s="12">
        <f t="shared" si="63"/>
        <v>41744.745208333334</v>
      </c>
    </row>
    <row r="1025" spans="1:20" ht="32" hidden="1" x14ac:dyDescent="0.2">
      <c r="A1025">
        <v>1678</v>
      </c>
      <c r="B1025" s="3" t="s">
        <v>1679</v>
      </c>
      <c r="C1025" s="3" t="s">
        <v>5788</v>
      </c>
      <c r="D1025">
        <v>1500</v>
      </c>
      <c r="E1025">
        <v>1776</v>
      </c>
      <c r="F1025" t="s">
        <v>8219</v>
      </c>
      <c r="G1025" t="s">
        <v>8224</v>
      </c>
      <c r="H1025" t="s">
        <v>8246</v>
      </c>
      <c r="I1025">
        <v>1391718671</v>
      </c>
      <c r="J1025">
        <v>1390509071</v>
      </c>
      <c r="K1025" t="b">
        <v>0</v>
      </c>
      <c r="L1025">
        <v>49</v>
      </c>
      <c r="M1025" t="b">
        <v>1</v>
      </c>
      <c r="N1025" t="s">
        <v>8292</v>
      </c>
      <c r="O1025" s="5">
        <f t="shared" si="60"/>
        <v>1.1839999999999999</v>
      </c>
      <c r="P1025" s="15">
        <f t="shared" si="61"/>
        <v>36.244897959183675</v>
      </c>
      <c r="Q1025" s="7" t="s">
        <v>8330</v>
      </c>
      <c r="R1025" s="7" t="s">
        <v>8351</v>
      </c>
      <c r="S1025" s="13">
        <f t="shared" si="62"/>
        <v>41676.854988425926</v>
      </c>
      <c r="T1025" s="12">
        <f t="shared" si="63"/>
        <v>41662.854988425926</v>
      </c>
    </row>
    <row r="1026" spans="1:20" ht="48" hidden="1" x14ac:dyDescent="0.2">
      <c r="A1026">
        <v>3513</v>
      </c>
      <c r="B1026" s="3" t="s">
        <v>3512</v>
      </c>
      <c r="C1026" s="3" t="s">
        <v>7623</v>
      </c>
      <c r="D1026">
        <v>2800</v>
      </c>
      <c r="E1026">
        <v>3315</v>
      </c>
      <c r="F1026" t="s">
        <v>8219</v>
      </c>
      <c r="G1026" t="s">
        <v>8224</v>
      </c>
      <c r="H1026" t="s">
        <v>8246</v>
      </c>
      <c r="I1026">
        <v>1401857940</v>
      </c>
      <c r="J1026">
        <v>1400725112</v>
      </c>
      <c r="K1026" t="b">
        <v>0</v>
      </c>
      <c r="L1026">
        <v>44</v>
      </c>
      <c r="M1026" t="b">
        <v>1</v>
      </c>
      <c r="N1026" t="s">
        <v>8271</v>
      </c>
      <c r="O1026" s="5">
        <f t="shared" ref="O1026:O1089" si="64">E1026/D1026</f>
        <v>1.1839285714285714</v>
      </c>
      <c r="P1026" s="15">
        <f t="shared" ref="P1026:P1089" si="65">AVERAGE(E1026/L1026)</f>
        <v>75.340909090909093</v>
      </c>
      <c r="Q1026" s="7" t="s">
        <v>8323</v>
      </c>
      <c r="R1026" s="7" t="s">
        <v>8324</v>
      </c>
      <c r="S1026" s="13">
        <f t="shared" ref="S1026:S1089" si="66">(((I1026/60)/60)/24)+DATE(1970,1,1)</f>
        <v>41794.207638888889</v>
      </c>
      <c r="T1026" s="12">
        <f t="shared" ref="T1026:T1089" si="67">(((J1026/60)/60)/24)+DATE(1970,1,1)</f>
        <v>41781.096203703702</v>
      </c>
    </row>
    <row r="1027" spans="1:20" ht="48" hidden="1" x14ac:dyDescent="0.2">
      <c r="A1027">
        <v>1609</v>
      </c>
      <c r="B1027" s="3" t="s">
        <v>1610</v>
      </c>
      <c r="C1027" s="3" t="s">
        <v>5719</v>
      </c>
      <c r="D1027">
        <v>1500</v>
      </c>
      <c r="E1027">
        <v>1775</v>
      </c>
      <c r="F1027" t="s">
        <v>8219</v>
      </c>
      <c r="G1027" t="s">
        <v>8224</v>
      </c>
      <c r="H1027" t="s">
        <v>8246</v>
      </c>
      <c r="I1027">
        <v>1320220800</v>
      </c>
      <c r="J1027">
        <v>1315612909</v>
      </c>
      <c r="K1027" t="b">
        <v>0</v>
      </c>
      <c r="L1027">
        <v>4</v>
      </c>
      <c r="M1027" t="b">
        <v>1</v>
      </c>
      <c r="N1027" t="s">
        <v>8276</v>
      </c>
      <c r="O1027" s="5">
        <f t="shared" si="64"/>
        <v>1.1833333333333333</v>
      </c>
      <c r="P1027" s="15">
        <f t="shared" si="65"/>
        <v>443.75</v>
      </c>
      <c r="Q1027" s="7" t="s">
        <v>8330</v>
      </c>
      <c r="R1027" s="7" t="s">
        <v>8331</v>
      </c>
      <c r="S1027" s="13">
        <f t="shared" si="66"/>
        <v>40849.333333333336</v>
      </c>
      <c r="T1027" s="12">
        <f t="shared" si="67"/>
        <v>40796.001261574071</v>
      </c>
    </row>
    <row r="1028" spans="1:20" ht="48" hidden="1" x14ac:dyDescent="0.2">
      <c r="A1028">
        <v>3294</v>
      </c>
      <c r="B1028" s="3" t="s">
        <v>3294</v>
      </c>
      <c r="C1028" s="3" t="s">
        <v>7404</v>
      </c>
      <c r="D1028">
        <v>600</v>
      </c>
      <c r="E1028">
        <v>710</v>
      </c>
      <c r="F1028" t="s">
        <v>8219</v>
      </c>
      <c r="G1028" t="s">
        <v>8225</v>
      </c>
      <c r="H1028" t="s">
        <v>8247</v>
      </c>
      <c r="I1028">
        <v>1434459554</v>
      </c>
      <c r="J1028">
        <v>1431867554</v>
      </c>
      <c r="K1028" t="b">
        <v>0</v>
      </c>
      <c r="L1028">
        <v>24</v>
      </c>
      <c r="M1028" t="b">
        <v>1</v>
      </c>
      <c r="N1028" t="s">
        <v>8271</v>
      </c>
      <c r="O1028" s="5">
        <f t="shared" si="64"/>
        <v>1.1833333333333333</v>
      </c>
      <c r="P1028" s="15">
        <f t="shared" si="65"/>
        <v>29.583333333333332</v>
      </c>
      <c r="Q1028" s="7" t="s">
        <v>8323</v>
      </c>
      <c r="R1028" s="7" t="s">
        <v>8324</v>
      </c>
      <c r="S1028" s="13">
        <f t="shared" si="66"/>
        <v>42171.541134259256</v>
      </c>
      <c r="T1028" s="12">
        <f t="shared" si="67"/>
        <v>42141.541134259256</v>
      </c>
    </row>
    <row r="1029" spans="1:20" ht="48" hidden="1" x14ac:dyDescent="0.2">
      <c r="A1029">
        <v>3689</v>
      </c>
      <c r="B1029" s="3" t="s">
        <v>3686</v>
      </c>
      <c r="C1029" s="3" t="s">
        <v>7799</v>
      </c>
      <c r="D1029">
        <v>3000</v>
      </c>
      <c r="E1029">
        <v>3550</v>
      </c>
      <c r="F1029" t="s">
        <v>8219</v>
      </c>
      <c r="G1029" t="s">
        <v>8224</v>
      </c>
      <c r="H1029" t="s">
        <v>8246</v>
      </c>
      <c r="I1029">
        <v>1434925500</v>
      </c>
      <c r="J1029">
        <v>1432410639</v>
      </c>
      <c r="K1029" t="b">
        <v>0</v>
      </c>
      <c r="L1029">
        <v>62</v>
      </c>
      <c r="M1029" t="b">
        <v>1</v>
      </c>
      <c r="N1029" t="s">
        <v>8271</v>
      </c>
      <c r="O1029" s="5">
        <f t="shared" si="64"/>
        <v>1.1833333333333333</v>
      </c>
      <c r="P1029" s="15">
        <f t="shared" si="65"/>
        <v>57.258064516129032</v>
      </c>
      <c r="Q1029" s="7" t="s">
        <v>8323</v>
      </c>
      <c r="R1029" s="7" t="s">
        <v>8324</v>
      </c>
      <c r="S1029" s="13">
        <f t="shared" si="66"/>
        <v>42176.934027777781</v>
      </c>
      <c r="T1029" s="12">
        <f t="shared" si="67"/>
        <v>42147.826840277776</v>
      </c>
    </row>
    <row r="1030" spans="1:20" ht="48" hidden="1" x14ac:dyDescent="0.2">
      <c r="A1030">
        <v>536</v>
      </c>
      <c r="B1030" s="3" t="s">
        <v>537</v>
      </c>
      <c r="C1030" s="3" t="s">
        <v>4646</v>
      </c>
      <c r="D1030">
        <v>3300</v>
      </c>
      <c r="E1030">
        <v>3902.5</v>
      </c>
      <c r="F1030" t="s">
        <v>8219</v>
      </c>
      <c r="G1030" t="s">
        <v>8225</v>
      </c>
      <c r="H1030" t="s">
        <v>8247</v>
      </c>
      <c r="I1030">
        <v>1438624800</v>
      </c>
      <c r="J1030">
        <v>1435133807</v>
      </c>
      <c r="K1030" t="b">
        <v>0</v>
      </c>
      <c r="L1030">
        <v>39</v>
      </c>
      <c r="M1030" t="b">
        <v>1</v>
      </c>
      <c r="N1030" t="s">
        <v>8271</v>
      </c>
      <c r="O1030" s="5">
        <f t="shared" si="64"/>
        <v>1.1825757575757576</v>
      </c>
      <c r="P1030" s="15">
        <f t="shared" si="65"/>
        <v>100.06410256410257</v>
      </c>
      <c r="Q1030" s="7" t="s">
        <v>8323</v>
      </c>
      <c r="R1030" s="7" t="s">
        <v>8324</v>
      </c>
      <c r="S1030" s="13">
        <f t="shared" si="66"/>
        <v>42219.75</v>
      </c>
      <c r="T1030" s="12">
        <f t="shared" si="67"/>
        <v>42179.344988425932</v>
      </c>
    </row>
    <row r="1031" spans="1:20" ht="48" hidden="1" x14ac:dyDescent="0.2">
      <c r="A1031">
        <v>2732</v>
      </c>
      <c r="B1031" s="3" t="s">
        <v>2732</v>
      </c>
      <c r="C1031" s="3" t="s">
        <v>6842</v>
      </c>
      <c r="D1031">
        <v>12000</v>
      </c>
      <c r="E1031">
        <v>14190</v>
      </c>
      <c r="F1031" t="s">
        <v>8219</v>
      </c>
      <c r="G1031" t="s">
        <v>8224</v>
      </c>
      <c r="H1031" t="s">
        <v>8246</v>
      </c>
      <c r="I1031">
        <v>1369699200</v>
      </c>
      <c r="J1031">
        <v>1366917828</v>
      </c>
      <c r="K1031" t="b">
        <v>0</v>
      </c>
      <c r="L1031">
        <v>146</v>
      </c>
      <c r="M1031" t="b">
        <v>1</v>
      </c>
      <c r="N1031" t="s">
        <v>8295</v>
      </c>
      <c r="O1031" s="5">
        <f t="shared" si="64"/>
        <v>1.1825000000000001</v>
      </c>
      <c r="P1031" s="15">
        <f t="shared" si="65"/>
        <v>97.191780821917803</v>
      </c>
      <c r="Q1031" s="7" t="s">
        <v>8309</v>
      </c>
      <c r="R1031" s="7" t="s">
        <v>8310</v>
      </c>
      <c r="S1031" s="13">
        <f t="shared" si="66"/>
        <v>41422</v>
      </c>
      <c r="T1031" s="12">
        <f t="shared" si="67"/>
        <v>41389.808194444442</v>
      </c>
    </row>
    <row r="1032" spans="1:20" ht="48" hidden="1" x14ac:dyDescent="0.2">
      <c r="A1032">
        <v>854</v>
      </c>
      <c r="B1032" s="3" t="s">
        <v>855</v>
      </c>
      <c r="C1032" s="3" t="s">
        <v>4964</v>
      </c>
      <c r="D1032">
        <v>27800</v>
      </c>
      <c r="E1032">
        <v>32865.300000000003</v>
      </c>
      <c r="F1032" t="s">
        <v>8219</v>
      </c>
      <c r="G1032" t="s">
        <v>8224</v>
      </c>
      <c r="H1032" t="s">
        <v>8246</v>
      </c>
      <c r="I1032">
        <v>1482901546</v>
      </c>
      <c r="J1032">
        <v>1480309546</v>
      </c>
      <c r="K1032" t="b">
        <v>0</v>
      </c>
      <c r="L1032">
        <v>499</v>
      </c>
      <c r="M1032" t="b">
        <v>1</v>
      </c>
      <c r="N1032" t="s">
        <v>8277</v>
      </c>
      <c r="O1032" s="5">
        <f t="shared" si="64"/>
        <v>1.1822050359712231</v>
      </c>
      <c r="P1032" s="15">
        <f t="shared" si="65"/>
        <v>65.8623246492986</v>
      </c>
      <c r="Q1032" s="7" t="s">
        <v>8330</v>
      </c>
      <c r="R1032" s="7" t="s">
        <v>8332</v>
      </c>
      <c r="S1032" s="13">
        <f t="shared" si="66"/>
        <v>42732.212337962963</v>
      </c>
      <c r="T1032" s="12">
        <f t="shared" si="67"/>
        <v>42702.212337962963</v>
      </c>
    </row>
    <row r="1033" spans="1:20" ht="64" hidden="1" x14ac:dyDescent="0.2">
      <c r="A1033">
        <v>264</v>
      </c>
      <c r="B1033" s="3" t="s">
        <v>265</v>
      </c>
      <c r="C1033" s="3" t="s">
        <v>4374</v>
      </c>
      <c r="D1033">
        <v>5000</v>
      </c>
      <c r="E1033">
        <v>5910</v>
      </c>
      <c r="F1033" t="s">
        <v>8219</v>
      </c>
      <c r="G1033" t="s">
        <v>8224</v>
      </c>
      <c r="H1033" t="s">
        <v>8246</v>
      </c>
      <c r="I1033">
        <v>1336747995</v>
      </c>
      <c r="J1033">
        <v>1334155995</v>
      </c>
      <c r="K1033" t="b">
        <v>1</v>
      </c>
      <c r="L1033">
        <v>91</v>
      </c>
      <c r="M1033" t="b">
        <v>1</v>
      </c>
      <c r="N1033" t="s">
        <v>8269</v>
      </c>
      <c r="O1033" s="5">
        <f t="shared" si="64"/>
        <v>1.1819999999999999</v>
      </c>
      <c r="P1033" s="15">
        <f t="shared" si="65"/>
        <v>64.945054945054949</v>
      </c>
      <c r="Q1033" s="7" t="s">
        <v>8316</v>
      </c>
      <c r="R1033" s="7" t="s">
        <v>8321</v>
      </c>
      <c r="S1033" s="13">
        <f t="shared" si="66"/>
        <v>41040.620312500003</v>
      </c>
      <c r="T1033" s="12">
        <f t="shared" si="67"/>
        <v>41010.620312500003</v>
      </c>
    </row>
    <row r="1034" spans="1:20" ht="48" hidden="1" x14ac:dyDescent="0.2">
      <c r="A1034">
        <v>2720</v>
      </c>
      <c r="B1034" s="3" t="s">
        <v>2720</v>
      </c>
      <c r="C1034" s="3" t="s">
        <v>6830</v>
      </c>
      <c r="D1034">
        <v>25000</v>
      </c>
      <c r="E1034">
        <v>29531</v>
      </c>
      <c r="F1034" t="s">
        <v>8219</v>
      </c>
      <c r="G1034" t="s">
        <v>8224</v>
      </c>
      <c r="H1034" t="s">
        <v>8246</v>
      </c>
      <c r="I1034">
        <v>1478866253</v>
      </c>
      <c r="J1034">
        <v>1476270653</v>
      </c>
      <c r="K1034" t="b">
        <v>0</v>
      </c>
      <c r="L1034">
        <v>173</v>
      </c>
      <c r="M1034" t="b">
        <v>1</v>
      </c>
      <c r="N1034" t="s">
        <v>8303</v>
      </c>
      <c r="O1034" s="5">
        <f t="shared" si="64"/>
        <v>1.1812400000000001</v>
      </c>
      <c r="P1034" s="15">
        <f t="shared" si="65"/>
        <v>170.69942196531792</v>
      </c>
      <c r="Q1034" s="7" t="s">
        <v>8323</v>
      </c>
      <c r="R1034" s="7" t="s">
        <v>8361</v>
      </c>
      <c r="S1034" s="13">
        <f t="shared" si="66"/>
        <v>42685.507557870369</v>
      </c>
      <c r="T1034" s="12">
        <f t="shared" si="67"/>
        <v>42655.465891203698</v>
      </c>
    </row>
    <row r="1035" spans="1:20" ht="64" hidden="1" x14ac:dyDescent="0.2">
      <c r="A1035">
        <v>263</v>
      </c>
      <c r="B1035" s="3" t="s">
        <v>264</v>
      </c>
      <c r="C1035" s="3" t="s">
        <v>4373</v>
      </c>
      <c r="D1035">
        <v>25000</v>
      </c>
      <c r="E1035">
        <v>29520.27</v>
      </c>
      <c r="F1035" t="s">
        <v>8219</v>
      </c>
      <c r="G1035" t="s">
        <v>8224</v>
      </c>
      <c r="H1035" t="s">
        <v>8246</v>
      </c>
      <c r="I1035">
        <v>1348786494</v>
      </c>
      <c r="J1035">
        <v>1346194494</v>
      </c>
      <c r="K1035" t="b">
        <v>1</v>
      </c>
      <c r="L1035">
        <v>963</v>
      </c>
      <c r="M1035" t="b">
        <v>1</v>
      </c>
      <c r="N1035" t="s">
        <v>8269</v>
      </c>
      <c r="O1035" s="5">
        <f t="shared" si="64"/>
        <v>1.1808107999999999</v>
      </c>
      <c r="P1035" s="15">
        <f t="shared" si="65"/>
        <v>30.654485981308412</v>
      </c>
      <c r="Q1035" s="7" t="s">
        <v>8316</v>
      </c>
      <c r="R1035" s="7" t="s">
        <v>8321</v>
      </c>
      <c r="S1035" s="13">
        <f t="shared" si="66"/>
        <v>41179.954791666663</v>
      </c>
      <c r="T1035" s="12">
        <f t="shared" si="67"/>
        <v>41149.954791666663</v>
      </c>
    </row>
    <row r="1036" spans="1:20" ht="32" hidden="1" x14ac:dyDescent="0.2">
      <c r="A1036">
        <v>1834</v>
      </c>
      <c r="B1036" s="3" t="s">
        <v>1835</v>
      </c>
      <c r="C1036" s="3" t="s">
        <v>5944</v>
      </c>
      <c r="D1036">
        <v>10000</v>
      </c>
      <c r="E1036">
        <v>11805</v>
      </c>
      <c r="F1036" t="s">
        <v>8219</v>
      </c>
      <c r="G1036" t="s">
        <v>8224</v>
      </c>
      <c r="H1036" t="s">
        <v>8246</v>
      </c>
      <c r="I1036">
        <v>1422140895</v>
      </c>
      <c r="J1036">
        <v>1418684895</v>
      </c>
      <c r="K1036" t="b">
        <v>0</v>
      </c>
      <c r="L1036">
        <v>90</v>
      </c>
      <c r="M1036" t="b">
        <v>1</v>
      </c>
      <c r="N1036" t="s">
        <v>8276</v>
      </c>
      <c r="O1036" s="5">
        <f t="shared" si="64"/>
        <v>1.1805000000000001</v>
      </c>
      <c r="P1036" s="15">
        <f t="shared" si="65"/>
        <v>131.16666666666666</v>
      </c>
      <c r="Q1036" s="7" t="s">
        <v>8330</v>
      </c>
      <c r="R1036" s="7" t="s">
        <v>8331</v>
      </c>
      <c r="S1036" s="13">
        <f t="shared" si="66"/>
        <v>42028.964062500003</v>
      </c>
      <c r="T1036" s="12">
        <f t="shared" si="67"/>
        <v>41988.964062500003</v>
      </c>
    </row>
    <row r="1037" spans="1:20" ht="32" hidden="1" x14ac:dyDescent="0.2">
      <c r="A1037">
        <v>1624</v>
      </c>
      <c r="B1037" s="3" t="s">
        <v>1625</v>
      </c>
      <c r="C1037" s="3" t="s">
        <v>5734</v>
      </c>
      <c r="D1037">
        <v>1000</v>
      </c>
      <c r="E1037">
        <v>1180</v>
      </c>
      <c r="F1037" t="s">
        <v>8219</v>
      </c>
      <c r="G1037" t="s">
        <v>8224</v>
      </c>
      <c r="H1037" t="s">
        <v>8246</v>
      </c>
      <c r="I1037">
        <v>1357721335</v>
      </c>
      <c r="J1037">
        <v>1354265335</v>
      </c>
      <c r="K1037" t="b">
        <v>0</v>
      </c>
      <c r="L1037">
        <v>25</v>
      </c>
      <c r="M1037" t="b">
        <v>1</v>
      </c>
      <c r="N1037" t="s">
        <v>8276</v>
      </c>
      <c r="O1037" s="5">
        <f t="shared" si="64"/>
        <v>1.18</v>
      </c>
      <c r="P1037" s="15">
        <f t="shared" si="65"/>
        <v>47.2</v>
      </c>
      <c r="Q1037" s="7" t="s">
        <v>8330</v>
      </c>
      <c r="R1037" s="7" t="s">
        <v>8331</v>
      </c>
      <c r="S1037" s="13">
        <f t="shared" si="66"/>
        <v>41283.367303240739</v>
      </c>
      <c r="T1037" s="12">
        <f t="shared" si="67"/>
        <v>41243.367303240739</v>
      </c>
    </row>
    <row r="1038" spans="1:20" ht="48" hidden="1" x14ac:dyDescent="0.2">
      <c r="A1038">
        <v>1256</v>
      </c>
      <c r="B1038" s="3" t="s">
        <v>1257</v>
      </c>
      <c r="C1038" s="3" t="s">
        <v>5366</v>
      </c>
      <c r="D1038">
        <v>30000</v>
      </c>
      <c r="E1038">
        <v>35389.129999999997</v>
      </c>
      <c r="F1038" t="s">
        <v>8219</v>
      </c>
      <c r="G1038" t="s">
        <v>8224</v>
      </c>
      <c r="H1038" t="s">
        <v>8246</v>
      </c>
      <c r="I1038">
        <v>1329084231</v>
      </c>
      <c r="J1038">
        <v>1326492231</v>
      </c>
      <c r="K1038" t="b">
        <v>1</v>
      </c>
      <c r="L1038">
        <v>361</v>
      </c>
      <c r="M1038" t="b">
        <v>1</v>
      </c>
      <c r="N1038" t="s">
        <v>8276</v>
      </c>
      <c r="O1038" s="5">
        <f t="shared" si="64"/>
        <v>1.1796376666666666</v>
      </c>
      <c r="P1038" s="15">
        <f t="shared" si="65"/>
        <v>98.030831024930734</v>
      </c>
      <c r="Q1038" s="7" t="s">
        <v>8330</v>
      </c>
      <c r="R1038" s="7" t="s">
        <v>8331</v>
      </c>
      <c r="S1038" s="13">
        <f t="shared" si="66"/>
        <v>40951.919340277782</v>
      </c>
      <c r="T1038" s="12">
        <f t="shared" si="67"/>
        <v>40921.919340277782</v>
      </c>
    </row>
    <row r="1039" spans="1:20" ht="48" hidden="1" x14ac:dyDescent="0.2">
      <c r="A1039">
        <v>1960</v>
      </c>
      <c r="B1039" s="3" t="s">
        <v>1961</v>
      </c>
      <c r="C1039" s="3" t="s">
        <v>6070</v>
      </c>
      <c r="D1039">
        <v>70000</v>
      </c>
      <c r="E1039">
        <v>82532</v>
      </c>
      <c r="F1039" t="s">
        <v>8219</v>
      </c>
      <c r="G1039" t="s">
        <v>8235</v>
      </c>
      <c r="H1039" t="s">
        <v>8255</v>
      </c>
      <c r="I1039">
        <v>1419151341</v>
      </c>
      <c r="J1039">
        <v>1416559341</v>
      </c>
      <c r="K1039" t="b">
        <v>1</v>
      </c>
      <c r="L1039">
        <v>33</v>
      </c>
      <c r="M1039" t="b">
        <v>1</v>
      </c>
      <c r="N1039" t="s">
        <v>8295</v>
      </c>
      <c r="O1039" s="5">
        <f t="shared" si="64"/>
        <v>1.1790285714285715</v>
      </c>
      <c r="P1039" s="15">
        <f t="shared" si="65"/>
        <v>2500.969696969697</v>
      </c>
      <c r="Q1039" s="7" t="s">
        <v>8309</v>
      </c>
      <c r="R1039" s="7" t="s">
        <v>8310</v>
      </c>
      <c r="S1039" s="13">
        <f t="shared" si="66"/>
        <v>41994.362743055557</v>
      </c>
      <c r="T1039" s="12">
        <f t="shared" si="67"/>
        <v>41964.362743055557</v>
      </c>
    </row>
    <row r="1040" spans="1:20" ht="48" hidden="1" x14ac:dyDescent="0.2">
      <c r="A1040">
        <v>1540</v>
      </c>
      <c r="B1040" s="3" t="s">
        <v>1541</v>
      </c>
      <c r="C1040" s="3" t="s">
        <v>5650</v>
      </c>
      <c r="D1040">
        <v>15000</v>
      </c>
      <c r="E1040">
        <v>17680</v>
      </c>
      <c r="F1040" t="s">
        <v>8219</v>
      </c>
      <c r="G1040" t="s">
        <v>8224</v>
      </c>
      <c r="H1040" t="s">
        <v>8246</v>
      </c>
      <c r="I1040">
        <v>1416964500</v>
      </c>
      <c r="J1040">
        <v>1414368616</v>
      </c>
      <c r="K1040" t="b">
        <v>1</v>
      </c>
      <c r="L1040">
        <v>98</v>
      </c>
      <c r="M1040" t="b">
        <v>1</v>
      </c>
      <c r="N1040" t="s">
        <v>8285</v>
      </c>
      <c r="O1040" s="5">
        <f t="shared" si="64"/>
        <v>1.1786666666666668</v>
      </c>
      <c r="P1040" s="15">
        <f t="shared" si="65"/>
        <v>180.40816326530611</v>
      </c>
      <c r="Q1040" s="7" t="s">
        <v>8343</v>
      </c>
      <c r="R1040" s="7" t="s">
        <v>8344</v>
      </c>
      <c r="S1040" s="13">
        <f t="shared" si="66"/>
        <v>41969.052083333328</v>
      </c>
      <c r="T1040" s="12">
        <f t="shared" si="67"/>
        <v>41939.00712962963</v>
      </c>
    </row>
    <row r="1041" spans="1:20" ht="32" hidden="1" x14ac:dyDescent="0.2">
      <c r="A1041">
        <v>2786</v>
      </c>
      <c r="B1041" s="3" t="s">
        <v>2786</v>
      </c>
      <c r="C1041" s="3" t="s">
        <v>6896</v>
      </c>
      <c r="D1041">
        <v>2500</v>
      </c>
      <c r="E1041">
        <v>2946</v>
      </c>
      <c r="F1041" t="s">
        <v>8219</v>
      </c>
      <c r="G1041" t="s">
        <v>8225</v>
      </c>
      <c r="H1041" t="s">
        <v>8247</v>
      </c>
      <c r="I1041">
        <v>1404913180</v>
      </c>
      <c r="J1041">
        <v>1403703580</v>
      </c>
      <c r="K1041" t="b">
        <v>0</v>
      </c>
      <c r="L1041">
        <v>74</v>
      </c>
      <c r="M1041" t="b">
        <v>1</v>
      </c>
      <c r="N1041" t="s">
        <v>8271</v>
      </c>
      <c r="O1041" s="5">
        <f t="shared" si="64"/>
        <v>1.1783999999999999</v>
      </c>
      <c r="P1041" s="15">
        <f t="shared" si="65"/>
        <v>39.810810810810814</v>
      </c>
      <c r="Q1041" s="7" t="s">
        <v>8323</v>
      </c>
      <c r="R1041" s="7" t="s">
        <v>8324</v>
      </c>
      <c r="S1041" s="13">
        <f t="shared" si="66"/>
        <v>41829.569212962961</v>
      </c>
      <c r="T1041" s="12">
        <f t="shared" si="67"/>
        <v>41815.569212962961</v>
      </c>
    </row>
    <row r="1042" spans="1:20" ht="32" hidden="1" x14ac:dyDescent="0.2">
      <c r="A1042">
        <v>3370</v>
      </c>
      <c r="B1042" s="3" t="s">
        <v>3369</v>
      </c>
      <c r="C1042" s="3" t="s">
        <v>7480</v>
      </c>
      <c r="D1042">
        <v>1500</v>
      </c>
      <c r="E1042">
        <v>1766</v>
      </c>
      <c r="F1042" t="s">
        <v>8219</v>
      </c>
      <c r="G1042" t="s">
        <v>8224</v>
      </c>
      <c r="H1042" t="s">
        <v>8246</v>
      </c>
      <c r="I1042">
        <v>1481961600</v>
      </c>
      <c r="J1042">
        <v>1479283285</v>
      </c>
      <c r="K1042" t="b">
        <v>0</v>
      </c>
      <c r="L1042">
        <v>26</v>
      </c>
      <c r="M1042" t="b">
        <v>1</v>
      </c>
      <c r="N1042" t="s">
        <v>8271</v>
      </c>
      <c r="O1042" s="5">
        <f t="shared" si="64"/>
        <v>1.1773333333333333</v>
      </c>
      <c r="P1042" s="15">
        <f t="shared" si="65"/>
        <v>67.92307692307692</v>
      </c>
      <c r="Q1042" s="7" t="s">
        <v>8323</v>
      </c>
      <c r="R1042" s="7" t="s">
        <v>8324</v>
      </c>
      <c r="S1042" s="13">
        <f t="shared" si="66"/>
        <v>42721.333333333328</v>
      </c>
      <c r="T1042" s="12">
        <f t="shared" si="67"/>
        <v>42690.334317129629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8336</v>
      </c>
      <c r="R1043" s="7" t="s">
        <v>8337</v>
      </c>
      <c r="S1043" s="13">
        <f t="shared" si="66"/>
        <v>41851.060092592597</v>
      </c>
      <c r="T1043" s="12">
        <f t="shared" si="67"/>
        <v>41831.060092592597</v>
      </c>
    </row>
    <row r="1044" spans="1:20" ht="48" hidden="1" x14ac:dyDescent="0.2">
      <c r="A1044">
        <v>756</v>
      </c>
      <c r="B1044" s="3" t="s">
        <v>757</v>
      </c>
      <c r="C1044" s="3" t="s">
        <v>4866</v>
      </c>
      <c r="D1044">
        <v>700</v>
      </c>
      <c r="E1044">
        <v>824</v>
      </c>
      <c r="F1044" t="s">
        <v>8219</v>
      </c>
      <c r="G1044" t="s">
        <v>8224</v>
      </c>
      <c r="H1044" t="s">
        <v>8246</v>
      </c>
      <c r="I1044">
        <v>1303147459</v>
      </c>
      <c r="J1044">
        <v>1297880659</v>
      </c>
      <c r="K1044" t="b">
        <v>0</v>
      </c>
      <c r="L1044">
        <v>22</v>
      </c>
      <c r="M1044" t="b">
        <v>1</v>
      </c>
      <c r="N1044" t="s">
        <v>8274</v>
      </c>
      <c r="O1044" s="5">
        <f t="shared" si="64"/>
        <v>1.177142857142857</v>
      </c>
      <c r="P1044" s="15">
        <f t="shared" si="65"/>
        <v>37.454545454545453</v>
      </c>
      <c r="Q1044" s="7" t="s">
        <v>8327</v>
      </c>
      <c r="R1044" s="7" t="s">
        <v>8328</v>
      </c>
      <c r="S1044" s="13">
        <f t="shared" si="66"/>
        <v>40651.725219907406</v>
      </c>
      <c r="T1044" s="12">
        <f t="shared" si="67"/>
        <v>40590.766886574071</v>
      </c>
    </row>
    <row r="1045" spans="1:20" ht="48" hidden="1" x14ac:dyDescent="0.2">
      <c r="A1045">
        <v>3147</v>
      </c>
      <c r="B1045" s="3" t="s">
        <v>3147</v>
      </c>
      <c r="C1045" s="3" t="s">
        <v>7257</v>
      </c>
      <c r="D1045">
        <v>20000</v>
      </c>
      <c r="E1045">
        <v>23505</v>
      </c>
      <c r="F1045" t="s">
        <v>8219</v>
      </c>
      <c r="G1045" t="s">
        <v>8224</v>
      </c>
      <c r="H1045" t="s">
        <v>8246</v>
      </c>
      <c r="I1045">
        <v>1415319355</v>
      </c>
      <c r="J1045">
        <v>1411859755</v>
      </c>
      <c r="K1045" t="b">
        <v>1</v>
      </c>
      <c r="L1045">
        <v>213</v>
      </c>
      <c r="M1045" t="b">
        <v>1</v>
      </c>
      <c r="N1045" t="s">
        <v>8271</v>
      </c>
      <c r="O1045" s="5">
        <f t="shared" si="64"/>
        <v>1.1752499999999999</v>
      </c>
      <c r="P1045" s="15">
        <f t="shared" si="65"/>
        <v>110.35211267605634</v>
      </c>
      <c r="Q1045" s="7" t="s">
        <v>8323</v>
      </c>
      <c r="R1045" s="7" t="s">
        <v>8324</v>
      </c>
      <c r="S1045" s="13">
        <f t="shared" si="66"/>
        <v>41950.011053240742</v>
      </c>
      <c r="T1045" s="12">
        <f t="shared" si="67"/>
        <v>41909.969386574077</v>
      </c>
    </row>
    <row r="1046" spans="1:20" ht="32" hidden="1" x14ac:dyDescent="0.2">
      <c r="A1046">
        <v>1680</v>
      </c>
      <c r="B1046" s="3" t="s">
        <v>1681</v>
      </c>
      <c r="C1046" s="3" t="s">
        <v>5790</v>
      </c>
      <c r="D1046">
        <v>1000</v>
      </c>
      <c r="E1046">
        <v>1175</v>
      </c>
      <c r="F1046" t="s">
        <v>8219</v>
      </c>
      <c r="G1046" t="s">
        <v>8224</v>
      </c>
      <c r="H1046" t="s">
        <v>8246</v>
      </c>
      <c r="I1046">
        <v>1405188667</v>
      </c>
      <c r="J1046">
        <v>1402596667</v>
      </c>
      <c r="K1046" t="b">
        <v>0</v>
      </c>
      <c r="L1046">
        <v>25</v>
      </c>
      <c r="M1046" t="b">
        <v>1</v>
      </c>
      <c r="N1046" t="s">
        <v>8292</v>
      </c>
      <c r="O1046" s="5">
        <f t="shared" si="64"/>
        <v>1.175</v>
      </c>
      <c r="P1046" s="15">
        <f t="shared" si="65"/>
        <v>47</v>
      </c>
      <c r="Q1046" s="7" t="s">
        <v>8330</v>
      </c>
      <c r="R1046" s="7" t="s">
        <v>8351</v>
      </c>
      <c r="S1046" s="13">
        <f t="shared" si="66"/>
        <v>41832.757719907408</v>
      </c>
      <c r="T1046" s="12">
        <f t="shared" si="67"/>
        <v>41802.757719907408</v>
      </c>
    </row>
    <row r="1047" spans="1:20" ht="48" hidden="1" x14ac:dyDescent="0.2">
      <c r="A1047">
        <v>3177</v>
      </c>
      <c r="B1047" s="3" t="s">
        <v>3177</v>
      </c>
      <c r="C1047" s="3" t="s">
        <v>7287</v>
      </c>
      <c r="D1047">
        <v>2500</v>
      </c>
      <c r="E1047">
        <v>2935</v>
      </c>
      <c r="F1047" t="s">
        <v>8219</v>
      </c>
      <c r="G1047" t="s">
        <v>8224</v>
      </c>
      <c r="H1047" t="s">
        <v>8246</v>
      </c>
      <c r="I1047">
        <v>1403366409</v>
      </c>
      <c r="J1047">
        <v>1400774409</v>
      </c>
      <c r="K1047" t="b">
        <v>1</v>
      </c>
      <c r="L1047">
        <v>51</v>
      </c>
      <c r="M1047" t="b">
        <v>1</v>
      </c>
      <c r="N1047" t="s">
        <v>8271</v>
      </c>
      <c r="O1047" s="5">
        <f t="shared" si="64"/>
        <v>1.1739999999999999</v>
      </c>
      <c r="P1047" s="15">
        <f t="shared" si="65"/>
        <v>57.549019607843135</v>
      </c>
      <c r="Q1047" s="7" t="s">
        <v>8323</v>
      </c>
      <c r="R1047" s="7" t="s">
        <v>8324</v>
      </c>
      <c r="S1047" s="13">
        <f t="shared" si="66"/>
        <v>41811.666770833333</v>
      </c>
      <c r="T1047" s="12">
        <f t="shared" si="67"/>
        <v>41781.666770833333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8336</v>
      </c>
      <c r="R1048" s="7" t="s">
        <v>8337</v>
      </c>
      <c r="S1048" s="13">
        <f t="shared" si="66"/>
        <v>42364.851388888885</v>
      </c>
      <c r="T1048" s="12">
        <f t="shared" si="67"/>
        <v>42319.851388888885</v>
      </c>
    </row>
    <row r="1049" spans="1:20" ht="48" hidden="1" x14ac:dyDescent="0.2">
      <c r="A1049">
        <v>1028</v>
      </c>
      <c r="B1049" s="3" t="s">
        <v>1029</v>
      </c>
      <c r="C1049" s="3" t="s">
        <v>5138</v>
      </c>
      <c r="D1049">
        <v>10000</v>
      </c>
      <c r="E1049">
        <v>11727</v>
      </c>
      <c r="F1049" t="s">
        <v>8219</v>
      </c>
      <c r="G1049" t="s">
        <v>8225</v>
      </c>
      <c r="H1049" t="s">
        <v>8247</v>
      </c>
      <c r="I1049">
        <v>1488830400</v>
      </c>
      <c r="J1049">
        <v>1484924605</v>
      </c>
      <c r="K1049" t="b">
        <v>1</v>
      </c>
      <c r="L1049">
        <v>255</v>
      </c>
      <c r="M1049" t="b">
        <v>1</v>
      </c>
      <c r="N1049" t="s">
        <v>8280</v>
      </c>
      <c r="O1049" s="5">
        <f t="shared" si="64"/>
        <v>1.1727000000000001</v>
      </c>
      <c r="P1049" s="15">
        <f t="shared" si="65"/>
        <v>45.988235294117644</v>
      </c>
      <c r="Q1049" s="7" t="s">
        <v>8330</v>
      </c>
      <c r="R1049" s="7" t="s">
        <v>8335</v>
      </c>
      <c r="S1049" s="13">
        <f t="shared" si="66"/>
        <v>42800.833333333328</v>
      </c>
      <c r="T1049" s="12">
        <f t="shared" si="67"/>
        <v>42755.627372685187</v>
      </c>
    </row>
    <row r="1050" spans="1:20" ht="48" hidden="1" x14ac:dyDescent="0.2">
      <c r="A1050">
        <v>835</v>
      </c>
      <c r="B1050" s="3" t="s">
        <v>836</v>
      </c>
      <c r="C1050" s="3" t="s">
        <v>4945</v>
      </c>
      <c r="D1050">
        <v>2000</v>
      </c>
      <c r="E1050">
        <v>2345</v>
      </c>
      <c r="F1050" t="s">
        <v>8219</v>
      </c>
      <c r="G1050" t="s">
        <v>8224</v>
      </c>
      <c r="H1050" t="s">
        <v>8246</v>
      </c>
      <c r="I1050">
        <v>1337396400</v>
      </c>
      <c r="J1050">
        <v>1333709958</v>
      </c>
      <c r="K1050" t="b">
        <v>0</v>
      </c>
      <c r="L1050">
        <v>40</v>
      </c>
      <c r="M1050" t="b">
        <v>1</v>
      </c>
      <c r="N1050" t="s">
        <v>8276</v>
      </c>
      <c r="O1050" s="5">
        <f t="shared" si="64"/>
        <v>1.1725000000000001</v>
      </c>
      <c r="P1050" s="15">
        <f t="shared" si="65"/>
        <v>58.625</v>
      </c>
      <c r="Q1050" s="7" t="s">
        <v>8330</v>
      </c>
      <c r="R1050" s="7" t="s">
        <v>8331</v>
      </c>
      <c r="S1050" s="13">
        <f t="shared" si="66"/>
        <v>41048.125</v>
      </c>
      <c r="T1050" s="12">
        <f t="shared" si="67"/>
        <v>41005.45784722222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8336</v>
      </c>
      <c r="R1051" s="7" t="s">
        <v>8337</v>
      </c>
      <c r="S1051" s="13">
        <f t="shared" si="66"/>
        <v>42412.431076388893</v>
      </c>
      <c r="T1051" s="12">
        <f t="shared" si="67"/>
        <v>42382.431076388893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8336</v>
      </c>
      <c r="R1052" s="7" t="s">
        <v>8337</v>
      </c>
      <c r="S1052" s="13">
        <f t="shared" si="66"/>
        <v>42261.7971875</v>
      </c>
      <c r="T1052" s="12">
        <f t="shared" si="67"/>
        <v>42231.7971875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8336</v>
      </c>
      <c r="R1053" s="7" t="s">
        <v>8337</v>
      </c>
      <c r="S1053" s="13">
        <f t="shared" si="66"/>
        <v>41878.014178240745</v>
      </c>
      <c r="T1053" s="12">
        <f t="shared" si="67"/>
        <v>41850.014178240745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8336</v>
      </c>
      <c r="R1054" s="7" t="s">
        <v>8337</v>
      </c>
      <c r="S1054" s="13">
        <f t="shared" si="66"/>
        <v>42527.839583333334</v>
      </c>
      <c r="T1054" s="12">
        <f t="shared" si="67"/>
        <v>42483.797395833331</v>
      </c>
    </row>
    <row r="1055" spans="1:20" ht="32" hidden="1" x14ac:dyDescent="0.2">
      <c r="A1055">
        <v>22</v>
      </c>
      <c r="B1055" s="3" t="s">
        <v>24</v>
      </c>
      <c r="C1055" s="3" t="s">
        <v>4133</v>
      </c>
      <c r="D1055">
        <v>350</v>
      </c>
      <c r="E1055">
        <v>410</v>
      </c>
      <c r="F1055" t="s">
        <v>8219</v>
      </c>
      <c r="G1055" t="s">
        <v>8224</v>
      </c>
      <c r="H1055" t="s">
        <v>8246</v>
      </c>
      <c r="I1055">
        <v>1420099140</v>
      </c>
      <c r="J1055">
        <v>1418766740</v>
      </c>
      <c r="K1055" t="b">
        <v>0</v>
      </c>
      <c r="L1055">
        <v>8</v>
      </c>
      <c r="M1055" t="b">
        <v>1</v>
      </c>
      <c r="N1055" t="s">
        <v>8265</v>
      </c>
      <c r="O1055" s="5">
        <f t="shared" si="64"/>
        <v>1.1714285714285715</v>
      </c>
      <c r="P1055" s="15">
        <f t="shared" si="65"/>
        <v>51.25</v>
      </c>
      <c r="Q1055" s="7" t="s">
        <v>8316</v>
      </c>
      <c r="R1055" s="7" t="s">
        <v>8317</v>
      </c>
      <c r="S1055" s="13">
        <f t="shared" si="66"/>
        <v>42005.332638888889</v>
      </c>
      <c r="T1055" s="12">
        <f t="shared" si="67"/>
        <v>41989.91134259259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8336</v>
      </c>
      <c r="R1056" s="7" t="s">
        <v>8337</v>
      </c>
      <c r="S1056" s="13">
        <f t="shared" si="66"/>
        <v>41861.916666666664</v>
      </c>
      <c r="T1056" s="12">
        <f t="shared" si="67"/>
        <v>41831.851840277777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8336</v>
      </c>
      <c r="R1057" s="7" t="s">
        <v>8337</v>
      </c>
      <c r="S1057" s="13">
        <f t="shared" si="66"/>
        <v>42436.992418981477</v>
      </c>
      <c r="T1057" s="12">
        <f t="shared" si="67"/>
        <v>42406.992418981477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8336</v>
      </c>
      <c r="R1058" s="7" t="s">
        <v>8337</v>
      </c>
      <c r="S1058" s="13">
        <f t="shared" si="66"/>
        <v>42118.677974537044</v>
      </c>
      <c r="T1058" s="12">
        <f t="shared" si="67"/>
        <v>42058.719641203701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8336</v>
      </c>
      <c r="R1059" s="7" t="s">
        <v>8337</v>
      </c>
      <c r="S1059" s="13">
        <f t="shared" si="66"/>
        <v>42708.912997685184</v>
      </c>
      <c r="T1059" s="12">
        <f t="shared" si="67"/>
        <v>42678.871331018512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8336</v>
      </c>
      <c r="R1060" s="7" t="s">
        <v>8337</v>
      </c>
      <c r="S1060" s="13">
        <f t="shared" si="66"/>
        <v>42089</v>
      </c>
      <c r="T1060" s="12">
        <f t="shared" si="67"/>
        <v>42047.900960648149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8336</v>
      </c>
      <c r="R1061" s="7" t="s">
        <v>8337</v>
      </c>
      <c r="S1061" s="13">
        <f t="shared" si="66"/>
        <v>42076.748333333337</v>
      </c>
      <c r="T1061" s="12">
        <f t="shared" si="67"/>
        <v>42046.79</v>
      </c>
    </row>
    <row r="1062" spans="1:20" ht="48" hidden="1" x14ac:dyDescent="0.2">
      <c r="A1062">
        <v>3012</v>
      </c>
      <c r="B1062" s="3" t="s">
        <v>3012</v>
      </c>
      <c r="C1062" s="3" t="s">
        <v>7122</v>
      </c>
      <c r="D1062">
        <v>4000</v>
      </c>
      <c r="E1062">
        <v>4685</v>
      </c>
      <c r="F1062" t="s">
        <v>8219</v>
      </c>
      <c r="G1062" t="s">
        <v>8224</v>
      </c>
      <c r="H1062" t="s">
        <v>8246</v>
      </c>
      <c r="I1062">
        <v>1423587130</v>
      </c>
      <c r="J1062">
        <v>1421772730</v>
      </c>
      <c r="K1062" t="b">
        <v>0</v>
      </c>
      <c r="L1062">
        <v>55</v>
      </c>
      <c r="M1062" t="b">
        <v>1</v>
      </c>
      <c r="N1062" t="s">
        <v>8303</v>
      </c>
      <c r="O1062" s="5">
        <f t="shared" si="64"/>
        <v>1.1712499999999999</v>
      </c>
      <c r="P1062" s="15">
        <f t="shared" si="65"/>
        <v>85.181818181818187</v>
      </c>
      <c r="Q1062" s="7" t="s">
        <v>8323</v>
      </c>
      <c r="R1062" s="7" t="s">
        <v>8361</v>
      </c>
      <c r="S1062" s="13">
        <f t="shared" si="66"/>
        <v>42045.702893518523</v>
      </c>
      <c r="T1062" s="12">
        <f t="shared" si="67"/>
        <v>42024.702893518523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8336</v>
      </c>
      <c r="R1063" s="7" t="s">
        <v>8337</v>
      </c>
      <c r="S1063" s="13">
        <f t="shared" si="66"/>
        <v>42492.041666666672</v>
      </c>
      <c r="T1063" s="12">
        <f t="shared" si="67"/>
        <v>42432.276712962965</v>
      </c>
    </row>
    <row r="1064" spans="1:20" ht="48" hidden="1" x14ac:dyDescent="0.2">
      <c r="A1064">
        <v>2008</v>
      </c>
      <c r="B1064" s="3" t="s">
        <v>2009</v>
      </c>
      <c r="C1064" s="3" t="s">
        <v>6118</v>
      </c>
      <c r="D1064">
        <v>1570.79</v>
      </c>
      <c r="E1064">
        <v>1839</v>
      </c>
      <c r="F1064" t="s">
        <v>8219</v>
      </c>
      <c r="G1064" t="s">
        <v>8224</v>
      </c>
      <c r="H1064" t="s">
        <v>8246</v>
      </c>
      <c r="I1064">
        <v>1316442622</v>
      </c>
      <c r="J1064">
        <v>1312641022</v>
      </c>
      <c r="K1064" t="b">
        <v>1</v>
      </c>
      <c r="L1064">
        <v>41</v>
      </c>
      <c r="M1064" t="b">
        <v>1</v>
      </c>
      <c r="N1064" t="s">
        <v>8295</v>
      </c>
      <c r="O1064" s="5">
        <f t="shared" si="64"/>
        <v>1.1707484768810599</v>
      </c>
      <c r="P1064" s="15">
        <f t="shared" si="65"/>
        <v>44.853658536585364</v>
      </c>
      <c r="Q1064" s="7" t="s">
        <v>8309</v>
      </c>
      <c r="R1064" s="7" t="s">
        <v>8310</v>
      </c>
      <c r="S1064" s="13">
        <f t="shared" si="66"/>
        <v>40805.604421296295</v>
      </c>
      <c r="T1064" s="12">
        <f t="shared" si="67"/>
        <v>40761.604421296295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8336</v>
      </c>
      <c r="R1065" s="7" t="s">
        <v>8337</v>
      </c>
      <c r="S1065" s="13">
        <f t="shared" si="66"/>
        <v>42613.030810185184</v>
      </c>
      <c r="T1065" s="12">
        <f t="shared" si="67"/>
        <v>42583.030810185184</v>
      </c>
    </row>
    <row r="1066" spans="1:20" ht="48" hidden="1" x14ac:dyDescent="0.2">
      <c r="A1066">
        <v>1480</v>
      </c>
      <c r="B1066" s="3" t="s">
        <v>1481</v>
      </c>
      <c r="C1066" s="3" t="s">
        <v>5590</v>
      </c>
      <c r="D1066">
        <v>50000</v>
      </c>
      <c r="E1066">
        <v>58520.2</v>
      </c>
      <c r="F1066" t="s">
        <v>8219</v>
      </c>
      <c r="G1066" t="s">
        <v>8224</v>
      </c>
      <c r="H1066" t="s">
        <v>8246</v>
      </c>
      <c r="I1066">
        <v>1374858000</v>
      </c>
      <c r="J1066">
        <v>1373408699</v>
      </c>
      <c r="K1066" t="b">
        <v>1</v>
      </c>
      <c r="L1066">
        <v>635</v>
      </c>
      <c r="M1066" t="b">
        <v>1</v>
      </c>
      <c r="N1066" t="s">
        <v>8288</v>
      </c>
      <c r="O1066" s="5">
        <f t="shared" si="64"/>
        <v>1.170404</v>
      </c>
      <c r="P1066" s="15">
        <f t="shared" si="65"/>
        <v>92.157795275590544</v>
      </c>
      <c r="Q1066" s="7" t="s">
        <v>8327</v>
      </c>
      <c r="R1066" s="7" t="s">
        <v>8347</v>
      </c>
      <c r="S1066" s="13">
        <f t="shared" si="66"/>
        <v>41481.708333333336</v>
      </c>
      <c r="T1066" s="12">
        <f t="shared" si="67"/>
        <v>41464.934016203704</v>
      </c>
    </row>
    <row r="1067" spans="1:20" ht="48" hidden="1" x14ac:dyDescent="0.2">
      <c r="A1067">
        <v>1246</v>
      </c>
      <c r="B1067" s="3" t="s">
        <v>1247</v>
      </c>
      <c r="C1067" s="3" t="s">
        <v>5356</v>
      </c>
      <c r="D1067">
        <v>2000</v>
      </c>
      <c r="E1067">
        <v>2340</v>
      </c>
      <c r="F1067" t="s">
        <v>8219</v>
      </c>
      <c r="G1067" t="s">
        <v>8224</v>
      </c>
      <c r="H1067" t="s">
        <v>8246</v>
      </c>
      <c r="I1067">
        <v>1323136949</v>
      </c>
      <c r="J1067">
        <v>1319245349</v>
      </c>
      <c r="K1067" t="b">
        <v>1</v>
      </c>
      <c r="L1067">
        <v>31</v>
      </c>
      <c r="M1067" t="b">
        <v>1</v>
      </c>
      <c r="N1067" t="s">
        <v>8276</v>
      </c>
      <c r="O1067" s="5">
        <f t="shared" si="64"/>
        <v>1.17</v>
      </c>
      <c r="P1067" s="15">
        <f t="shared" si="65"/>
        <v>75.483870967741936</v>
      </c>
      <c r="Q1067" s="7" t="s">
        <v>8330</v>
      </c>
      <c r="R1067" s="7" t="s">
        <v>8331</v>
      </c>
      <c r="S1067" s="13">
        <f t="shared" si="66"/>
        <v>40883.085057870368</v>
      </c>
      <c r="T1067" s="12">
        <f t="shared" si="67"/>
        <v>40838.043391203704</v>
      </c>
    </row>
    <row r="1068" spans="1:20" ht="48" hidden="1" x14ac:dyDescent="0.2">
      <c r="A1068">
        <v>1627</v>
      </c>
      <c r="B1068" s="3" t="s">
        <v>1628</v>
      </c>
      <c r="C1068" s="3" t="s">
        <v>5737</v>
      </c>
      <c r="D1068">
        <v>2000</v>
      </c>
      <c r="E1068">
        <v>2340</v>
      </c>
      <c r="F1068" t="s">
        <v>8219</v>
      </c>
      <c r="G1068" t="s">
        <v>8224</v>
      </c>
      <c r="H1068" t="s">
        <v>8246</v>
      </c>
      <c r="I1068">
        <v>1353905940</v>
      </c>
      <c r="J1068">
        <v>1351011489</v>
      </c>
      <c r="K1068" t="b">
        <v>0</v>
      </c>
      <c r="L1068">
        <v>38</v>
      </c>
      <c r="M1068" t="b">
        <v>1</v>
      </c>
      <c r="N1068" t="s">
        <v>8276</v>
      </c>
      <c r="O1068" s="5">
        <f t="shared" si="64"/>
        <v>1.17</v>
      </c>
      <c r="P1068" s="15">
        <f t="shared" si="65"/>
        <v>61.578947368421055</v>
      </c>
      <c r="Q1068" s="7" t="s">
        <v>8330</v>
      </c>
      <c r="R1068" s="7" t="s">
        <v>8331</v>
      </c>
      <c r="S1068" s="13">
        <f t="shared" si="66"/>
        <v>41239.207638888889</v>
      </c>
      <c r="T1068" s="12">
        <f t="shared" si="67"/>
        <v>41205.707048611112</v>
      </c>
    </row>
    <row r="1069" spans="1:20" ht="48" hidden="1" x14ac:dyDescent="0.2">
      <c r="A1069">
        <v>1852</v>
      </c>
      <c r="B1069" s="3" t="s">
        <v>1853</v>
      </c>
      <c r="C1069" s="3" t="s">
        <v>5962</v>
      </c>
      <c r="D1069">
        <v>15000</v>
      </c>
      <c r="E1069">
        <v>17545</v>
      </c>
      <c r="F1069" t="s">
        <v>8219</v>
      </c>
      <c r="G1069" t="s">
        <v>8224</v>
      </c>
      <c r="H1069" t="s">
        <v>8246</v>
      </c>
      <c r="I1069">
        <v>1429920000</v>
      </c>
      <c r="J1069">
        <v>1426703452</v>
      </c>
      <c r="K1069" t="b">
        <v>0</v>
      </c>
      <c r="L1069">
        <v>131</v>
      </c>
      <c r="M1069" t="b">
        <v>1</v>
      </c>
      <c r="N1069" t="s">
        <v>8276</v>
      </c>
      <c r="O1069" s="5">
        <f t="shared" si="64"/>
        <v>1.1696666666666666</v>
      </c>
      <c r="P1069" s="15">
        <f t="shared" si="65"/>
        <v>133.93129770992365</v>
      </c>
      <c r="Q1069" s="7" t="s">
        <v>8330</v>
      </c>
      <c r="R1069" s="7" t="s">
        <v>8331</v>
      </c>
      <c r="S1069" s="13">
        <f t="shared" si="66"/>
        <v>42119</v>
      </c>
      <c r="T1069" s="12">
        <f t="shared" si="67"/>
        <v>42081.77143518519</v>
      </c>
    </row>
    <row r="1070" spans="1:20" ht="48" hidden="1" x14ac:dyDescent="0.2">
      <c r="A1070">
        <v>254</v>
      </c>
      <c r="B1070" s="3" t="s">
        <v>255</v>
      </c>
      <c r="C1070" s="3" t="s">
        <v>4364</v>
      </c>
      <c r="D1070">
        <v>24000</v>
      </c>
      <c r="E1070">
        <v>28067.34</v>
      </c>
      <c r="F1070" t="s">
        <v>8219</v>
      </c>
      <c r="G1070" t="s">
        <v>8224</v>
      </c>
      <c r="H1070" t="s">
        <v>8246</v>
      </c>
      <c r="I1070">
        <v>1445047200</v>
      </c>
      <c r="J1070">
        <v>1442443910</v>
      </c>
      <c r="K1070" t="b">
        <v>1</v>
      </c>
      <c r="L1070">
        <v>314</v>
      </c>
      <c r="M1070" t="b">
        <v>1</v>
      </c>
      <c r="N1070" t="s">
        <v>8269</v>
      </c>
      <c r="O1070" s="5">
        <f t="shared" si="64"/>
        <v>1.1694724999999999</v>
      </c>
      <c r="P1070" s="15">
        <f t="shared" si="65"/>
        <v>89.38643312101911</v>
      </c>
      <c r="Q1070" s="7" t="s">
        <v>8316</v>
      </c>
      <c r="R1070" s="7" t="s">
        <v>8321</v>
      </c>
      <c r="S1070" s="13">
        <f t="shared" si="66"/>
        <v>42294.083333333328</v>
      </c>
      <c r="T1070" s="12">
        <f t="shared" si="67"/>
        <v>42263.952662037031</v>
      </c>
    </row>
    <row r="1071" spans="1:20" ht="32" hidden="1" x14ac:dyDescent="0.2">
      <c r="A1071">
        <v>2824</v>
      </c>
      <c r="B1071" s="3" t="s">
        <v>2824</v>
      </c>
      <c r="C1071" s="3" t="s">
        <v>6934</v>
      </c>
      <c r="D1071">
        <v>650</v>
      </c>
      <c r="E1071">
        <v>760</v>
      </c>
      <c r="F1071" t="s">
        <v>8219</v>
      </c>
      <c r="G1071" t="s">
        <v>8224</v>
      </c>
      <c r="H1071" t="s">
        <v>8246</v>
      </c>
      <c r="I1071">
        <v>1434159780</v>
      </c>
      <c r="J1071">
        <v>1431412196</v>
      </c>
      <c r="K1071" t="b">
        <v>0</v>
      </c>
      <c r="L1071">
        <v>15</v>
      </c>
      <c r="M1071" t="b">
        <v>1</v>
      </c>
      <c r="N1071" t="s">
        <v>8271</v>
      </c>
      <c r="O1071" s="5">
        <f t="shared" si="64"/>
        <v>1.1692307692307693</v>
      </c>
      <c r="P1071" s="15">
        <f t="shared" si="65"/>
        <v>50.666666666666664</v>
      </c>
      <c r="Q1071" s="7" t="s">
        <v>8323</v>
      </c>
      <c r="R1071" s="7" t="s">
        <v>8324</v>
      </c>
      <c r="S1071" s="13">
        <f t="shared" si="66"/>
        <v>42168.071527777778</v>
      </c>
      <c r="T1071" s="12">
        <f t="shared" si="67"/>
        <v>42136.270787037036</v>
      </c>
    </row>
    <row r="1072" spans="1:20" ht="48" hidden="1" x14ac:dyDescent="0.2">
      <c r="A1072">
        <v>3527</v>
      </c>
      <c r="B1072" s="3" t="s">
        <v>3526</v>
      </c>
      <c r="C1072" s="3" t="s">
        <v>7637</v>
      </c>
      <c r="D1072">
        <v>6000</v>
      </c>
      <c r="E1072">
        <v>7015</v>
      </c>
      <c r="F1072" t="s">
        <v>8219</v>
      </c>
      <c r="G1072" t="s">
        <v>8224</v>
      </c>
      <c r="H1072" t="s">
        <v>8246</v>
      </c>
      <c r="I1072">
        <v>1436587140</v>
      </c>
      <c r="J1072">
        <v>1434069205</v>
      </c>
      <c r="K1072" t="b">
        <v>0</v>
      </c>
      <c r="L1072">
        <v>86</v>
      </c>
      <c r="M1072" t="b">
        <v>1</v>
      </c>
      <c r="N1072" t="s">
        <v>8271</v>
      </c>
      <c r="O1072" s="5">
        <f t="shared" si="64"/>
        <v>1.1691666666666667</v>
      </c>
      <c r="P1072" s="15">
        <f t="shared" si="65"/>
        <v>81.569767441860463</v>
      </c>
      <c r="Q1072" s="7" t="s">
        <v>8323</v>
      </c>
      <c r="R1072" s="7" t="s">
        <v>8324</v>
      </c>
      <c r="S1072" s="13">
        <f t="shared" si="66"/>
        <v>42196.165972222225</v>
      </c>
      <c r="T1072" s="12">
        <f t="shared" si="67"/>
        <v>42167.023206018523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8338</v>
      </c>
      <c r="R1073" s="7" t="s">
        <v>8339</v>
      </c>
      <c r="S1073" s="13">
        <f t="shared" si="66"/>
        <v>42325.795057870375</v>
      </c>
      <c r="T1073" s="12">
        <f t="shared" si="67"/>
        <v>42295.753391203703</v>
      </c>
    </row>
    <row r="1074" spans="1:20" ht="48" hidden="1" x14ac:dyDescent="0.2">
      <c r="A1074">
        <v>3387</v>
      </c>
      <c r="B1074" s="3" t="s">
        <v>3386</v>
      </c>
      <c r="C1074" s="3" t="s">
        <v>7497</v>
      </c>
      <c r="D1074">
        <v>3000</v>
      </c>
      <c r="E1074">
        <v>3506</v>
      </c>
      <c r="F1074" t="s">
        <v>8219</v>
      </c>
      <c r="G1074" t="s">
        <v>8224</v>
      </c>
      <c r="H1074" t="s">
        <v>8246</v>
      </c>
      <c r="I1074">
        <v>1418581088</v>
      </c>
      <c r="J1074">
        <v>1415125088</v>
      </c>
      <c r="K1074" t="b">
        <v>0</v>
      </c>
      <c r="L1074">
        <v>35</v>
      </c>
      <c r="M1074" t="b">
        <v>1</v>
      </c>
      <c r="N1074" t="s">
        <v>8271</v>
      </c>
      <c r="O1074" s="5">
        <f t="shared" si="64"/>
        <v>1.1686666666666667</v>
      </c>
      <c r="P1074" s="15">
        <f t="shared" si="65"/>
        <v>100.17142857142858</v>
      </c>
      <c r="Q1074" s="7" t="s">
        <v>8323</v>
      </c>
      <c r="R1074" s="7" t="s">
        <v>8324</v>
      </c>
      <c r="S1074" s="13">
        <f t="shared" si="66"/>
        <v>41987.762592592597</v>
      </c>
      <c r="T1074" s="12">
        <f t="shared" si="67"/>
        <v>41947.762592592589</v>
      </c>
    </row>
    <row r="1075" spans="1:20" ht="48" hidden="1" x14ac:dyDescent="0.2">
      <c r="A1075">
        <v>3276</v>
      </c>
      <c r="B1075" s="3" t="s">
        <v>3276</v>
      </c>
      <c r="C1075" s="3" t="s">
        <v>7386</v>
      </c>
      <c r="D1075">
        <v>4500</v>
      </c>
      <c r="E1075">
        <v>5258</v>
      </c>
      <c r="F1075" t="s">
        <v>8219</v>
      </c>
      <c r="G1075" t="s">
        <v>8229</v>
      </c>
      <c r="H1075" t="s">
        <v>8251</v>
      </c>
      <c r="I1075">
        <v>1459483140</v>
      </c>
      <c r="J1075">
        <v>1456526879</v>
      </c>
      <c r="K1075" t="b">
        <v>1</v>
      </c>
      <c r="L1075">
        <v>100</v>
      </c>
      <c r="M1075" t="b">
        <v>1</v>
      </c>
      <c r="N1075" t="s">
        <v>8271</v>
      </c>
      <c r="O1075" s="5">
        <f t="shared" si="64"/>
        <v>1.1684444444444444</v>
      </c>
      <c r="P1075" s="15">
        <f t="shared" si="65"/>
        <v>52.58</v>
      </c>
      <c r="Q1075" s="7" t="s">
        <v>8323</v>
      </c>
      <c r="R1075" s="7" t="s">
        <v>8324</v>
      </c>
      <c r="S1075" s="13">
        <f t="shared" si="66"/>
        <v>42461.165972222225</v>
      </c>
      <c r="T1075" s="12">
        <f t="shared" si="67"/>
        <v>42426.949988425928</v>
      </c>
    </row>
    <row r="1076" spans="1:20" ht="48" hidden="1" x14ac:dyDescent="0.2">
      <c r="A1076">
        <v>336</v>
      </c>
      <c r="B1076" s="3" t="s">
        <v>337</v>
      </c>
      <c r="C1076" s="3" t="s">
        <v>4446</v>
      </c>
      <c r="D1076">
        <v>25000</v>
      </c>
      <c r="E1076">
        <v>29209.78</v>
      </c>
      <c r="F1076" t="s">
        <v>8219</v>
      </c>
      <c r="G1076" t="s">
        <v>8224</v>
      </c>
      <c r="H1076" t="s">
        <v>8246</v>
      </c>
      <c r="I1076">
        <v>1447427918</v>
      </c>
      <c r="J1076">
        <v>1444832318</v>
      </c>
      <c r="K1076" t="b">
        <v>1</v>
      </c>
      <c r="L1076">
        <v>493</v>
      </c>
      <c r="M1076" t="b">
        <v>1</v>
      </c>
      <c r="N1076" t="s">
        <v>8269</v>
      </c>
      <c r="O1076" s="5">
        <f t="shared" si="64"/>
        <v>1.1683911999999999</v>
      </c>
      <c r="P1076" s="15">
        <f t="shared" si="65"/>
        <v>59.249046653144013</v>
      </c>
      <c r="Q1076" s="7" t="s">
        <v>8316</v>
      </c>
      <c r="R1076" s="7" t="s">
        <v>8321</v>
      </c>
      <c r="S1076" s="13">
        <f t="shared" si="66"/>
        <v>42321.637939814813</v>
      </c>
      <c r="T1076" s="12">
        <f t="shared" si="67"/>
        <v>42291.596273148149</v>
      </c>
    </row>
    <row r="1077" spans="1:20" ht="48" hidden="1" x14ac:dyDescent="0.2">
      <c r="A1077">
        <v>3329</v>
      </c>
      <c r="B1077" s="3" t="s">
        <v>3329</v>
      </c>
      <c r="C1077" s="3" t="s">
        <v>7439</v>
      </c>
      <c r="D1077">
        <v>1000</v>
      </c>
      <c r="E1077">
        <v>1168</v>
      </c>
      <c r="F1077" t="s">
        <v>8219</v>
      </c>
      <c r="G1077" t="s">
        <v>8225</v>
      </c>
      <c r="H1077" t="s">
        <v>8247</v>
      </c>
      <c r="I1077">
        <v>1406502000</v>
      </c>
      <c r="J1077">
        <v>1405583108</v>
      </c>
      <c r="K1077" t="b">
        <v>0</v>
      </c>
      <c r="L1077">
        <v>26</v>
      </c>
      <c r="M1077" t="b">
        <v>1</v>
      </c>
      <c r="N1077" t="s">
        <v>8271</v>
      </c>
      <c r="O1077" s="5">
        <f t="shared" si="64"/>
        <v>1.1679999999999999</v>
      </c>
      <c r="P1077" s="15">
        <f t="shared" si="65"/>
        <v>44.92307692307692</v>
      </c>
      <c r="Q1077" s="7" t="s">
        <v>8323</v>
      </c>
      <c r="R1077" s="7" t="s">
        <v>8324</v>
      </c>
      <c r="S1077" s="13">
        <f t="shared" si="66"/>
        <v>41847.958333333336</v>
      </c>
      <c r="T1077" s="12">
        <f t="shared" si="67"/>
        <v>41837.323009259257</v>
      </c>
    </row>
    <row r="1078" spans="1:20" ht="48" hidden="1" x14ac:dyDescent="0.2">
      <c r="A1078">
        <v>3767</v>
      </c>
      <c r="B1078" s="3" t="s">
        <v>3764</v>
      </c>
      <c r="C1078" s="3" t="s">
        <v>7877</v>
      </c>
      <c r="D1078">
        <v>2000</v>
      </c>
      <c r="E1078">
        <v>2335</v>
      </c>
      <c r="F1078" t="s">
        <v>8219</v>
      </c>
      <c r="G1078" t="s">
        <v>8224</v>
      </c>
      <c r="H1078" t="s">
        <v>8246</v>
      </c>
      <c r="I1078">
        <v>1425185940</v>
      </c>
      <c r="J1078">
        <v>1423960097</v>
      </c>
      <c r="K1078" t="b">
        <v>0</v>
      </c>
      <c r="L1078">
        <v>56</v>
      </c>
      <c r="M1078" t="b">
        <v>1</v>
      </c>
      <c r="N1078" t="s">
        <v>8305</v>
      </c>
      <c r="O1078" s="5">
        <f t="shared" si="64"/>
        <v>1.1675</v>
      </c>
      <c r="P1078" s="15">
        <f t="shared" si="65"/>
        <v>41.696428571428569</v>
      </c>
      <c r="Q1078" s="7" t="s">
        <v>8323</v>
      </c>
      <c r="R1078" s="7" t="s">
        <v>8363</v>
      </c>
      <c r="S1078" s="13">
        <f t="shared" si="66"/>
        <v>42064.207638888889</v>
      </c>
      <c r="T1078" s="12">
        <f t="shared" si="67"/>
        <v>42050.019641203704</v>
      </c>
    </row>
    <row r="1079" spans="1:20" ht="32" hidden="1" x14ac:dyDescent="0.2">
      <c r="A1079">
        <v>1268</v>
      </c>
      <c r="B1079" s="3" t="s">
        <v>1269</v>
      </c>
      <c r="C1079" s="3" t="s">
        <v>5378</v>
      </c>
      <c r="D1079">
        <v>12000</v>
      </c>
      <c r="E1079">
        <v>14000</v>
      </c>
      <c r="F1079" t="s">
        <v>8219</v>
      </c>
      <c r="G1079" t="s">
        <v>8224</v>
      </c>
      <c r="H1079" t="s">
        <v>8246</v>
      </c>
      <c r="I1079">
        <v>1379708247</v>
      </c>
      <c r="J1079">
        <v>1377116247</v>
      </c>
      <c r="K1079" t="b">
        <v>1</v>
      </c>
      <c r="L1079">
        <v>182</v>
      </c>
      <c r="M1079" t="b">
        <v>1</v>
      </c>
      <c r="N1079" t="s">
        <v>8276</v>
      </c>
      <c r="O1079" s="5">
        <f t="shared" si="64"/>
        <v>1.1666666666666667</v>
      </c>
      <c r="P1079" s="15">
        <f t="shared" si="65"/>
        <v>76.92307692307692</v>
      </c>
      <c r="Q1079" s="7" t="s">
        <v>8330</v>
      </c>
      <c r="R1079" s="7" t="s">
        <v>8331</v>
      </c>
      <c r="S1079" s="13">
        <f t="shared" si="66"/>
        <v>41537.845451388886</v>
      </c>
      <c r="T1079" s="12">
        <f t="shared" si="67"/>
        <v>41507.845451388886</v>
      </c>
    </row>
    <row r="1080" spans="1:20" ht="48" hidden="1" x14ac:dyDescent="0.2">
      <c r="A1080">
        <v>3833</v>
      </c>
      <c r="B1080" s="3" t="s">
        <v>3830</v>
      </c>
      <c r="C1080" s="3" t="s">
        <v>7942</v>
      </c>
      <c r="D1080">
        <v>1200</v>
      </c>
      <c r="E1080">
        <v>1400</v>
      </c>
      <c r="F1080" t="s">
        <v>8219</v>
      </c>
      <c r="G1080" t="s">
        <v>8229</v>
      </c>
      <c r="H1080" t="s">
        <v>8251</v>
      </c>
      <c r="I1080">
        <v>1417460940</v>
      </c>
      <c r="J1080">
        <v>1416516972</v>
      </c>
      <c r="K1080" t="b">
        <v>0</v>
      </c>
      <c r="L1080">
        <v>20</v>
      </c>
      <c r="M1080" t="b">
        <v>1</v>
      </c>
      <c r="N1080" t="s">
        <v>8271</v>
      </c>
      <c r="O1080" s="5">
        <f t="shared" si="64"/>
        <v>1.1666666666666667</v>
      </c>
      <c r="P1080" s="15">
        <f t="shared" si="65"/>
        <v>70</v>
      </c>
      <c r="Q1080" s="7" t="s">
        <v>8323</v>
      </c>
      <c r="R1080" s="7" t="s">
        <v>8324</v>
      </c>
      <c r="S1080" s="13">
        <f t="shared" si="66"/>
        <v>41974.797916666663</v>
      </c>
      <c r="T1080" s="12">
        <f t="shared" si="67"/>
        <v>41963.872361111105</v>
      </c>
    </row>
    <row r="1081" spans="1:20" ht="48" hidden="1" x14ac:dyDescent="0.2">
      <c r="A1081">
        <v>2799</v>
      </c>
      <c r="B1081" s="3" t="s">
        <v>2799</v>
      </c>
      <c r="C1081" s="3" t="s">
        <v>6909</v>
      </c>
      <c r="D1081">
        <v>5000</v>
      </c>
      <c r="E1081">
        <v>5831.74</v>
      </c>
      <c r="F1081" t="s">
        <v>8219</v>
      </c>
      <c r="G1081" t="s">
        <v>8225</v>
      </c>
      <c r="H1081" t="s">
        <v>8247</v>
      </c>
      <c r="I1081">
        <v>1466179200</v>
      </c>
      <c r="J1081">
        <v>1463466070</v>
      </c>
      <c r="K1081" t="b">
        <v>0</v>
      </c>
      <c r="L1081">
        <v>130</v>
      </c>
      <c r="M1081" t="b">
        <v>1</v>
      </c>
      <c r="N1081" t="s">
        <v>8271</v>
      </c>
      <c r="O1081" s="5">
        <f t="shared" si="64"/>
        <v>1.1663479999999999</v>
      </c>
      <c r="P1081" s="15">
        <f t="shared" si="65"/>
        <v>44.859538461538463</v>
      </c>
      <c r="Q1081" s="7" t="s">
        <v>8323</v>
      </c>
      <c r="R1081" s="7" t="s">
        <v>8324</v>
      </c>
      <c r="S1081" s="13">
        <f t="shared" si="66"/>
        <v>42538.666666666672</v>
      </c>
      <c r="T1081" s="12">
        <f t="shared" si="67"/>
        <v>42507.264699074076</v>
      </c>
    </row>
    <row r="1082" spans="1:20" ht="48" hidden="1" x14ac:dyDescent="0.2">
      <c r="A1082">
        <v>839</v>
      </c>
      <c r="B1082" s="3" t="s">
        <v>840</v>
      </c>
      <c r="C1082" s="3" t="s">
        <v>4949</v>
      </c>
      <c r="D1082">
        <v>5000</v>
      </c>
      <c r="E1082">
        <v>5830.83</v>
      </c>
      <c r="F1082" t="s">
        <v>8219</v>
      </c>
      <c r="G1082" t="s">
        <v>8224</v>
      </c>
      <c r="H1082" t="s">
        <v>8246</v>
      </c>
      <c r="I1082">
        <v>1348337956</v>
      </c>
      <c r="J1082">
        <v>1345745956</v>
      </c>
      <c r="K1082" t="b">
        <v>0</v>
      </c>
      <c r="L1082">
        <v>96</v>
      </c>
      <c r="M1082" t="b">
        <v>1</v>
      </c>
      <c r="N1082" t="s">
        <v>8276</v>
      </c>
      <c r="O1082" s="5">
        <f t="shared" si="64"/>
        <v>1.166166</v>
      </c>
      <c r="P1082" s="15">
        <f t="shared" si="65"/>
        <v>60.737812499999997</v>
      </c>
      <c r="Q1082" s="7" t="s">
        <v>8330</v>
      </c>
      <c r="R1082" s="7" t="s">
        <v>8331</v>
      </c>
      <c r="S1082" s="13">
        <f t="shared" si="66"/>
        <v>41174.763379629629</v>
      </c>
      <c r="T1082" s="12">
        <f t="shared" si="67"/>
        <v>41144.763379629629</v>
      </c>
    </row>
    <row r="1083" spans="1:20" ht="48" hidden="1" x14ac:dyDescent="0.2">
      <c r="A1083">
        <v>352</v>
      </c>
      <c r="B1083" s="3" t="s">
        <v>353</v>
      </c>
      <c r="C1083" s="3" t="s">
        <v>4462</v>
      </c>
      <c r="D1083">
        <v>10000</v>
      </c>
      <c r="E1083">
        <v>11656</v>
      </c>
      <c r="F1083" t="s">
        <v>8219</v>
      </c>
      <c r="G1083" t="s">
        <v>8224</v>
      </c>
      <c r="H1083" t="s">
        <v>8246</v>
      </c>
      <c r="I1083">
        <v>1412740868</v>
      </c>
      <c r="J1083">
        <v>1410148868</v>
      </c>
      <c r="K1083" t="b">
        <v>1</v>
      </c>
      <c r="L1083">
        <v>286</v>
      </c>
      <c r="M1083" t="b">
        <v>1</v>
      </c>
      <c r="N1083" t="s">
        <v>8269</v>
      </c>
      <c r="O1083" s="5">
        <f t="shared" si="64"/>
        <v>1.1656</v>
      </c>
      <c r="P1083" s="15">
        <f t="shared" si="65"/>
        <v>40.755244755244753</v>
      </c>
      <c r="Q1083" s="7" t="s">
        <v>8316</v>
      </c>
      <c r="R1083" s="7" t="s">
        <v>8321</v>
      </c>
      <c r="S1083" s="13">
        <f t="shared" si="66"/>
        <v>41920.167453703703</v>
      </c>
      <c r="T1083" s="12">
        <f t="shared" si="67"/>
        <v>41890.167453703703</v>
      </c>
    </row>
    <row r="1084" spans="1:20" ht="48" hidden="1" x14ac:dyDescent="0.2">
      <c r="A1084">
        <v>1936</v>
      </c>
      <c r="B1084" s="3" t="s">
        <v>1937</v>
      </c>
      <c r="C1084" s="3" t="s">
        <v>6046</v>
      </c>
      <c r="D1084">
        <v>7500</v>
      </c>
      <c r="E1084">
        <v>8739.01</v>
      </c>
      <c r="F1084" t="s">
        <v>8219</v>
      </c>
      <c r="G1084" t="s">
        <v>8224</v>
      </c>
      <c r="H1084" t="s">
        <v>8246</v>
      </c>
      <c r="I1084">
        <v>1323151140</v>
      </c>
      <c r="J1084">
        <v>1320528070</v>
      </c>
      <c r="K1084" t="b">
        <v>0</v>
      </c>
      <c r="L1084">
        <v>145</v>
      </c>
      <c r="M1084" t="b">
        <v>1</v>
      </c>
      <c r="N1084" t="s">
        <v>8279</v>
      </c>
      <c r="O1084" s="5">
        <f t="shared" si="64"/>
        <v>1.1652013333333333</v>
      </c>
      <c r="P1084" s="15">
        <f t="shared" si="65"/>
        <v>60.26903448275862</v>
      </c>
      <c r="Q1084" s="7" t="s">
        <v>8330</v>
      </c>
      <c r="R1084" s="7" t="s">
        <v>8334</v>
      </c>
      <c r="S1084" s="13">
        <f t="shared" si="66"/>
        <v>40883.249305555553</v>
      </c>
      <c r="T1084" s="12">
        <f t="shared" si="67"/>
        <v>40852.889699074076</v>
      </c>
    </row>
    <row r="1085" spans="1:20" ht="32" hidden="1" x14ac:dyDescent="0.2">
      <c r="A1085">
        <v>2714</v>
      </c>
      <c r="B1085" s="3" t="s">
        <v>2714</v>
      </c>
      <c r="C1085" s="3" t="s">
        <v>6824</v>
      </c>
      <c r="D1085">
        <v>25000</v>
      </c>
      <c r="E1085">
        <v>29089</v>
      </c>
      <c r="F1085" t="s">
        <v>8219</v>
      </c>
      <c r="G1085" t="s">
        <v>8224</v>
      </c>
      <c r="H1085" t="s">
        <v>8246</v>
      </c>
      <c r="I1085">
        <v>1476486000</v>
      </c>
      <c r="J1085">
        <v>1474040596</v>
      </c>
      <c r="K1085" t="b">
        <v>1</v>
      </c>
      <c r="L1085">
        <v>305</v>
      </c>
      <c r="M1085" t="b">
        <v>1</v>
      </c>
      <c r="N1085" t="s">
        <v>8303</v>
      </c>
      <c r="O1085" s="5">
        <f t="shared" si="64"/>
        <v>1.1635599999999999</v>
      </c>
      <c r="P1085" s="15">
        <f t="shared" si="65"/>
        <v>95.373770491803285</v>
      </c>
      <c r="Q1085" s="7" t="s">
        <v>8323</v>
      </c>
      <c r="R1085" s="7" t="s">
        <v>8361</v>
      </c>
      <c r="S1085" s="13">
        <f t="shared" si="66"/>
        <v>42657.958333333328</v>
      </c>
      <c r="T1085" s="12">
        <f t="shared" si="67"/>
        <v>42629.655046296291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8338</v>
      </c>
      <c r="R1086" s="7" t="s">
        <v>8339</v>
      </c>
      <c r="S1086" s="13">
        <f t="shared" si="66"/>
        <v>41859.912083333329</v>
      </c>
      <c r="T1086" s="12">
        <f t="shared" si="67"/>
        <v>41829.912083333329</v>
      </c>
    </row>
    <row r="1087" spans="1:20" ht="48" hidden="1" x14ac:dyDescent="0.2">
      <c r="A1087">
        <v>1885</v>
      </c>
      <c r="B1087" s="3" t="s">
        <v>1886</v>
      </c>
      <c r="C1087" s="3" t="s">
        <v>5995</v>
      </c>
      <c r="D1087">
        <v>4575</v>
      </c>
      <c r="E1087">
        <v>5322</v>
      </c>
      <c r="F1087" t="s">
        <v>8219</v>
      </c>
      <c r="G1087" t="s">
        <v>8224</v>
      </c>
      <c r="H1087" t="s">
        <v>8246</v>
      </c>
      <c r="I1087">
        <v>1344636000</v>
      </c>
      <c r="J1087">
        <v>1341800110</v>
      </c>
      <c r="K1087" t="b">
        <v>0</v>
      </c>
      <c r="L1087">
        <v>105</v>
      </c>
      <c r="M1087" t="b">
        <v>1</v>
      </c>
      <c r="N1087" t="s">
        <v>8279</v>
      </c>
      <c r="O1087" s="5">
        <f t="shared" si="64"/>
        <v>1.1632786885245903</v>
      </c>
      <c r="P1087" s="15">
        <f t="shared" si="65"/>
        <v>50.685714285714283</v>
      </c>
      <c r="Q1087" s="7" t="s">
        <v>8330</v>
      </c>
      <c r="R1087" s="7" t="s">
        <v>8334</v>
      </c>
      <c r="S1087" s="13">
        <f t="shared" si="66"/>
        <v>41131.916666666664</v>
      </c>
      <c r="T1087" s="12">
        <f t="shared" si="67"/>
        <v>41099.093865740739</v>
      </c>
    </row>
    <row r="1088" spans="1:20" ht="48" hidden="1" x14ac:dyDescent="0.2">
      <c r="A1088">
        <v>3187</v>
      </c>
      <c r="B1088" s="3" t="s">
        <v>3187</v>
      </c>
      <c r="C1088" s="3" t="s">
        <v>7297</v>
      </c>
      <c r="D1088">
        <v>15000</v>
      </c>
      <c r="E1088">
        <v>17444</v>
      </c>
      <c r="F1088" t="s">
        <v>8219</v>
      </c>
      <c r="G1088" t="s">
        <v>8224</v>
      </c>
      <c r="H1088" t="s">
        <v>8246</v>
      </c>
      <c r="I1088">
        <v>1407167973</v>
      </c>
      <c r="J1088">
        <v>1405439973</v>
      </c>
      <c r="K1088" t="b">
        <v>1</v>
      </c>
      <c r="L1088">
        <v>244</v>
      </c>
      <c r="M1088" t="b">
        <v>1</v>
      </c>
      <c r="N1088" t="s">
        <v>8271</v>
      </c>
      <c r="O1088" s="5">
        <f t="shared" si="64"/>
        <v>1.1629333333333334</v>
      </c>
      <c r="P1088" s="15">
        <f t="shared" si="65"/>
        <v>71.491803278688522</v>
      </c>
      <c r="Q1088" s="7" t="s">
        <v>8323</v>
      </c>
      <c r="R1088" s="7" t="s">
        <v>8324</v>
      </c>
      <c r="S1088" s="13">
        <f t="shared" si="66"/>
        <v>41855.666354166664</v>
      </c>
      <c r="T1088" s="12">
        <f t="shared" si="67"/>
        <v>41835.666354166664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8338</v>
      </c>
      <c r="R1089" s="7" t="s">
        <v>8339</v>
      </c>
      <c r="S1089" s="13">
        <f t="shared" si="66"/>
        <v>41805.713969907411</v>
      </c>
      <c r="T1089" s="12">
        <f t="shared" si="67"/>
        <v>41775.713969907411</v>
      </c>
    </row>
    <row r="1090" spans="1:20" ht="48" hidden="1" x14ac:dyDescent="0.2">
      <c r="A1090">
        <v>3655</v>
      </c>
      <c r="B1090" s="3" t="s">
        <v>3652</v>
      </c>
      <c r="C1090" s="3" t="s">
        <v>7765</v>
      </c>
      <c r="D1090">
        <v>5000</v>
      </c>
      <c r="E1090">
        <v>5813</v>
      </c>
      <c r="F1090" t="s">
        <v>8219</v>
      </c>
      <c r="G1090" t="s">
        <v>8224</v>
      </c>
      <c r="H1090" t="s">
        <v>8246</v>
      </c>
      <c r="I1090">
        <v>1437202740</v>
      </c>
      <c r="J1090">
        <v>1434654998</v>
      </c>
      <c r="K1090" t="b">
        <v>0</v>
      </c>
      <c r="L1090">
        <v>79</v>
      </c>
      <c r="M1090" t="b">
        <v>1</v>
      </c>
      <c r="N1090" t="s">
        <v>8271</v>
      </c>
      <c r="O1090" s="5">
        <f t="shared" ref="O1090:O1153" si="68">E1090/D1090</f>
        <v>1.1626000000000001</v>
      </c>
      <c r="P1090" s="15">
        <f t="shared" ref="P1090:P1153" si="69">AVERAGE(E1090/L1090)</f>
        <v>73.582278481012665</v>
      </c>
      <c r="Q1090" s="7" t="s">
        <v>8323</v>
      </c>
      <c r="R1090" s="7" t="s">
        <v>8324</v>
      </c>
      <c r="S1090" s="13">
        <f t="shared" ref="S1090:S1153" si="70">(((I1090/60)/60)/24)+DATE(1970,1,1)</f>
        <v>42203.290972222225</v>
      </c>
      <c r="T1090" s="12">
        <f t="shared" ref="T1090:T1153" si="71">(((J1090/60)/60)/24)+DATE(1970,1,1)</f>
        <v>42173.803217592591</v>
      </c>
    </row>
    <row r="1091" spans="1:20" ht="32" hidden="1" x14ac:dyDescent="0.2">
      <c r="A1091">
        <v>355</v>
      </c>
      <c r="B1091" s="3" t="s">
        <v>356</v>
      </c>
      <c r="C1091" s="3" t="s">
        <v>4465</v>
      </c>
      <c r="D1091">
        <v>35000</v>
      </c>
      <c r="E1091">
        <v>40690</v>
      </c>
      <c r="F1091" t="s">
        <v>8219</v>
      </c>
      <c r="G1091" t="s">
        <v>8224</v>
      </c>
      <c r="H1091" t="s">
        <v>8246</v>
      </c>
      <c r="I1091">
        <v>1417420994</v>
      </c>
      <c r="J1091">
        <v>1414738994</v>
      </c>
      <c r="K1091" t="b">
        <v>1</v>
      </c>
      <c r="L1091">
        <v>165</v>
      </c>
      <c r="M1091" t="b">
        <v>1</v>
      </c>
      <c r="N1091" t="s">
        <v>8269</v>
      </c>
      <c r="O1091" s="5">
        <f t="shared" si="68"/>
        <v>1.1625714285714286</v>
      </c>
      <c r="P1091" s="15">
        <f t="shared" si="69"/>
        <v>246.60606060606059</v>
      </c>
      <c r="Q1091" s="7" t="s">
        <v>8316</v>
      </c>
      <c r="R1091" s="7" t="s">
        <v>8321</v>
      </c>
      <c r="S1091" s="13">
        <f t="shared" si="70"/>
        <v>41974.3355787037</v>
      </c>
      <c r="T1091" s="12">
        <f t="shared" si="71"/>
        <v>41943.293912037036</v>
      </c>
    </row>
    <row r="1092" spans="1:20" ht="48" hidden="1" x14ac:dyDescent="0.2">
      <c r="A1092">
        <v>67</v>
      </c>
      <c r="B1092" s="3" t="s">
        <v>69</v>
      </c>
      <c r="C1092" s="3" t="s">
        <v>4178</v>
      </c>
      <c r="D1092">
        <v>2000</v>
      </c>
      <c r="E1092">
        <v>2325</v>
      </c>
      <c r="F1092" t="s">
        <v>8219</v>
      </c>
      <c r="G1092" t="s">
        <v>8224</v>
      </c>
      <c r="H1092" t="s">
        <v>8246</v>
      </c>
      <c r="I1092">
        <v>1342360804</v>
      </c>
      <c r="J1092">
        <v>1339768804</v>
      </c>
      <c r="K1092" t="b">
        <v>0</v>
      </c>
      <c r="L1092">
        <v>20</v>
      </c>
      <c r="M1092" t="b">
        <v>1</v>
      </c>
      <c r="N1092" t="s">
        <v>8266</v>
      </c>
      <c r="O1092" s="5">
        <f t="shared" si="68"/>
        <v>1.1625000000000001</v>
      </c>
      <c r="P1092" s="15">
        <f t="shared" si="69"/>
        <v>116.25</v>
      </c>
      <c r="Q1092" s="7" t="s">
        <v>8316</v>
      </c>
      <c r="R1092" s="7" t="s">
        <v>8318</v>
      </c>
      <c r="S1092" s="13">
        <f t="shared" si="70"/>
        <v>41105.583379629628</v>
      </c>
      <c r="T1092" s="12">
        <f t="shared" si="71"/>
        <v>41075.583379629628</v>
      </c>
    </row>
    <row r="1093" spans="1:20" ht="20" hidden="1" x14ac:dyDescent="0.2">
      <c r="A1093">
        <v>2463</v>
      </c>
      <c r="B1093" s="3" t="s">
        <v>2464</v>
      </c>
      <c r="C1093" s="3" t="s">
        <v>6573</v>
      </c>
      <c r="D1093">
        <v>2000</v>
      </c>
      <c r="E1093">
        <v>2325</v>
      </c>
      <c r="F1093" t="s">
        <v>8219</v>
      </c>
      <c r="G1093" t="s">
        <v>8224</v>
      </c>
      <c r="H1093" t="s">
        <v>8246</v>
      </c>
      <c r="I1093">
        <v>1366138800</v>
      </c>
      <c r="J1093">
        <v>1362710425</v>
      </c>
      <c r="K1093" t="b">
        <v>0</v>
      </c>
      <c r="L1093">
        <v>75</v>
      </c>
      <c r="M1093" t="b">
        <v>1</v>
      </c>
      <c r="N1093" t="s">
        <v>8279</v>
      </c>
      <c r="O1093" s="5">
        <f t="shared" si="68"/>
        <v>1.1625000000000001</v>
      </c>
      <c r="P1093" s="15">
        <f t="shared" si="69"/>
        <v>31</v>
      </c>
      <c r="Q1093" s="7" t="s">
        <v>8330</v>
      </c>
      <c r="R1093" s="7" t="s">
        <v>8334</v>
      </c>
      <c r="S1093" s="13">
        <f t="shared" si="70"/>
        <v>41380.791666666664</v>
      </c>
      <c r="T1093" s="12">
        <f t="shared" si="71"/>
        <v>41341.111400462964</v>
      </c>
    </row>
    <row r="1094" spans="1:20" ht="48" hidden="1" x14ac:dyDescent="0.2">
      <c r="A1094">
        <v>52</v>
      </c>
      <c r="B1094" s="3" t="s">
        <v>54</v>
      </c>
      <c r="C1094" s="3" t="s">
        <v>4163</v>
      </c>
      <c r="D1094">
        <v>10000</v>
      </c>
      <c r="E1094">
        <v>11621</v>
      </c>
      <c r="F1094" t="s">
        <v>8219</v>
      </c>
      <c r="G1094" t="s">
        <v>8224</v>
      </c>
      <c r="H1094" t="s">
        <v>8246</v>
      </c>
      <c r="I1094">
        <v>1405615846</v>
      </c>
      <c r="J1094">
        <v>1403023846</v>
      </c>
      <c r="K1094" t="b">
        <v>0</v>
      </c>
      <c r="L1094">
        <v>52</v>
      </c>
      <c r="M1094" t="b">
        <v>1</v>
      </c>
      <c r="N1094" t="s">
        <v>8265</v>
      </c>
      <c r="O1094" s="5">
        <f t="shared" si="68"/>
        <v>1.1620999999999999</v>
      </c>
      <c r="P1094" s="15">
        <f t="shared" si="69"/>
        <v>223.48076923076923</v>
      </c>
      <c r="Q1094" s="7" t="s">
        <v>8316</v>
      </c>
      <c r="R1094" s="7" t="s">
        <v>8317</v>
      </c>
      <c r="S1094" s="13">
        <f t="shared" si="70"/>
        <v>41837.701921296299</v>
      </c>
      <c r="T1094" s="12">
        <f t="shared" si="71"/>
        <v>41807.701921296299</v>
      </c>
    </row>
    <row r="1095" spans="1:20" ht="48" hidden="1" x14ac:dyDescent="0.2">
      <c r="A1095">
        <v>3299</v>
      </c>
      <c r="B1095" s="3" t="s">
        <v>3299</v>
      </c>
      <c r="C1095" s="3" t="s">
        <v>7409</v>
      </c>
      <c r="D1095">
        <v>3000</v>
      </c>
      <c r="E1095">
        <v>3486</v>
      </c>
      <c r="F1095" t="s">
        <v>8219</v>
      </c>
      <c r="G1095" t="s">
        <v>8224</v>
      </c>
      <c r="H1095" t="s">
        <v>8246</v>
      </c>
      <c r="I1095">
        <v>1444860063</v>
      </c>
      <c r="J1095">
        <v>1442268063</v>
      </c>
      <c r="K1095" t="b">
        <v>0</v>
      </c>
      <c r="L1095">
        <v>63</v>
      </c>
      <c r="M1095" t="b">
        <v>1</v>
      </c>
      <c r="N1095" t="s">
        <v>8271</v>
      </c>
      <c r="O1095" s="5">
        <f t="shared" si="68"/>
        <v>1.1619999999999999</v>
      </c>
      <c r="P1095" s="15">
        <f t="shared" si="69"/>
        <v>55.333333333333336</v>
      </c>
      <c r="Q1095" s="7" t="s">
        <v>8323</v>
      </c>
      <c r="R1095" s="7" t="s">
        <v>8324</v>
      </c>
      <c r="S1095" s="13">
        <f t="shared" si="70"/>
        <v>42291.917395833334</v>
      </c>
      <c r="T1095" s="12">
        <f t="shared" si="71"/>
        <v>42261.917395833334</v>
      </c>
    </row>
    <row r="1096" spans="1:20" ht="32" hidden="1" x14ac:dyDescent="0.2">
      <c r="A1096">
        <v>3167</v>
      </c>
      <c r="B1096" s="3" t="s">
        <v>3167</v>
      </c>
      <c r="C1096" s="3" t="s">
        <v>7277</v>
      </c>
      <c r="D1096">
        <v>3000</v>
      </c>
      <c r="E1096">
        <v>3485</v>
      </c>
      <c r="F1096" t="s">
        <v>8219</v>
      </c>
      <c r="G1096" t="s">
        <v>8224</v>
      </c>
      <c r="H1096" t="s">
        <v>8246</v>
      </c>
      <c r="I1096">
        <v>1406952781</v>
      </c>
      <c r="J1096">
        <v>1405743181</v>
      </c>
      <c r="K1096" t="b">
        <v>1</v>
      </c>
      <c r="L1096">
        <v>55</v>
      </c>
      <c r="M1096" t="b">
        <v>1</v>
      </c>
      <c r="N1096" t="s">
        <v>8271</v>
      </c>
      <c r="O1096" s="5">
        <f t="shared" si="68"/>
        <v>1.1616666666666666</v>
      </c>
      <c r="P1096" s="15">
        <f t="shared" si="69"/>
        <v>63.363636363636367</v>
      </c>
      <c r="Q1096" s="7" t="s">
        <v>8323</v>
      </c>
      <c r="R1096" s="7" t="s">
        <v>8324</v>
      </c>
      <c r="S1096" s="13">
        <f t="shared" si="70"/>
        <v>41853.175706018519</v>
      </c>
      <c r="T1096" s="12">
        <f t="shared" si="71"/>
        <v>41839.175706018519</v>
      </c>
    </row>
    <row r="1097" spans="1:20" ht="48" hidden="1" x14ac:dyDescent="0.2">
      <c r="A1097">
        <v>1377</v>
      </c>
      <c r="B1097" s="3" t="s">
        <v>1378</v>
      </c>
      <c r="C1097" s="3" t="s">
        <v>5487</v>
      </c>
      <c r="D1097">
        <v>1300</v>
      </c>
      <c r="E1097">
        <v>1510</v>
      </c>
      <c r="F1097" t="s">
        <v>8219</v>
      </c>
      <c r="G1097" t="s">
        <v>8224</v>
      </c>
      <c r="H1097" t="s">
        <v>8246</v>
      </c>
      <c r="I1097">
        <v>1486095060</v>
      </c>
      <c r="J1097">
        <v>1484198170</v>
      </c>
      <c r="K1097" t="b">
        <v>0</v>
      </c>
      <c r="L1097">
        <v>31</v>
      </c>
      <c r="M1097" t="b">
        <v>1</v>
      </c>
      <c r="N1097" t="s">
        <v>8276</v>
      </c>
      <c r="O1097" s="5">
        <f t="shared" si="68"/>
        <v>1.1615384615384616</v>
      </c>
      <c r="P1097" s="15">
        <f t="shared" si="69"/>
        <v>48.70967741935484</v>
      </c>
      <c r="Q1097" s="7" t="s">
        <v>8330</v>
      </c>
      <c r="R1097" s="7" t="s">
        <v>8331</v>
      </c>
      <c r="S1097" s="13">
        <f t="shared" si="70"/>
        <v>42769.174305555556</v>
      </c>
      <c r="T1097" s="12">
        <f t="shared" si="71"/>
        <v>42747.219560185185</v>
      </c>
    </row>
    <row r="1098" spans="1:20" ht="48" hidden="1" x14ac:dyDescent="0.2">
      <c r="A1098">
        <v>379</v>
      </c>
      <c r="B1098" s="3" t="s">
        <v>380</v>
      </c>
      <c r="C1098" s="3" t="s">
        <v>4489</v>
      </c>
      <c r="D1098">
        <v>15000</v>
      </c>
      <c r="E1098">
        <v>17412</v>
      </c>
      <c r="F1098" t="s">
        <v>8219</v>
      </c>
      <c r="G1098" t="s">
        <v>8224</v>
      </c>
      <c r="H1098" t="s">
        <v>8246</v>
      </c>
      <c r="I1098">
        <v>1336062672</v>
      </c>
      <c r="J1098">
        <v>1332174672</v>
      </c>
      <c r="K1098" t="b">
        <v>0</v>
      </c>
      <c r="L1098">
        <v>149</v>
      </c>
      <c r="M1098" t="b">
        <v>1</v>
      </c>
      <c r="N1098" t="s">
        <v>8269</v>
      </c>
      <c r="O1098" s="5">
        <f t="shared" si="68"/>
        <v>1.1608000000000001</v>
      </c>
      <c r="P1098" s="15">
        <f t="shared" si="69"/>
        <v>116.85906040268456</v>
      </c>
      <c r="Q1098" s="7" t="s">
        <v>8316</v>
      </c>
      <c r="R1098" s="7" t="s">
        <v>8321</v>
      </c>
      <c r="S1098" s="13">
        <f t="shared" si="70"/>
        <v>41032.688333333332</v>
      </c>
      <c r="T1098" s="12">
        <f t="shared" si="71"/>
        <v>40987.688333333332</v>
      </c>
    </row>
    <row r="1099" spans="1:20" ht="48" hidden="1" x14ac:dyDescent="0.2">
      <c r="A1099">
        <v>3313</v>
      </c>
      <c r="B1099" s="3" t="s">
        <v>3313</v>
      </c>
      <c r="C1099" s="3" t="s">
        <v>7423</v>
      </c>
      <c r="D1099">
        <v>2000</v>
      </c>
      <c r="E1099">
        <v>2321</v>
      </c>
      <c r="F1099" t="s">
        <v>8219</v>
      </c>
      <c r="G1099" t="s">
        <v>8224</v>
      </c>
      <c r="H1099" t="s">
        <v>8246</v>
      </c>
      <c r="I1099">
        <v>1453856400</v>
      </c>
      <c r="J1099">
        <v>1452664317</v>
      </c>
      <c r="K1099" t="b">
        <v>0</v>
      </c>
      <c r="L1099">
        <v>29</v>
      </c>
      <c r="M1099" t="b">
        <v>1</v>
      </c>
      <c r="N1099" t="s">
        <v>8271</v>
      </c>
      <c r="O1099" s="5">
        <f t="shared" si="68"/>
        <v>1.1605000000000001</v>
      </c>
      <c r="P1099" s="15">
        <f t="shared" si="69"/>
        <v>80.034482758620683</v>
      </c>
      <c r="Q1099" s="7" t="s">
        <v>8323</v>
      </c>
      <c r="R1099" s="7" t="s">
        <v>8324</v>
      </c>
      <c r="S1099" s="13">
        <f t="shared" si="70"/>
        <v>42396.041666666672</v>
      </c>
      <c r="T1099" s="12">
        <f t="shared" si="71"/>
        <v>42382.244409722218</v>
      </c>
    </row>
    <row r="1100" spans="1:20" ht="48" hidden="1" x14ac:dyDescent="0.2">
      <c r="A1100">
        <v>3021</v>
      </c>
      <c r="B1100" s="3" t="s">
        <v>3021</v>
      </c>
      <c r="C1100" s="3" t="s">
        <v>7131</v>
      </c>
      <c r="D1100">
        <v>4500</v>
      </c>
      <c r="E1100">
        <v>5221</v>
      </c>
      <c r="F1100" t="s">
        <v>8219</v>
      </c>
      <c r="G1100" t="s">
        <v>8224</v>
      </c>
      <c r="H1100" t="s">
        <v>8246</v>
      </c>
      <c r="I1100">
        <v>1479794340</v>
      </c>
      <c r="J1100">
        <v>1476715869</v>
      </c>
      <c r="K1100" t="b">
        <v>0</v>
      </c>
      <c r="L1100">
        <v>103</v>
      </c>
      <c r="M1100" t="b">
        <v>1</v>
      </c>
      <c r="N1100" t="s">
        <v>8303</v>
      </c>
      <c r="O1100" s="5">
        <f t="shared" si="68"/>
        <v>1.1602222222222223</v>
      </c>
      <c r="P1100" s="15">
        <f t="shared" si="69"/>
        <v>50.689320388349515</v>
      </c>
      <c r="Q1100" s="7" t="s">
        <v>8323</v>
      </c>
      <c r="R1100" s="7" t="s">
        <v>8361</v>
      </c>
      <c r="S1100" s="13">
        <f t="shared" si="70"/>
        <v>42696.249305555553</v>
      </c>
      <c r="T1100" s="12">
        <f t="shared" si="71"/>
        <v>42660.618854166663</v>
      </c>
    </row>
    <row r="1101" spans="1:20" ht="32" hidden="1" x14ac:dyDescent="0.2">
      <c r="A1101">
        <v>3217</v>
      </c>
      <c r="B1101" s="3" t="s">
        <v>3217</v>
      </c>
      <c r="C1101" s="3" t="s">
        <v>7327</v>
      </c>
      <c r="D1101">
        <v>4500</v>
      </c>
      <c r="E1101">
        <v>5221</v>
      </c>
      <c r="F1101" t="s">
        <v>8219</v>
      </c>
      <c r="G1101" t="s">
        <v>8224</v>
      </c>
      <c r="H1101" t="s">
        <v>8246</v>
      </c>
      <c r="I1101">
        <v>1478264784</v>
      </c>
      <c r="J1101">
        <v>1475672784</v>
      </c>
      <c r="K1101" t="b">
        <v>1</v>
      </c>
      <c r="L1101">
        <v>104</v>
      </c>
      <c r="M1101" t="b">
        <v>1</v>
      </c>
      <c r="N1101" t="s">
        <v>8271</v>
      </c>
      <c r="O1101" s="5">
        <f t="shared" si="68"/>
        <v>1.1602222222222223</v>
      </c>
      <c r="P1101" s="15">
        <f t="shared" si="69"/>
        <v>50.20192307692308</v>
      </c>
      <c r="Q1101" s="7" t="s">
        <v>8323</v>
      </c>
      <c r="R1101" s="7" t="s">
        <v>8324</v>
      </c>
      <c r="S1101" s="13">
        <f t="shared" si="70"/>
        <v>42678.546111111107</v>
      </c>
      <c r="T1101" s="12">
        <f t="shared" si="71"/>
        <v>42648.546111111107</v>
      </c>
    </row>
    <row r="1102" spans="1:20" ht="32" hidden="1" x14ac:dyDescent="0.2">
      <c r="A1102">
        <v>1757</v>
      </c>
      <c r="B1102" s="3" t="s">
        <v>1758</v>
      </c>
      <c r="C1102" s="3" t="s">
        <v>5867</v>
      </c>
      <c r="D1102">
        <v>5000</v>
      </c>
      <c r="E1102">
        <v>5800</v>
      </c>
      <c r="F1102" t="s">
        <v>8219</v>
      </c>
      <c r="G1102" t="s">
        <v>8224</v>
      </c>
      <c r="H1102" t="s">
        <v>8246</v>
      </c>
      <c r="I1102">
        <v>1485631740</v>
      </c>
      <c r="J1102">
        <v>1483041083</v>
      </c>
      <c r="K1102" t="b">
        <v>0</v>
      </c>
      <c r="L1102">
        <v>14</v>
      </c>
      <c r="M1102" t="b">
        <v>1</v>
      </c>
      <c r="N1102" t="s">
        <v>8285</v>
      </c>
      <c r="O1102" s="5">
        <f t="shared" si="68"/>
        <v>1.1599999999999999</v>
      </c>
      <c r="P1102" s="15">
        <f t="shared" si="69"/>
        <v>414.28571428571428</v>
      </c>
      <c r="Q1102" s="7" t="s">
        <v>8343</v>
      </c>
      <c r="R1102" s="7" t="s">
        <v>8344</v>
      </c>
      <c r="S1102" s="13">
        <f t="shared" si="70"/>
        <v>42763.811805555553</v>
      </c>
      <c r="T1102" s="12">
        <f t="shared" si="71"/>
        <v>42733.827349537038</v>
      </c>
    </row>
    <row r="1103" spans="1:20" ht="48" hidden="1" x14ac:dyDescent="0.2">
      <c r="A1103">
        <v>2536</v>
      </c>
      <c r="B1103" s="3" t="s">
        <v>2536</v>
      </c>
      <c r="C1103" s="3" t="s">
        <v>6646</v>
      </c>
      <c r="D1103">
        <v>25</v>
      </c>
      <c r="E1103">
        <v>29</v>
      </c>
      <c r="F1103" t="s">
        <v>8219</v>
      </c>
      <c r="G1103" t="s">
        <v>8224</v>
      </c>
      <c r="H1103" t="s">
        <v>8246</v>
      </c>
      <c r="I1103">
        <v>1375151566</v>
      </c>
      <c r="J1103">
        <v>1373337166</v>
      </c>
      <c r="K1103" t="b">
        <v>0</v>
      </c>
      <c r="L1103">
        <v>4</v>
      </c>
      <c r="M1103" t="b">
        <v>1</v>
      </c>
      <c r="N1103" t="s">
        <v>8300</v>
      </c>
      <c r="O1103" s="5">
        <f t="shared" si="68"/>
        <v>1.1599999999999999</v>
      </c>
      <c r="P1103" s="15">
        <f t="shared" si="69"/>
        <v>7.25</v>
      </c>
      <c r="Q1103" s="7" t="s">
        <v>8330</v>
      </c>
      <c r="R1103" s="7" t="s">
        <v>8358</v>
      </c>
      <c r="S1103" s="13">
        <f t="shared" si="70"/>
        <v>41485.106087962966</v>
      </c>
      <c r="T1103" s="12">
        <f t="shared" si="71"/>
        <v>41464.106087962966</v>
      </c>
    </row>
    <row r="1104" spans="1:20" ht="48" hidden="1" x14ac:dyDescent="0.2">
      <c r="A1104">
        <v>1938</v>
      </c>
      <c r="B1104" s="3" t="s">
        <v>1939</v>
      </c>
      <c r="C1104" s="3" t="s">
        <v>6048</v>
      </c>
      <c r="D1104">
        <v>15000</v>
      </c>
      <c r="E1104">
        <v>17390</v>
      </c>
      <c r="F1104" t="s">
        <v>8219</v>
      </c>
      <c r="G1104" t="s">
        <v>8224</v>
      </c>
      <c r="H1104" t="s">
        <v>8246</v>
      </c>
      <c r="I1104">
        <v>1372741200</v>
      </c>
      <c r="J1104">
        <v>1370067231</v>
      </c>
      <c r="K1104" t="b">
        <v>0</v>
      </c>
      <c r="L1104">
        <v>114</v>
      </c>
      <c r="M1104" t="b">
        <v>1</v>
      </c>
      <c r="N1104" t="s">
        <v>8279</v>
      </c>
      <c r="O1104" s="5">
        <f t="shared" si="68"/>
        <v>1.1593333333333333</v>
      </c>
      <c r="P1104" s="15">
        <f t="shared" si="69"/>
        <v>152.54385964912279</v>
      </c>
      <c r="Q1104" s="7" t="s">
        <v>8330</v>
      </c>
      <c r="R1104" s="7" t="s">
        <v>8334</v>
      </c>
      <c r="S1104" s="13">
        <f t="shared" si="70"/>
        <v>41457.208333333336</v>
      </c>
      <c r="T1104" s="12">
        <f t="shared" si="71"/>
        <v>41426.259618055556</v>
      </c>
    </row>
    <row r="1105" spans="1:20" ht="48" hidden="1" x14ac:dyDescent="0.2">
      <c r="A1105">
        <v>3303</v>
      </c>
      <c r="B1105" s="3" t="s">
        <v>3303</v>
      </c>
      <c r="C1105" s="3" t="s">
        <v>7413</v>
      </c>
      <c r="D1105">
        <v>1800</v>
      </c>
      <c r="E1105">
        <v>2086</v>
      </c>
      <c r="F1105" t="s">
        <v>8219</v>
      </c>
      <c r="G1105" t="s">
        <v>8224</v>
      </c>
      <c r="H1105" t="s">
        <v>8246</v>
      </c>
      <c r="I1105">
        <v>1427553484</v>
      </c>
      <c r="J1105">
        <v>1424533084</v>
      </c>
      <c r="K1105" t="b">
        <v>0</v>
      </c>
      <c r="L1105">
        <v>35</v>
      </c>
      <c r="M1105" t="b">
        <v>1</v>
      </c>
      <c r="N1105" t="s">
        <v>8271</v>
      </c>
      <c r="O1105" s="5">
        <f t="shared" si="68"/>
        <v>1.1588888888888889</v>
      </c>
      <c r="P1105" s="15">
        <f t="shared" si="69"/>
        <v>59.6</v>
      </c>
      <c r="Q1105" s="7" t="s">
        <v>8323</v>
      </c>
      <c r="R1105" s="7" t="s">
        <v>8324</v>
      </c>
      <c r="S1105" s="13">
        <f t="shared" si="70"/>
        <v>42091.609768518523</v>
      </c>
      <c r="T1105" s="12">
        <f t="shared" si="71"/>
        <v>42056.65143518518</v>
      </c>
    </row>
    <row r="1106" spans="1:20" ht="48" hidden="1" x14ac:dyDescent="0.2">
      <c r="A1106">
        <v>1823</v>
      </c>
      <c r="B1106" s="3" t="s">
        <v>1824</v>
      </c>
      <c r="C1106" s="3" t="s">
        <v>5933</v>
      </c>
      <c r="D1106">
        <v>700</v>
      </c>
      <c r="E1106">
        <v>811</v>
      </c>
      <c r="F1106" t="s">
        <v>8219</v>
      </c>
      <c r="G1106" t="s">
        <v>8224</v>
      </c>
      <c r="H1106" t="s">
        <v>8246</v>
      </c>
      <c r="I1106">
        <v>1351095976</v>
      </c>
      <c r="J1106">
        <v>1348503976</v>
      </c>
      <c r="K1106" t="b">
        <v>0</v>
      </c>
      <c r="L1106">
        <v>33</v>
      </c>
      <c r="M1106" t="b">
        <v>1</v>
      </c>
      <c r="N1106" t="s">
        <v>8276</v>
      </c>
      <c r="O1106" s="5">
        <f t="shared" si="68"/>
        <v>1.1585714285714286</v>
      </c>
      <c r="P1106" s="15">
        <f t="shared" si="69"/>
        <v>24.575757575757574</v>
      </c>
      <c r="Q1106" s="7" t="s">
        <v>8330</v>
      </c>
      <c r="R1106" s="7" t="s">
        <v>8331</v>
      </c>
      <c r="S1106" s="13">
        <f t="shared" si="70"/>
        <v>41206.684907407405</v>
      </c>
      <c r="T1106" s="12">
        <f t="shared" si="71"/>
        <v>41176.684907407405</v>
      </c>
    </row>
    <row r="1107" spans="1:20" ht="48" hidden="1" x14ac:dyDescent="0.2">
      <c r="A1107">
        <v>1359</v>
      </c>
      <c r="B1107" s="3" t="s">
        <v>1360</v>
      </c>
      <c r="C1107" s="3" t="s">
        <v>5469</v>
      </c>
      <c r="D1107">
        <v>660</v>
      </c>
      <c r="E1107">
        <v>764</v>
      </c>
      <c r="F1107" t="s">
        <v>8219</v>
      </c>
      <c r="G1107" t="s">
        <v>8224</v>
      </c>
      <c r="H1107" t="s">
        <v>8246</v>
      </c>
      <c r="I1107">
        <v>1309980790</v>
      </c>
      <c r="J1107">
        <v>1304623990</v>
      </c>
      <c r="K1107" t="b">
        <v>0</v>
      </c>
      <c r="L1107">
        <v>19</v>
      </c>
      <c r="M1107" t="b">
        <v>1</v>
      </c>
      <c r="N1107" t="s">
        <v>8274</v>
      </c>
      <c r="O1107" s="5">
        <f t="shared" si="68"/>
        <v>1.1575757575757575</v>
      </c>
      <c r="P1107" s="15">
        <f t="shared" si="69"/>
        <v>40.210526315789473</v>
      </c>
      <c r="Q1107" s="7" t="s">
        <v>8327</v>
      </c>
      <c r="R1107" s="7" t="s">
        <v>8328</v>
      </c>
      <c r="S1107" s="13">
        <f t="shared" si="70"/>
        <v>40730.814699074072</v>
      </c>
      <c r="T1107" s="12">
        <f t="shared" si="71"/>
        <v>40668.814699074072</v>
      </c>
    </row>
    <row r="1108" spans="1:20" ht="32" hidden="1" x14ac:dyDescent="0.2">
      <c r="A1108">
        <v>2161</v>
      </c>
      <c r="B1108" s="3" t="s">
        <v>2162</v>
      </c>
      <c r="C1108" s="3" t="s">
        <v>6271</v>
      </c>
      <c r="D1108">
        <v>400</v>
      </c>
      <c r="E1108">
        <v>463</v>
      </c>
      <c r="F1108" t="s">
        <v>8219</v>
      </c>
      <c r="G1108" t="s">
        <v>8224</v>
      </c>
      <c r="H1108" t="s">
        <v>8246</v>
      </c>
      <c r="I1108">
        <v>1443040059</v>
      </c>
      <c r="J1108">
        <v>1440448059</v>
      </c>
      <c r="K1108" t="b">
        <v>0</v>
      </c>
      <c r="L1108">
        <v>13</v>
      </c>
      <c r="M1108" t="b">
        <v>1</v>
      </c>
      <c r="N1108" t="s">
        <v>8276</v>
      </c>
      <c r="O1108" s="5">
        <f t="shared" si="68"/>
        <v>1.1575</v>
      </c>
      <c r="P1108" s="15">
        <f t="shared" si="69"/>
        <v>35.615384615384613</v>
      </c>
      <c r="Q1108" s="7" t="s">
        <v>8330</v>
      </c>
      <c r="R1108" s="7" t="s">
        <v>8331</v>
      </c>
      <c r="S1108" s="13">
        <f t="shared" si="70"/>
        <v>42270.852534722217</v>
      </c>
      <c r="T1108" s="12">
        <f t="shared" si="71"/>
        <v>42240.852534722217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8338</v>
      </c>
      <c r="R1109" s="7" t="s">
        <v>8339</v>
      </c>
      <c r="S1109" s="13">
        <f t="shared" si="70"/>
        <v>41843.861388888887</v>
      </c>
      <c r="T1109" s="12">
        <f t="shared" si="71"/>
        <v>41813.861388888887</v>
      </c>
    </row>
    <row r="1110" spans="1:20" ht="48" hidden="1" x14ac:dyDescent="0.2">
      <c r="A1110">
        <v>2007</v>
      </c>
      <c r="B1110" s="3" t="s">
        <v>2008</v>
      </c>
      <c r="C1110" s="3" t="s">
        <v>6117</v>
      </c>
      <c r="D1110">
        <v>10000</v>
      </c>
      <c r="E1110">
        <v>11570.92</v>
      </c>
      <c r="F1110" t="s">
        <v>8219</v>
      </c>
      <c r="G1110" t="s">
        <v>8224</v>
      </c>
      <c r="H1110" t="s">
        <v>8246</v>
      </c>
      <c r="I1110">
        <v>1282622400</v>
      </c>
      <c r="J1110">
        <v>1276891586</v>
      </c>
      <c r="K1110" t="b">
        <v>1</v>
      </c>
      <c r="L1110">
        <v>137</v>
      </c>
      <c r="M1110" t="b">
        <v>1</v>
      </c>
      <c r="N1110" t="s">
        <v>8295</v>
      </c>
      <c r="O1110" s="5">
        <f t="shared" si="68"/>
        <v>1.157092</v>
      </c>
      <c r="P1110" s="15">
        <f t="shared" si="69"/>
        <v>84.459270072992695</v>
      </c>
      <c r="Q1110" s="7" t="s">
        <v>8309</v>
      </c>
      <c r="R1110" s="7" t="s">
        <v>8310</v>
      </c>
      <c r="S1110" s="13">
        <f t="shared" si="70"/>
        <v>40414.166666666664</v>
      </c>
      <c r="T1110" s="12">
        <f t="shared" si="71"/>
        <v>40347.837800925925</v>
      </c>
    </row>
    <row r="1111" spans="1:20" ht="20" hidden="1" x14ac:dyDescent="0.2">
      <c r="A1111">
        <v>528</v>
      </c>
      <c r="B1111" s="3" t="s">
        <v>529</v>
      </c>
      <c r="C1111" s="3" t="s">
        <v>4638</v>
      </c>
      <c r="D1111">
        <v>1150</v>
      </c>
      <c r="E1111">
        <v>1330</v>
      </c>
      <c r="F1111" t="s">
        <v>8219</v>
      </c>
      <c r="G1111" t="s">
        <v>8224</v>
      </c>
      <c r="H1111" t="s">
        <v>8246</v>
      </c>
      <c r="I1111">
        <v>1434921600</v>
      </c>
      <c r="J1111">
        <v>1433109907</v>
      </c>
      <c r="K1111" t="b">
        <v>0</v>
      </c>
      <c r="L1111">
        <v>30</v>
      </c>
      <c r="M1111" t="b">
        <v>1</v>
      </c>
      <c r="N1111" t="s">
        <v>8271</v>
      </c>
      <c r="O1111" s="5">
        <f t="shared" si="68"/>
        <v>1.1565217391304348</v>
      </c>
      <c r="P1111" s="15">
        <f t="shared" si="69"/>
        <v>44.333333333333336</v>
      </c>
      <c r="Q1111" s="7" t="s">
        <v>8323</v>
      </c>
      <c r="R1111" s="7" t="s">
        <v>8324</v>
      </c>
      <c r="S1111" s="13">
        <f t="shared" si="70"/>
        <v>42176.888888888891</v>
      </c>
      <c r="T1111" s="12">
        <f t="shared" si="71"/>
        <v>42155.920219907406</v>
      </c>
    </row>
    <row r="1112" spans="1:20" ht="48" hidden="1" x14ac:dyDescent="0.2">
      <c r="A1112">
        <v>1922</v>
      </c>
      <c r="B1112" s="3" t="s">
        <v>1923</v>
      </c>
      <c r="C1112" s="3" t="s">
        <v>6032</v>
      </c>
      <c r="D1112">
        <v>2000</v>
      </c>
      <c r="E1112">
        <v>2311</v>
      </c>
      <c r="F1112" t="s">
        <v>8219</v>
      </c>
      <c r="G1112" t="s">
        <v>8224</v>
      </c>
      <c r="H1112" t="s">
        <v>8246</v>
      </c>
      <c r="I1112">
        <v>1386828507</v>
      </c>
      <c r="J1112">
        <v>1384236507</v>
      </c>
      <c r="K1112" t="b">
        <v>0</v>
      </c>
      <c r="L1112">
        <v>64</v>
      </c>
      <c r="M1112" t="b">
        <v>1</v>
      </c>
      <c r="N1112" t="s">
        <v>8279</v>
      </c>
      <c r="O1112" s="5">
        <f t="shared" si="68"/>
        <v>1.1555</v>
      </c>
      <c r="P1112" s="15">
        <f t="shared" si="69"/>
        <v>36.109375</v>
      </c>
      <c r="Q1112" s="7" t="s">
        <v>8330</v>
      </c>
      <c r="R1112" s="7" t="s">
        <v>8334</v>
      </c>
      <c r="S1112" s="13">
        <f t="shared" si="70"/>
        <v>41620.255868055552</v>
      </c>
      <c r="T1112" s="12">
        <f t="shared" si="71"/>
        <v>41590.255868055552</v>
      </c>
    </row>
    <row r="1113" spans="1:20" ht="48" hidden="1" x14ac:dyDescent="0.2">
      <c r="A1113">
        <v>2263</v>
      </c>
      <c r="B1113" s="3" t="s">
        <v>2264</v>
      </c>
      <c r="C1113" s="3" t="s">
        <v>6373</v>
      </c>
      <c r="D1113">
        <v>7500</v>
      </c>
      <c r="E1113">
        <v>8666</v>
      </c>
      <c r="F1113" t="s">
        <v>8219</v>
      </c>
      <c r="G1113" t="s">
        <v>8235</v>
      </c>
      <c r="H1113" t="s">
        <v>8255</v>
      </c>
      <c r="I1113">
        <v>1422734313</v>
      </c>
      <c r="J1113">
        <v>1420919913</v>
      </c>
      <c r="K1113" t="b">
        <v>0</v>
      </c>
      <c r="L1113">
        <v>60</v>
      </c>
      <c r="M1113" t="b">
        <v>1</v>
      </c>
      <c r="N1113" t="s">
        <v>8297</v>
      </c>
      <c r="O1113" s="5">
        <f t="shared" si="68"/>
        <v>1.1554666666666666</v>
      </c>
      <c r="P1113" s="15">
        <f t="shared" si="69"/>
        <v>144.43333333333334</v>
      </c>
      <c r="Q1113" s="7" t="s">
        <v>8338</v>
      </c>
      <c r="R1113" s="7" t="s">
        <v>8355</v>
      </c>
      <c r="S1113" s="13">
        <f t="shared" si="70"/>
        <v>42035.832326388889</v>
      </c>
      <c r="T1113" s="12">
        <f t="shared" si="71"/>
        <v>42014.832326388889</v>
      </c>
    </row>
    <row r="1114" spans="1:20" ht="48" hidden="1" x14ac:dyDescent="0.2">
      <c r="A1114">
        <v>2088</v>
      </c>
      <c r="B1114" s="3" t="s">
        <v>2089</v>
      </c>
      <c r="C1114" s="3" t="s">
        <v>6198</v>
      </c>
      <c r="D1114">
        <v>3000</v>
      </c>
      <c r="E1114">
        <v>3465.32</v>
      </c>
      <c r="F1114" t="s">
        <v>8219</v>
      </c>
      <c r="G1114" t="s">
        <v>8224</v>
      </c>
      <c r="H1114" t="s">
        <v>8246</v>
      </c>
      <c r="I1114">
        <v>1284177540</v>
      </c>
      <c r="J1114">
        <v>1281028152</v>
      </c>
      <c r="K1114" t="b">
        <v>0</v>
      </c>
      <c r="L1114">
        <v>75</v>
      </c>
      <c r="M1114" t="b">
        <v>1</v>
      </c>
      <c r="N1114" t="s">
        <v>8279</v>
      </c>
      <c r="O1114" s="5">
        <f t="shared" si="68"/>
        <v>1.1551066666666667</v>
      </c>
      <c r="P1114" s="15">
        <f t="shared" si="69"/>
        <v>46.204266666666669</v>
      </c>
      <c r="Q1114" s="7" t="s">
        <v>8330</v>
      </c>
      <c r="R1114" s="7" t="s">
        <v>8334</v>
      </c>
      <c r="S1114" s="13">
        <f t="shared" si="70"/>
        <v>40432.165972222225</v>
      </c>
      <c r="T1114" s="12">
        <f t="shared" si="71"/>
        <v>40395.714722222219</v>
      </c>
    </row>
    <row r="1115" spans="1:20" ht="48" hidden="1" x14ac:dyDescent="0.2">
      <c r="A1115">
        <v>2077</v>
      </c>
      <c r="B1115" s="3" t="s">
        <v>2078</v>
      </c>
      <c r="C1115" s="3" t="s">
        <v>6187</v>
      </c>
      <c r="D1115">
        <v>50000</v>
      </c>
      <c r="E1115">
        <v>57754</v>
      </c>
      <c r="F1115" t="s">
        <v>8219</v>
      </c>
      <c r="G1115" t="s">
        <v>8224</v>
      </c>
      <c r="H1115" t="s">
        <v>8246</v>
      </c>
      <c r="I1115">
        <v>1433538000</v>
      </c>
      <c r="J1115">
        <v>1428541276</v>
      </c>
      <c r="K1115" t="b">
        <v>0</v>
      </c>
      <c r="L1115">
        <v>188</v>
      </c>
      <c r="M1115" t="b">
        <v>1</v>
      </c>
      <c r="N1115" t="s">
        <v>8295</v>
      </c>
      <c r="O1115" s="5">
        <f t="shared" si="68"/>
        <v>1.1550800000000001</v>
      </c>
      <c r="P1115" s="15">
        <f t="shared" si="69"/>
        <v>307.20212765957444</v>
      </c>
      <c r="Q1115" s="7" t="s">
        <v>8309</v>
      </c>
      <c r="R1115" s="7" t="s">
        <v>8310</v>
      </c>
      <c r="S1115" s="13">
        <f t="shared" si="70"/>
        <v>42160.875</v>
      </c>
      <c r="T1115" s="12">
        <f t="shared" si="71"/>
        <v>42103.042546296296</v>
      </c>
    </row>
    <row r="1116" spans="1:20" ht="48" hidden="1" x14ac:dyDescent="0.2">
      <c r="A1116">
        <v>2796</v>
      </c>
      <c r="B1116" s="3" t="s">
        <v>2796</v>
      </c>
      <c r="C1116" s="3" t="s">
        <v>6906</v>
      </c>
      <c r="D1116">
        <v>800</v>
      </c>
      <c r="E1116">
        <v>924</v>
      </c>
      <c r="F1116" t="s">
        <v>8219</v>
      </c>
      <c r="G1116" t="s">
        <v>8225</v>
      </c>
      <c r="H1116" t="s">
        <v>8247</v>
      </c>
      <c r="I1116">
        <v>1404564028</v>
      </c>
      <c r="J1116">
        <v>1401972028</v>
      </c>
      <c r="K1116" t="b">
        <v>0</v>
      </c>
      <c r="L1116">
        <v>21</v>
      </c>
      <c r="M1116" t="b">
        <v>1</v>
      </c>
      <c r="N1116" t="s">
        <v>8271</v>
      </c>
      <c r="O1116" s="5">
        <f t="shared" si="68"/>
        <v>1.155</v>
      </c>
      <c r="P1116" s="15">
        <f t="shared" si="69"/>
        <v>44</v>
      </c>
      <c r="Q1116" s="7" t="s">
        <v>8323</v>
      </c>
      <c r="R1116" s="7" t="s">
        <v>8324</v>
      </c>
      <c r="S1116" s="13">
        <f t="shared" si="70"/>
        <v>41825.528101851851</v>
      </c>
      <c r="T1116" s="12">
        <f t="shared" si="71"/>
        <v>41795.528101851851</v>
      </c>
    </row>
    <row r="1117" spans="1:20" ht="96" hidden="1" x14ac:dyDescent="0.2">
      <c r="A1117">
        <v>3584</v>
      </c>
      <c r="B1117" s="3" t="s">
        <v>3583</v>
      </c>
      <c r="C1117" s="3" t="s">
        <v>7694</v>
      </c>
      <c r="D1117">
        <v>3000</v>
      </c>
      <c r="E1117">
        <v>3465</v>
      </c>
      <c r="F1117" t="s">
        <v>8219</v>
      </c>
      <c r="G1117" t="s">
        <v>8225</v>
      </c>
      <c r="H1117" t="s">
        <v>8247</v>
      </c>
      <c r="I1117">
        <v>1436772944</v>
      </c>
      <c r="J1117">
        <v>1434180944</v>
      </c>
      <c r="K1117" t="b">
        <v>0</v>
      </c>
      <c r="L1117">
        <v>112</v>
      </c>
      <c r="M1117" t="b">
        <v>1</v>
      </c>
      <c r="N1117" t="s">
        <v>8271</v>
      </c>
      <c r="O1117" s="5">
        <f t="shared" si="68"/>
        <v>1.155</v>
      </c>
      <c r="P1117" s="15">
        <f t="shared" si="69"/>
        <v>30.9375</v>
      </c>
      <c r="Q1117" s="7" t="s">
        <v>8323</v>
      </c>
      <c r="R1117" s="7" t="s">
        <v>8324</v>
      </c>
      <c r="S1117" s="13">
        <f t="shared" si="70"/>
        <v>42198.316481481481</v>
      </c>
      <c r="T1117" s="12">
        <f t="shared" si="71"/>
        <v>42168.316481481481</v>
      </c>
    </row>
    <row r="1118" spans="1:20" ht="48" hidden="1" x14ac:dyDescent="0.2">
      <c r="A1118">
        <v>2451</v>
      </c>
      <c r="B1118" s="3" t="s">
        <v>2452</v>
      </c>
      <c r="C1118" s="3" t="s">
        <v>6561</v>
      </c>
      <c r="D1118">
        <v>10000</v>
      </c>
      <c r="E1118">
        <v>11545</v>
      </c>
      <c r="F1118" t="s">
        <v>8219</v>
      </c>
      <c r="G1118" t="s">
        <v>8224</v>
      </c>
      <c r="H1118" t="s">
        <v>8246</v>
      </c>
      <c r="I1118">
        <v>1488750490</v>
      </c>
      <c r="J1118">
        <v>1487022490</v>
      </c>
      <c r="K1118" t="b">
        <v>0</v>
      </c>
      <c r="L1118">
        <v>186</v>
      </c>
      <c r="M1118" t="b">
        <v>1</v>
      </c>
      <c r="N1118" t="s">
        <v>8298</v>
      </c>
      <c r="O1118" s="5">
        <f t="shared" si="68"/>
        <v>1.1545000000000001</v>
      </c>
      <c r="P1118" s="15">
        <f t="shared" si="69"/>
        <v>62.06989247311828</v>
      </c>
      <c r="Q1118" s="7" t="s">
        <v>8341</v>
      </c>
      <c r="R1118" s="7" t="s">
        <v>8356</v>
      </c>
      <c r="S1118" s="13">
        <f t="shared" si="70"/>
        <v>42799.908449074079</v>
      </c>
      <c r="T1118" s="12">
        <f t="shared" si="71"/>
        <v>42779.908449074079</v>
      </c>
    </row>
    <row r="1119" spans="1:20" ht="48" hidden="1" x14ac:dyDescent="0.2">
      <c r="A1119">
        <v>75</v>
      </c>
      <c r="B1119" s="3" t="s">
        <v>77</v>
      </c>
      <c r="C1119" s="3" t="s">
        <v>4186</v>
      </c>
      <c r="D1119">
        <v>3500</v>
      </c>
      <c r="E1119">
        <v>4040</v>
      </c>
      <c r="F1119" t="s">
        <v>8219</v>
      </c>
      <c r="G1119" t="s">
        <v>8224</v>
      </c>
      <c r="H1119" t="s">
        <v>8246</v>
      </c>
      <c r="I1119">
        <v>1366693272</v>
      </c>
      <c r="J1119">
        <v>1364101272</v>
      </c>
      <c r="K1119" t="b">
        <v>0</v>
      </c>
      <c r="L1119">
        <v>47</v>
      </c>
      <c r="M1119" t="b">
        <v>1</v>
      </c>
      <c r="N1119" t="s">
        <v>8266</v>
      </c>
      <c r="O1119" s="5">
        <f t="shared" si="68"/>
        <v>1.1542857142857144</v>
      </c>
      <c r="P1119" s="15">
        <f t="shared" si="69"/>
        <v>85.957446808510639</v>
      </c>
      <c r="Q1119" s="7" t="s">
        <v>8316</v>
      </c>
      <c r="R1119" s="7" t="s">
        <v>8318</v>
      </c>
      <c r="S1119" s="13">
        <f t="shared" si="70"/>
        <v>41387.209166666667</v>
      </c>
      <c r="T1119" s="12">
        <f t="shared" si="71"/>
        <v>41357.209166666667</v>
      </c>
    </row>
    <row r="1120" spans="1:20" ht="32" hidden="1" x14ac:dyDescent="0.2">
      <c r="A1120">
        <v>1676</v>
      </c>
      <c r="B1120" s="3" t="s">
        <v>1677</v>
      </c>
      <c r="C1120" s="3" t="s">
        <v>5786</v>
      </c>
      <c r="D1120">
        <v>3000</v>
      </c>
      <c r="E1120">
        <v>3460</v>
      </c>
      <c r="F1120" t="s">
        <v>8219</v>
      </c>
      <c r="G1120" t="s">
        <v>8224</v>
      </c>
      <c r="H1120" t="s">
        <v>8246</v>
      </c>
      <c r="I1120">
        <v>1334980740</v>
      </c>
      <c r="J1120">
        <v>1330968347</v>
      </c>
      <c r="K1120" t="b">
        <v>0</v>
      </c>
      <c r="L1120">
        <v>42</v>
      </c>
      <c r="M1120" t="b">
        <v>1</v>
      </c>
      <c r="N1120" t="s">
        <v>8292</v>
      </c>
      <c r="O1120" s="5">
        <f t="shared" si="68"/>
        <v>1.1533333333333333</v>
      </c>
      <c r="P1120" s="15">
        <f t="shared" si="69"/>
        <v>82.38095238095238</v>
      </c>
      <c r="Q1120" s="7" t="s">
        <v>8330</v>
      </c>
      <c r="R1120" s="7" t="s">
        <v>8351</v>
      </c>
      <c r="S1120" s="13">
        <f t="shared" si="70"/>
        <v>41020.165972222225</v>
      </c>
      <c r="T1120" s="12">
        <f t="shared" si="71"/>
        <v>40973.72623842593</v>
      </c>
    </row>
    <row r="1121" spans="1:20" ht="48" hidden="1" x14ac:dyDescent="0.2">
      <c r="A1121">
        <v>3477</v>
      </c>
      <c r="B1121" s="3" t="s">
        <v>3476</v>
      </c>
      <c r="C1121" s="3" t="s">
        <v>7587</v>
      </c>
      <c r="D1121">
        <v>1800</v>
      </c>
      <c r="E1121">
        <v>2076</v>
      </c>
      <c r="F1121" t="s">
        <v>8219</v>
      </c>
      <c r="G1121" t="s">
        <v>8224</v>
      </c>
      <c r="H1121" t="s">
        <v>8246</v>
      </c>
      <c r="I1121">
        <v>1431831600</v>
      </c>
      <c r="J1121">
        <v>1430761243</v>
      </c>
      <c r="K1121" t="b">
        <v>0</v>
      </c>
      <c r="L1121">
        <v>39</v>
      </c>
      <c r="M1121" t="b">
        <v>1</v>
      </c>
      <c r="N1121" t="s">
        <v>8271</v>
      </c>
      <c r="O1121" s="5">
        <f t="shared" si="68"/>
        <v>1.1533333333333333</v>
      </c>
      <c r="P1121" s="15">
        <f t="shared" si="69"/>
        <v>53.230769230769234</v>
      </c>
      <c r="Q1121" s="7" t="s">
        <v>8323</v>
      </c>
      <c r="R1121" s="7" t="s">
        <v>8324</v>
      </c>
      <c r="S1121" s="13">
        <f t="shared" si="70"/>
        <v>42141.125</v>
      </c>
      <c r="T1121" s="12">
        <f t="shared" si="71"/>
        <v>42128.736608796295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8338</v>
      </c>
      <c r="R1122" s="7" t="s">
        <v>8339</v>
      </c>
      <c r="S1122" s="13">
        <f t="shared" si="70"/>
        <v>40844.872685185182</v>
      </c>
      <c r="T1122" s="12">
        <f t="shared" si="71"/>
        <v>40799.872685185182</v>
      </c>
    </row>
    <row r="1123" spans="1:20" ht="64" hidden="1" x14ac:dyDescent="0.2">
      <c r="A1123">
        <v>3241</v>
      </c>
      <c r="B1123" s="3" t="s">
        <v>3241</v>
      </c>
      <c r="C1123" s="3" t="s">
        <v>7351</v>
      </c>
      <c r="D1123">
        <v>8500</v>
      </c>
      <c r="E1123">
        <v>9801</v>
      </c>
      <c r="F1123" t="s">
        <v>8219</v>
      </c>
      <c r="G1123" t="s">
        <v>8224</v>
      </c>
      <c r="H1123" t="s">
        <v>8246</v>
      </c>
      <c r="I1123">
        <v>1413269940</v>
      </c>
      <c r="J1123">
        <v>1410421670</v>
      </c>
      <c r="K1123" t="b">
        <v>1</v>
      </c>
      <c r="L1123">
        <v>167</v>
      </c>
      <c r="M1123" t="b">
        <v>1</v>
      </c>
      <c r="N1123" t="s">
        <v>8271</v>
      </c>
      <c r="O1123" s="5">
        <f t="shared" si="68"/>
        <v>1.1530588235294117</v>
      </c>
      <c r="P1123" s="15">
        <f t="shared" si="69"/>
        <v>58.688622754491021</v>
      </c>
      <c r="Q1123" s="7" t="s">
        <v>8323</v>
      </c>
      <c r="R1123" s="7" t="s">
        <v>8324</v>
      </c>
      <c r="S1123" s="13">
        <f t="shared" si="70"/>
        <v>41926.290972222225</v>
      </c>
      <c r="T1123" s="12">
        <f t="shared" si="71"/>
        <v>41893.324884259258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8338</v>
      </c>
      <c r="R1124" s="7" t="s">
        <v>8339</v>
      </c>
      <c r="S1124" s="13">
        <f t="shared" si="70"/>
        <v>41424.703993055555</v>
      </c>
      <c r="T1124" s="12">
        <f t="shared" si="71"/>
        <v>41410.703993055555</v>
      </c>
    </row>
    <row r="1125" spans="1:20" ht="48" hidden="1" x14ac:dyDescent="0.2">
      <c r="A1125">
        <v>3665</v>
      </c>
      <c r="B1125" s="3" t="s">
        <v>3662</v>
      </c>
      <c r="C1125" s="3" t="s">
        <v>7775</v>
      </c>
      <c r="D1125">
        <v>620</v>
      </c>
      <c r="E1125">
        <v>714</v>
      </c>
      <c r="F1125" t="s">
        <v>8219</v>
      </c>
      <c r="G1125" t="s">
        <v>8230</v>
      </c>
      <c r="H1125" t="s">
        <v>8249</v>
      </c>
      <c r="I1125">
        <v>1446062040</v>
      </c>
      <c r="J1125">
        <v>1445109822</v>
      </c>
      <c r="K1125" t="b">
        <v>0</v>
      </c>
      <c r="L1125">
        <v>14</v>
      </c>
      <c r="M1125" t="b">
        <v>1</v>
      </c>
      <c r="N1125" t="s">
        <v>8271</v>
      </c>
      <c r="O1125" s="5">
        <f t="shared" si="68"/>
        <v>1.1516129032258065</v>
      </c>
      <c r="P1125" s="15">
        <f t="shared" si="69"/>
        <v>51</v>
      </c>
      <c r="Q1125" s="7" t="s">
        <v>8323</v>
      </c>
      <c r="R1125" s="7" t="s">
        <v>8324</v>
      </c>
      <c r="S1125" s="13">
        <f t="shared" si="70"/>
        <v>42305.829166666663</v>
      </c>
      <c r="T1125" s="12">
        <f t="shared" si="71"/>
        <v>42294.808124999996</v>
      </c>
    </row>
    <row r="1126" spans="1:20" ht="32" hidden="1" x14ac:dyDescent="0.2">
      <c r="A1126">
        <v>816</v>
      </c>
      <c r="B1126" s="3" t="s">
        <v>817</v>
      </c>
      <c r="C1126" s="3" t="s">
        <v>4926</v>
      </c>
      <c r="D1126">
        <v>7000</v>
      </c>
      <c r="E1126">
        <v>8058.55</v>
      </c>
      <c r="F1126" t="s">
        <v>8219</v>
      </c>
      <c r="G1126" t="s">
        <v>8224</v>
      </c>
      <c r="H1126" t="s">
        <v>8246</v>
      </c>
      <c r="I1126">
        <v>1365489000</v>
      </c>
      <c r="J1126">
        <v>1362776043</v>
      </c>
      <c r="K1126" t="b">
        <v>0</v>
      </c>
      <c r="L1126">
        <v>205</v>
      </c>
      <c r="M1126" t="b">
        <v>1</v>
      </c>
      <c r="N1126" t="s">
        <v>8276</v>
      </c>
      <c r="O1126" s="5">
        <f t="shared" si="68"/>
        <v>1.1512214285714286</v>
      </c>
      <c r="P1126" s="15">
        <f t="shared" si="69"/>
        <v>39.31</v>
      </c>
      <c r="Q1126" s="7" t="s">
        <v>8330</v>
      </c>
      <c r="R1126" s="7" t="s">
        <v>8331</v>
      </c>
      <c r="S1126" s="13">
        <f t="shared" si="70"/>
        <v>41373.270833333336</v>
      </c>
      <c r="T1126" s="12">
        <f t="shared" si="71"/>
        <v>41341.870868055557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8338</v>
      </c>
      <c r="R1127" s="7" t="s">
        <v>8340</v>
      </c>
      <c r="S1127" s="13">
        <f t="shared" si="70"/>
        <v>42272.624189814815</v>
      </c>
      <c r="T1127" s="12">
        <f t="shared" si="71"/>
        <v>42212.624189814815</v>
      </c>
    </row>
    <row r="1128" spans="1:20" ht="32" hidden="1" x14ac:dyDescent="0.2">
      <c r="A1128">
        <v>1467</v>
      </c>
      <c r="B1128" s="3" t="s">
        <v>1468</v>
      </c>
      <c r="C1128" s="3" t="s">
        <v>5577</v>
      </c>
      <c r="D1128">
        <v>40000</v>
      </c>
      <c r="E1128">
        <v>46032</v>
      </c>
      <c r="F1128" t="s">
        <v>8219</v>
      </c>
      <c r="G1128" t="s">
        <v>8224</v>
      </c>
      <c r="H1128" t="s">
        <v>8246</v>
      </c>
      <c r="I1128">
        <v>1332699285</v>
      </c>
      <c r="J1128">
        <v>1327518885</v>
      </c>
      <c r="K1128" t="b">
        <v>1</v>
      </c>
      <c r="L1128">
        <v>600</v>
      </c>
      <c r="M1128" t="b">
        <v>1</v>
      </c>
      <c r="N1128" t="s">
        <v>8288</v>
      </c>
      <c r="O1128" s="5">
        <f t="shared" si="68"/>
        <v>1.1508</v>
      </c>
      <c r="P1128" s="15">
        <f t="shared" si="69"/>
        <v>76.72</v>
      </c>
      <c r="Q1128" s="7" t="s">
        <v>8327</v>
      </c>
      <c r="R1128" s="7" t="s">
        <v>8347</v>
      </c>
      <c r="S1128" s="13">
        <f t="shared" si="70"/>
        <v>40993.760243055556</v>
      </c>
      <c r="T1128" s="12">
        <f t="shared" si="71"/>
        <v>40933.80190972222</v>
      </c>
    </row>
    <row r="1129" spans="1:20" ht="48" hidden="1" x14ac:dyDescent="0.2">
      <c r="A1129">
        <v>89</v>
      </c>
      <c r="B1129" s="3" t="s">
        <v>91</v>
      </c>
      <c r="C1129" s="3" t="s">
        <v>4200</v>
      </c>
      <c r="D1129">
        <v>6000</v>
      </c>
      <c r="E1129">
        <v>6904</v>
      </c>
      <c r="F1129" t="s">
        <v>8219</v>
      </c>
      <c r="G1129" t="s">
        <v>8224</v>
      </c>
      <c r="H1129" t="s">
        <v>8246</v>
      </c>
      <c r="I1129">
        <v>1370196192</v>
      </c>
      <c r="J1129">
        <v>1368036192</v>
      </c>
      <c r="K1129" t="b">
        <v>0</v>
      </c>
      <c r="L1129">
        <v>56</v>
      </c>
      <c r="M1129" t="b">
        <v>1</v>
      </c>
      <c r="N1129" t="s">
        <v>8266</v>
      </c>
      <c r="O1129" s="5">
        <f t="shared" si="68"/>
        <v>1.1506666666666667</v>
      </c>
      <c r="P1129" s="15">
        <f t="shared" si="69"/>
        <v>123.28571428571429</v>
      </c>
      <c r="Q1129" s="7" t="s">
        <v>8316</v>
      </c>
      <c r="R1129" s="7" t="s">
        <v>8318</v>
      </c>
      <c r="S1129" s="13">
        <f t="shared" si="70"/>
        <v>41427.752222222225</v>
      </c>
      <c r="T1129" s="12">
        <f t="shared" si="71"/>
        <v>41402.752222222225</v>
      </c>
    </row>
    <row r="1130" spans="1:20" ht="48" hidden="1" x14ac:dyDescent="0.2">
      <c r="A1130">
        <v>2090</v>
      </c>
      <c r="B1130" s="3" t="s">
        <v>2091</v>
      </c>
      <c r="C1130" s="3" t="s">
        <v>6200</v>
      </c>
      <c r="D1130">
        <v>8000</v>
      </c>
      <c r="E1130">
        <v>9203.23</v>
      </c>
      <c r="F1130" t="s">
        <v>8219</v>
      </c>
      <c r="G1130" t="s">
        <v>8224</v>
      </c>
      <c r="H1130" t="s">
        <v>8246</v>
      </c>
      <c r="I1130">
        <v>1361696955</v>
      </c>
      <c r="J1130">
        <v>1359104955</v>
      </c>
      <c r="K1130" t="b">
        <v>0</v>
      </c>
      <c r="L1130">
        <v>160</v>
      </c>
      <c r="M1130" t="b">
        <v>1</v>
      </c>
      <c r="N1130" t="s">
        <v>8279</v>
      </c>
      <c r="O1130" s="5">
        <f t="shared" si="68"/>
        <v>1.1504037499999999</v>
      </c>
      <c r="P1130" s="15">
        <f t="shared" si="69"/>
        <v>57.520187499999999</v>
      </c>
      <c r="Q1130" s="7" t="s">
        <v>8330</v>
      </c>
      <c r="R1130" s="7" t="s">
        <v>8334</v>
      </c>
      <c r="S1130" s="13">
        <f t="shared" si="70"/>
        <v>41329.381423611114</v>
      </c>
      <c r="T1130" s="12">
        <f t="shared" si="71"/>
        <v>41299.381423611114</v>
      </c>
    </row>
    <row r="1131" spans="1:20" ht="48" hidden="1" x14ac:dyDescent="0.2">
      <c r="A1131">
        <v>1206</v>
      </c>
      <c r="B1131" s="3" t="s">
        <v>1207</v>
      </c>
      <c r="C1131" s="3" t="s">
        <v>5316</v>
      </c>
      <c r="D1131">
        <v>900</v>
      </c>
      <c r="E1131">
        <v>1035</v>
      </c>
      <c r="F1131" t="s">
        <v>8219</v>
      </c>
      <c r="G1131" t="s">
        <v>8239</v>
      </c>
      <c r="H1131" t="s">
        <v>8249</v>
      </c>
      <c r="I1131">
        <v>1489238940</v>
      </c>
      <c r="J1131">
        <v>1486406253</v>
      </c>
      <c r="K1131" t="b">
        <v>0</v>
      </c>
      <c r="L1131">
        <v>32</v>
      </c>
      <c r="M1131" t="b">
        <v>1</v>
      </c>
      <c r="N1131" t="s">
        <v>8285</v>
      </c>
      <c r="O1131" s="5">
        <f t="shared" si="68"/>
        <v>1.1499999999999999</v>
      </c>
      <c r="P1131" s="15">
        <f t="shared" si="69"/>
        <v>32.34375</v>
      </c>
      <c r="Q1131" s="7" t="s">
        <v>8343</v>
      </c>
      <c r="R1131" s="7" t="s">
        <v>8344</v>
      </c>
      <c r="S1131" s="13">
        <f t="shared" si="70"/>
        <v>42805.561805555553</v>
      </c>
      <c r="T1131" s="12">
        <f t="shared" si="71"/>
        <v>42772.776076388895</v>
      </c>
    </row>
    <row r="1132" spans="1:20" ht="48" hidden="1" x14ac:dyDescent="0.2">
      <c r="A1132">
        <v>2804</v>
      </c>
      <c r="B1132" s="3" t="s">
        <v>2804</v>
      </c>
      <c r="C1132" s="3" t="s">
        <v>6914</v>
      </c>
      <c r="D1132">
        <v>1000</v>
      </c>
      <c r="E1132">
        <v>1150</v>
      </c>
      <c r="F1132" t="s">
        <v>8219</v>
      </c>
      <c r="G1132" t="s">
        <v>8225</v>
      </c>
      <c r="H1132" t="s">
        <v>8247</v>
      </c>
      <c r="I1132">
        <v>1411987990</v>
      </c>
      <c r="J1132">
        <v>1409395990</v>
      </c>
      <c r="K1132" t="b">
        <v>0</v>
      </c>
      <c r="L1132">
        <v>23</v>
      </c>
      <c r="M1132" t="b">
        <v>1</v>
      </c>
      <c r="N1132" t="s">
        <v>8271</v>
      </c>
      <c r="O1132" s="5">
        <f t="shared" si="68"/>
        <v>1.1499999999999999</v>
      </c>
      <c r="P1132" s="15">
        <f t="shared" si="69"/>
        <v>50</v>
      </c>
      <c r="Q1132" s="7" t="s">
        <v>8323</v>
      </c>
      <c r="R1132" s="7" t="s">
        <v>8324</v>
      </c>
      <c r="S1132" s="13">
        <f t="shared" si="70"/>
        <v>41911.453587962962</v>
      </c>
      <c r="T1132" s="12">
        <f t="shared" si="71"/>
        <v>41881.453587962962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8338</v>
      </c>
      <c r="R1133" s="7" t="s">
        <v>8340</v>
      </c>
      <c r="S1133" s="13">
        <f t="shared" si="70"/>
        <v>42362.908194444448</v>
      </c>
      <c r="T1133" s="12">
        <f t="shared" si="71"/>
        <v>42332.908194444448</v>
      </c>
    </row>
    <row r="1134" spans="1:20" ht="48" hidden="1" x14ac:dyDescent="0.2">
      <c r="A1134">
        <v>3172</v>
      </c>
      <c r="B1134" s="3" t="s">
        <v>3172</v>
      </c>
      <c r="C1134" s="3" t="s">
        <v>7282</v>
      </c>
      <c r="D1134">
        <v>2000</v>
      </c>
      <c r="E1134">
        <v>2300</v>
      </c>
      <c r="F1134" t="s">
        <v>8219</v>
      </c>
      <c r="G1134" t="s">
        <v>8224</v>
      </c>
      <c r="H1134" t="s">
        <v>8246</v>
      </c>
      <c r="I1134">
        <v>1329240668</v>
      </c>
      <c r="J1134">
        <v>1326648668</v>
      </c>
      <c r="K1134" t="b">
        <v>1</v>
      </c>
      <c r="L1134">
        <v>29</v>
      </c>
      <c r="M1134" t="b">
        <v>1</v>
      </c>
      <c r="N1134" t="s">
        <v>8271</v>
      </c>
      <c r="O1134" s="5">
        <f t="shared" si="68"/>
        <v>1.1499999999999999</v>
      </c>
      <c r="P1134" s="15">
        <f t="shared" si="69"/>
        <v>79.310344827586206</v>
      </c>
      <c r="Q1134" s="7" t="s">
        <v>8323</v>
      </c>
      <c r="R1134" s="7" t="s">
        <v>8324</v>
      </c>
      <c r="S1134" s="13">
        <f t="shared" si="70"/>
        <v>40953.729953703703</v>
      </c>
      <c r="T1134" s="12">
        <f t="shared" si="71"/>
        <v>40923.729953703703</v>
      </c>
    </row>
    <row r="1135" spans="1:20" ht="48" hidden="1" x14ac:dyDescent="0.2">
      <c r="A1135">
        <v>3784</v>
      </c>
      <c r="B1135" s="3" t="s">
        <v>3781</v>
      </c>
      <c r="C1135" s="3" t="s">
        <v>7894</v>
      </c>
      <c r="D1135">
        <v>1000</v>
      </c>
      <c r="E1135">
        <v>1150</v>
      </c>
      <c r="F1135" t="s">
        <v>8219</v>
      </c>
      <c r="G1135" t="s">
        <v>8229</v>
      </c>
      <c r="H1135" t="s">
        <v>8251</v>
      </c>
      <c r="I1135">
        <v>1468193532</v>
      </c>
      <c r="J1135">
        <v>1465601532</v>
      </c>
      <c r="K1135" t="b">
        <v>0</v>
      </c>
      <c r="L1135">
        <v>10</v>
      </c>
      <c r="M1135" t="b">
        <v>1</v>
      </c>
      <c r="N1135" t="s">
        <v>8305</v>
      </c>
      <c r="O1135" s="5">
        <f t="shared" si="68"/>
        <v>1.1499999999999999</v>
      </c>
      <c r="P1135" s="15">
        <f t="shared" si="69"/>
        <v>115</v>
      </c>
      <c r="Q1135" s="7" t="s">
        <v>8323</v>
      </c>
      <c r="R1135" s="7" t="s">
        <v>8363</v>
      </c>
      <c r="S1135" s="13">
        <f t="shared" si="70"/>
        <v>42561.980694444443</v>
      </c>
      <c r="T1135" s="12">
        <f t="shared" si="71"/>
        <v>42531.980694444443</v>
      </c>
    </row>
    <row r="1136" spans="1:20" ht="48" hidden="1" x14ac:dyDescent="0.2">
      <c r="A1136">
        <v>2062</v>
      </c>
      <c r="B1136" s="3" t="s">
        <v>2063</v>
      </c>
      <c r="C1136" s="3" t="s">
        <v>6172</v>
      </c>
      <c r="D1136">
        <v>100000</v>
      </c>
      <c r="E1136">
        <v>114977</v>
      </c>
      <c r="F1136" t="s">
        <v>8219</v>
      </c>
      <c r="G1136" t="s">
        <v>8232</v>
      </c>
      <c r="H1136" t="s">
        <v>8253</v>
      </c>
      <c r="I1136">
        <v>1458807098</v>
      </c>
      <c r="J1136">
        <v>1456218698</v>
      </c>
      <c r="K1136" t="b">
        <v>0</v>
      </c>
      <c r="L1136">
        <v>203</v>
      </c>
      <c r="M1136" t="b">
        <v>1</v>
      </c>
      <c r="N1136" t="s">
        <v>8295</v>
      </c>
      <c r="O1136" s="5">
        <f t="shared" si="68"/>
        <v>1.14977</v>
      </c>
      <c r="P1136" s="15">
        <f t="shared" si="69"/>
        <v>566.38916256157631</v>
      </c>
      <c r="Q1136" s="7" t="s">
        <v>8309</v>
      </c>
      <c r="R1136" s="7" t="s">
        <v>8310</v>
      </c>
      <c r="S1136" s="13">
        <f t="shared" si="70"/>
        <v>42453.341412037036</v>
      </c>
      <c r="T1136" s="12">
        <f t="shared" si="71"/>
        <v>42423.3830787037</v>
      </c>
    </row>
    <row r="1137" spans="1:20" ht="32" hidden="1" x14ac:dyDescent="0.2">
      <c r="A1137">
        <v>1979</v>
      </c>
      <c r="B1137" s="3" t="s">
        <v>1980</v>
      </c>
      <c r="C1137" s="3" t="s">
        <v>6089</v>
      </c>
      <c r="D1137">
        <v>200000</v>
      </c>
      <c r="E1137">
        <v>229802.31</v>
      </c>
      <c r="F1137" t="s">
        <v>8219</v>
      </c>
      <c r="G1137" t="s">
        <v>8224</v>
      </c>
      <c r="H1137" t="s">
        <v>8246</v>
      </c>
      <c r="I1137">
        <v>1447909140</v>
      </c>
      <c r="J1137">
        <v>1444734146</v>
      </c>
      <c r="K1137" t="b">
        <v>1</v>
      </c>
      <c r="L1137">
        <v>813</v>
      </c>
      <c r="M1137" t="b">
        <v>1</v>
      </c>
      <c r="N1137" t="s">
        <v>8295</v>
      </c>
      <c r="O1137" s="5">
        <f t="shared" si="68"/>
        <v>1.14901155</v>
      </c>
      <c r="P1137" s="15">
        <f t="shared" si="69"/>
        <v>282.65966789667897</v>
      </c>
      <c r="Q1137" s="7" t="s">
        <v>8309</v>
      </c>
      <c r="R1137" s="7" t="s">
        <v>8310</v>
      </c>
      <c r="S1137" s="13">
        <f t="shared" si="70"/>
        <v>42327.207638888889</v>
      </c>
      <c r="T1137" s="12">
        <f t="shared" si="71"/>
        <v>42290.460023148145</v>
      </c>
    </row>
    <row r="1138" spans="1:20" ht="32" hidden="1" x14ac:dyDescent="0.2">
      <c r="A1138">
        <v>1022</v>
      </c>
      <c r="B1138" s="3" t="s">
        <v>1023</v>
      </c>
      <c r="C1138" s="3" t="s">
        <v>5132</v>
      </c>
      <c r="D1138">
        <v>2000</v>
      </c>
      <c r="E1138">
        <v>2298</v>
      </c>
      <c r="F1138" t="s">
        <v>8219</v>
      </c>
      <c r="G1138" t="s">
        <v>8224</v>
      </c>
      <c r="H1138" t="s">
        <v>8246</v>
      </c>
      <c r="I1138">
        <v>1431876677</v>
      </c>
      <c r="J1138">
        <v>1429284677</v>
      </c>
      <c r="K1138" t="b">
        <v>1</v>
      </c>
      <c r="L1138">
        <v>74</v>
      </c>
      <c r="M1138" t="b">
        <v>1</v>
      </c>
      <c r="N1138" t="s">
        <v>8280</v>
      </c>
      <c r="O1138" s="5">
        <f t="shared" si="68"/>
        <v>1.149</v>
      </c>
      <c r="P1138" s="15">
        <f t="shared" si="69"/>
        <v>31.054054054054053</v>
      </c>
      <c r="Q1138" s="7" t="s">
        <v>8330</v>
      </c>
      <c r="R1138" s="7" t="s">
        <v>8335</v>
      </c>
      <c r="S1138" s="13">
        <f t="shared" si="70"/>
        <v>42141.646724537044</v>
      </c>
      <c r="T1138" s="12">
        <f t="shared" si="71"/>
        <v>42111.646724537044</v>
      </c>
    </row>
    <row r="1139" spans="1:20" ht="48" hidden="1" x14ac:dyDescent="0.2">
      <c r="A1139">
        <v>798</v>
      </c>
      <c r="B1139" s="3" t="s">
        <v>799</v>
      </c>
      <c r="C1139" s="3" t="s">
        <v>4908</v>
      </c>
      <c r="D1139">
        <v>3500</v>
      </c>
      <c r="E1139">
        <v>4021</v>
      </c>
      <c r="F1139" t="s">
        <v>8219</v>
      </c>
      <c r="G1139" t="s">
        <v>8224</v>
      </c>
      <c r="H1139" t="s">
        <v>8246</v>
      </c>
      <c r="I1139">
        <v>1412086187</v>
      </c>
      <c r="J1139">
        <v>1409494187</v>
      </c>
      <c r="K1139" t="b">
        <v>0</v>
      </c>
      <c r="L1139">
        <v>87</v>
      </c>
      <c r="M1139" t="b">
        <v>1</v>
      </c>
      <c r="N1139" t="s">
        <v>8276</v>
      </c>
      <c r="O1139" s="5">
        <f t="shared" si="68"/>
        <v>1.1488571428571428</v>
      </c>
      <c r="P1139" s="15">
        <f t="shared" si="69"/>
        <v>46.218390804597703</v>
      </c>
      <c r="Q1139" s="7" t="s">
        <v>8330</v>
      </c>
      <c r="R1139" s="7" t="s">
        <v>8331</v>
      </c>
      <c r="S1139" s="13">
        <f t="shared" si="70"/>
        <v>41912.590127314819</v>
      </c>
      <c r="T1139" s="12">
        <f t="shared" si="71"/>
        <v>41882.590127314819</v>
      </c>
    </row>
    <row r="1140" spans="1:20" ht="48" hidden="1" x14ac:dyDescent="0.2">
      <c r="A1140">
        <v>3176</v>
      </c>
      <c r="B1140" s="3" t="s">
        <v>3176</v>
      </c>
      <c r="C1140" s="3" t="s">
        <v>7286</v>
      </c>
      <c r="D1140">
        <v>1900</v>
      </c>
      <c r="E1140">
        <v>2182</v>
      </c>
      <c r="F1140" t="s">
        <v>8219</v>
      </c>
      <c r="G1140" t="s">
        <v>8224</v>
      </c>
      <c r="H1140" t="s">
        <v>8246</v>
      </c>
      <c r="I1140">
        <v>1376838000</v>
      </c>
      <c r="J1140">
        <v>1374531631</v>
      </c>
      <c r="K1140" t="b">
        <v>1</v>
      </c>
      <c r="L1140">
        <v>55</v>
      </c>
      <c r="M1140" t="b">
        <v>1</v>
      </c>
      <c r="N1140" t="s">
        <v>8271</v>
      </c>
      <c r="O1140" s="5">
        <f t="shared" si="68"/>
        <v>1.148421052631579</v>
      </c>
      <c r="P1140" s="15">
        <f t="shared" si="69"/>
        <v>39.672727272727272</v>
      </c>
      <c r="Q1140" s="7" t="s">
        <v>8323</v>
      </c>
      <c r="R1140" s="7" t="s">
        <v>8324</v>
      </c>
      <c r="S1140" s="13">
        <f t="shared" si="70"/>
        <v>41504.625</v>
      </c>
      <c r="T1140" s="12">
        <f t="shared" si="71"/>
        <v>41477.930914351848</v>
      </c>
    </row>
    <row r="1141" spans="1:20" ht="48" hidden="1" x14ac:dyDescent="0.2">
      <c r="A1141">
        <v>350</v>
      </c>
      <c r="B1141" s="3" t="s">
        <v>351</v>
      </c>
      <c r="C1141" s="3" t="s">
        <v>4460</v>
      </c>
      <c r="D1141">
        <v>25000</v>
      </c>
      <c r="E1141">
        <v>28690</v>
      </c>
      <c r="F1141" t="s">
        <v>8219</v>
      </c>
      <c r="G1141" t="s">
        <v>8224</v>
      </c>
      <c r="H1141" t="s">
        <v>8246</v>
      </c>
      <c r="I1141">
        <v>1473566340</v>
      </c>
      <c r="J1141">
        <v>1470274509</v>
      </c>
      <c r="K1141" t="b">
        <v>1</v>
      </c>
      <c r="L1141">
        <v>221</v>
      </c>
      <c r="M1141" t="b">
        <v>1</v>
      </c>
      <c r="N1141" t="s">
        <v>8269</v>
      </c>
      <c r="O1141" s="5">
        <f t="shared" si="68"/>
        <v>1.1476</v>
      </c>
      <c r="P1141" s="15">
        <f t="shared" si="69"/>
        <v>129.81900452488688</v>
      </c>
      <c r="Q1141" s="7" t="s">
        <v>8316</v>
      </c>
      <c r="R1141" s="7" t="s">
        <v>8321</v>
      </c>
      <c r="S1141" s="13">
        <f t="shared" si="70"/>
        <v>42624.165972222225</v>
      </c>
      <c r="T1141" s="12">
        <f t="shared" si="71"/>
        <v>42586.066076388888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8338</v>
      </c>
      <c r="R1142" s="7" t="s">
        <v>8340</v>
      </c>
      <c r="S1142" s="13">
        <f t="shared" si="70"/>
        <v>42222.462048611109</v>
      </c>
      <c r="T1142" s="12">
        <f t="shared" si="71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8338</v>
      </c>
      <c r="R1143" s="7" t="s">
        <v>8340</v>
      </c>
      <c r="S1143" s="13">
        <f t="shared" si="70"/>
        <v>42194.699652777781</v>
      </c>
      <c r="T1143" s="12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8338</v>
      </c>
      <c r="R1144" s="7" t="s">
        <v>8340</v>
      </c>
      <c r="S1144" s="13">
        <f t="shared" si="70"/>
        <v>42052.006099537044</v>
      </c>
      <c r="T1144" s="12">
        <f t="shared" si="71"/>
        <v>42022.006099537044</v>
      </c>
    </row>
    <row r="1145" spans="1:20" ht="32" hidden="1" x14ac:dyDescent="0.2">
      <c r="A1145">
        <v>1270</v>
      </c>
      <c r="B1145" s="3" t="s">
        <v>1271</v>
      </c>
      <c r="C1145" s="3" t="s">
        <v>5380</v>
      </c>
      <c r="D1145">
        <v>10000</v>
      </c>
      <c r="E1145">
        <v>11472</v>
      </c>
      <c r="F1145" t="s">
        <v>8219</v>
      </c>
      <c r="G1145" t="s">
        <v>8224</v>
      </c>
      <c r="H1145" t="s">
        <v>8246</v>
      </c>
      <c r="I1145">
        <v>1332704042</v>
      </c>
      <c r="J1145">
        <v>1327523642</v>
      </c>
      <c r="K1145" t="b">
        <v>1</v>
      </c>
      <c r="L1145">
        <v>169</v>
      </c>
      <c r="M1145" t="b">
        <v>1</v>
      </c>
      <c r="N1145" t="s">
        <v>8276</v>
      </c>
      <c r="O1145" s="5">
        <f t="shared" si="68"/>
        <v>1.1472</v>
      </c>
      <c r="P1145" s="15">
        <f t="shared" si="69"/>
        <v>67.881656804733723</v>
      </c>
      <c r="Q1145" s="7" t="s">
        <v>8330</v>
      </c>
      <c r="R1145" s="7" t="s">
        <v>8331</v>
      </c>
      <c r="S1145" s="13">
        <f t="shared" si="70"/>
        <v>40993.815300925926</v>
      </c>
      <c r="T1145" s="12">
        <f t="shared" si="71"/>
        <v>40933.856967592597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8341</v>
      </c>
      <c r="R1146" s="7" t="s">
        <v>8342</v>
      </c>
      <c r="S1146" s="13">
        <f t="shared" si="70"/>
        <v>42123.181944444441</v>
      </c>
      <c r="T1146" s="12">
        <f t="shared" si="71"/>
        <v>42093.181944444441</v>
      </c>
    </row>
    <row r="1147" spans="1:20" ht="48" hidden="1" x14ac:dyDescent="0.2">
      <c r="A1147">
        <v>2832</v>
      </c>
      <c r="B1147" s="3" t="s">
        <v>2832</v>
      </c>
      <c r="C1147" s="3" t="s">
        <v>6942</v>
      </c>
      <c r="D1147">
        <v>2500</v>
      </c>
      <c r="E1147">
        <v>2867.99</v>
      </c>
      <c r="F1147" t="s">
        <v>8219</v>
      </c>
      <c r="G1147" t="s">
        <v>8225</v>
      </c>
      <c r="H1147" t="s">
        <v>8247</v>
      </c>
      <c r="I1147">
        <v>1416780000</v>
      </c>
      <c r="J1147">
        <v>1414342894</v>
      </c>
      <c r="K1147" t="b">
        <v>0</v>
      </c>
      <c r="L1147">
        <v>95</v>
      </c>
      <c r="M1147" t="b">
        <v>1</v>
      </c>
      <c r="N1147" t="s">
        <v>8271</v>
      </c>
      <c r="O1147" s="5">
        <f t="shared" si="68"/>
        <v>1.1471959999999999</v>
      </c>
      <c r="P1147" s="15">
        <f t="shared" si="69"/>
        <v>30.189368421052631</v>
      </c>
      <c r="Q1147" s="7" t="s">
        <v>8323</v>
      </c>
      <c r="R1147" s="7" t="s">
        <v>8324</v>
      </c>
      <c r="S1147" s="13">
        <f t="shared" si="70"/>
        <v>41966.916666666672</v>
      </c>
      <c r="T1147" s="12">
        <f t="shared" si="71"/>
        <v>41938.709421296298</v>
      </c>
    </row>
    <row r="1148" spans="1:20" ht="48" hidden="1" x14ac:dyDescent="0.2">
      <c r="A1148">
        <v>1758</v>
      </c>
      <c r="B1148" s="3" t="s">
        <v>1759</v>
      </c>
      <c r="C1148" s="3" t="s">
        <v>5868</v>
      </c>
      <c r="D1148">
        <v>1000</v>
      </c>
      <c r="E1148">
        <v>1147</v>
      </c>
      <c r="F1148" t="s">
        <v>8219</v>
      </c>
      <c r="G1148" t="s">
        <v>8224</v>
      </c>
      <c r="H1148" t="s">
        <v>8246</v>
      </c>
      <c r="I1148">
        <v>1468536992</v>
      </c>
      <c r="J1148">
        <v>1463352992</v>
      </c>
      <c r="K1148" t="b">
        <v>0</v>
      </c>
      <c r="L1148">
        <v>27</v>
      </c>
      <c r="M1148" t="b">
        <v>1</v>
      </c>
      <c r="N1148" t="s">
        <v>8285</v>
      </c>
      <c r="O1148" s="5">
        <f t="shared" si="68"/>
        <v>1.147</v>
      </c>
      <c r="P1148" s="15">
        <f t="shared" si="69"/>
        <v>42.481481481481481</v>
      </c>
      <c r="Q1148" s="7" t="s">
        <v>8343</v>
      </c>
      <c r="R1148" s="7" t="s">
        <v>8344</v>
      </c>
      <c r="S1148" s="13">
        <f t="shared" si="70"/>
        <v>42565.955925925926</v>
      </c>
      <c r="T1148" s="12">
        <f t="shared" si="71"/>
        <v>42505.955925925926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8341</v>
      </c>
      <c r="R1149" s="7" t="s">
        <v>8342</v>
      </c>
      <c r="S1149" s="13">
        <f t="shared" si="70"/>
        <v>41931.972025462965</v>
      </c>
      <c r="T1149" s="12">
        <f t="shared" si="71"/>
        <v>41871.972025462965</v>
      </c>
    </row>
    <row r="1150" spans="1:20" ht="48" hidden="1" x14ac:dyDescent="0.2">
      <c r="A1150">
        <v>96</v>
      </c>
      <c r="B1150" s="3" t="s">
        <v>98</v>
      </c>
      <c r="C1150" s="3" t="s">
        <v>4207</v>
      </c>
      <c r="D1150">
        <v>1500</v>
      </c>
      <c r="E1150">
        <v>1720</v>
      </c>
      <c r="F1150" t="s">
        <v>8219</v>
      </c>
      <c r="G1150" t="s">
        <v>8224</v>
      </c>
      <c r="H1150" t="s">
        <v>8246</v>
      </c>
      <c r="I1150">
        <v>1280631600</v>
      </c>
      <c r="J1150">
        <v>1274889241</v>
      </c>
      <c r="K1150" t="b">
        <v>0</v>
      </c>
      <c r="L1150">
        <v>34</v>
      </c>
      <c r="M1150" t="b">
        <v>1</v>
      </c>
      <c r="N1150" t="s">
        <v>8266</v>
      </c>
      <c r="O1150" s="5">
        <f t="shared" si="68"/>
        <v>1.1466666666666667</v>
      </c>
      <c r="P1150" s="15">
        <f t="shared" si="69"/>
        <v>50.588235294117645</v>
      </c>
      <c r="Q1150" s="7" t="s">
        <v>8316</v>
      </c>
      <c r="R1150" s="7" t="s">
        <v>8318</v>
      </c>
      <c r="S1150" s="13">
        <f t="shared" si="70"/>
        <v>40391.125</v>
      </c>
      <c r="T1150" s="12">
        <f t="shared" si="71"/>
        <v>40324.662511574075</v>
      </c>
    </row>
    <row r="1151" spans="1:20" ht="48" hidden="1" x14ac:dyDescent="0.2">
      <c r="A1151">
        <v>522</v>
      </c>
      <c r="B1151" s="3" t="s">
        <v>523</v>
      </c>
      <c r="C1151" s="3" t="s">
        <v>4632</v>
      </c>
      <c r="D1151">
        <v>3000</v>
      </c>
      <c r="E1151">
        <v>3440</v>
      </c>
      <c r="F1151" t="s">
        <v>8219</v>
      </c>
      <c r="G1151" t="s">
        <v>8224</v>
      </c>
      <c r="H1151" t="s">
        <v>8246</v>
      </c>
      <c r="I1151">
        <v>1458518325</v>
      </c>
      <c r="J1151">
        <v>1456793925</v>
      </c>
      <c r="K1151" t="b">
        <v>0</v>
      </c>
      <c r="L1151">
        <v>31</v>
      </c>
      <c r="M1151" t="b">
        <v>1</v>
      </c>
      <c r="N1151" t="s">
        <v>8271</v>
      </c>
      <c r="O1151" s="5">
        <f t="shared" si="68"/>
        <v>1.1466666666666667</v>
      </c>
      <c r="P1151" s="15">
        <f t="shared" si="69"/>
        <v>110.96774193548387</v>
      </c>
      <c r="Q1151" s="7" t="s">
        <v>8323</v>
      </c>
      <c r="R1151" s="7" t="s">
        <v>8324</v>
      </c>
      <c r="S1151" s="13">
        <f t="shared" si="70"/>
        <v>42449.999131944445</v>
      </c>
      <c r="T1151" s="12">
        <f t="shared" si="71"/>
        <v>42430.040798611109</v>
      </c>
    </row>
    <row r="1152" spans="1:20" ht="48" hidden="1" x14ac:dyDescent="0.2">
      <c r="A1152">
        <v>2631</v>
      </c>
      <c r="B1152" s="3" t="s">
        <v>2631</v>
      </c>
      <c r="C1152" s="3" t="s">
        <v>6741</v>
      </c>
      <c r="D1152">
        <v>20000</v>
      </c>
      <c r="E1152">
        <v>22933.05</v>
      </c>
      <c r="F1152" t="s">
        <v>8219</v>
      </c>
      <c r="G1152" t="s">
        <v>8224</v>
      </c>
      <c r="H1152" t="s">
        <v>8246</v>
      </c>
      <c r="I1152">
        <v>1440907427</v>
      </c>
      <c r="J1152">
        <v>1438488227</v>
      </c>
      <c r="K1152" t="b">
        <v>0</v>
      </c>
      <c r="L1152">
        <v>286</v>
      </c>
      <c r="M1152" t="b">
        <v>1</v>
      </c>
      <c r="N1152" t="s">
        <v>8301</v>
      </c>
      <c r="O1152" s="5">
        <f t="shared" si="68"/>
        <v>1.1466525000000001</v>
      </c>
      <c r="P1152" s="15">
        <f t="shared" si="69"/>
        <v>80.185489510489504</v>
      </c>
      <c r="Q1152" s="7" t="s">
        <v>8309</v>
      </c>
      <c r="R1152" s="7" t="s">
        <v>8359</v>
      </c>
      <c r="S1152" s="13">
        <f t="shared" si="70"/>
        <v>42246.169293981482</v>
      </c>
      <c r="T1152" s="12">
        <f t="shared" si="71"/>
        <v>42218.169293981482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8341</v>
      </c>
      <c r="R1153" s="7" t="s">
        <v>8342</v>
      </c>
      <c r="S1153" s="13">
        <f t="shared" si="70"/>
        <v>42254.102581018517</v>
      </c>
      <c r="T1153" s="12">
        <f t="shared" si="71"/>
        <v>42224.102581018517</v>
      </c>
    </row>
    <row r="1154" spans="1:20" ht="48" hidden="1" x14ac:dyDescent="0.2">
      <c r="A1154">
        <v>2081</v>
      </c>
      <c r="B1154" s="3" t="s">
        <v>2082</v>
      </c>
      <c r="C1154" s="3" t="s">
        <v>6191</v>
      </c>
      <c r="D1154">
        <v>3500</v>
      </c>
      <c r="E1154">
        <v>4010</v>
      </c>
      <c r="F1154" t="s">
        <v>8219</v>
      </c>
      <c r="G1154" t="s">
        <v>8224</v>
      </c>
      <c r="H1154" t="s">
        <v>8246</v>
      </c>
      <c r="I1154">
        <v>1337144340</v>
      </c>
      <c r="J1154">
        <v>1333597555</v>
      </c>
      <c r="K1154" t="b">
        <v>0</v>
      </c>
      <c r="L1154">
        <v>55</v>
      </c>
      <c r="M1154" t="b">
        <v>1</v>
      </c>
      <c r="N1154" t="s">
        <v>8279</v>
      </c>
      <c r="O1154" s="5">
        <f t="shared" ref="O1154:O1217" si="72">E1154/D1154</f>
        <v>1.1457142857142857</v>
      </c>
      <c r="P1154" s="15">
        <f t="shared" ref="P1154:P1217" si="73">AVERAGE(E1154/L1154)</f>
        <v>72.909090909090907</v>
      </c>
      <c r="Q1154" s="7" t="s">
        <v>8330</v>
      </c>
      <c r="R1154" s="7" t="s">
        <v>8334</v>
      </c>
      <c r="S1154" s="13">
        <f t="shared" ref="S1154:S1217" si="74">(((I1154/60)/60)/24)+DATE(1970,1,1)</f>
        <v>41045.207638888889</v>
      </c>
      <c r="T1154" s="12">
        <f t="shared" ref="T1154:T1217" si="75">(((J1154/60)/60)/24)+DATE(1970,1,1)</f>
        <v>41004.156886574077</v>
      </c>
    </row>
    <row r="1155" spans="1:20" ht="48" hidden="1" x14ac:dyDescent="0.2">
      <c r="A1155">
        <v>2616</v>
      </c>
      <c r="B1155" s="3" t="s">
        <v>2616</v>
      </c>
      <c r="C1155" s="3" t="s">
        <v>6726</v>
      </c>
      <c r="D1155">
        <v>25000</v>
      </c>
      <c r="E1155">
        <v>28633.5</v>
      </c>
      <c r="F1155" t="s">
        <v>8219</v>
      </c>
      <c r="G1155" t="s">
        <v>8224</v>
      </c>
      <c r="H1155" t="s">
        <v>8246</v>
      </c>
      <c r="I1155">
        <v>1440546729</v>
      </c>
      <c r="J1155">
        <v>1437954729</v>
      </c>
      <c r="K1155" t="b">
        <v>1</v>
      </c>
      <c r="L1155">
        <v>238</v>
      </c>
      <c r="M1155" t="b">
        <v>1</v>
      </c>
      <c r="N1155" t="s">
        <v>8301</v>
      </c>
      <c r="O1155" s="5">
        <f t="shared" si="72"/>
        <v>1.14534</v>
      </c>
      <c r="P1155" s="15">
        <f t="shared" si="73"/>
        <v>120.30882352941177</v>
      </c>
      <c r="Q1155" s="7" t="s">
        <v>8309</v>
      </c>
      <c r="R1155" s="7" t="s">
        <v>8359</v>
      </c>
      <c r="S1155" s="13">
        <f t="shared" si="74"/>
        <v>42241.99454861111</v>
      </c>
      <c r="T1155" s="12">
        <f t="shared" si="75"/>
        <v>42211.99454861111</v>
      </c>
    </row>
    <row r="1156" spans="1:20" ht="20" hidden="1" x14ac:dyDescent="0.2">
      <c r="A1156">
        <v>1894</v>
      </c>
      <c r="B1156" s="3" t="s">
        <v>1895</v>
      </c>
      <c r="C1156" s="3" t="s">
        <v>6004</v>
      </c>
      <c r="D1156">
        <v>1000</v>
      </c>
      <c r="E1156">
        <v>1145</v>
      </c>
      <c r="F1156" t="s">
        <v>8219</v>
      </c>
      <c r="G1156" t="s">
        <v>8224</v>
      </c>
      <c r="H1156" t="s">
        <v>8246</v>
      </c>
      <c r="I1156">
        <v>1329082983</v>
      </c>
      <c r="J1156">
        <v>1326404583</v>
      </c>
      <c r="K1156" t="b">
        <v>0</v>
      </c>
      <c r="L1156">
        <v>20</v>
      </c>
      <c r="M1156" t="b">
        <v>1</v>
      </c>
      <c r="N1156" t="s">
        <v>8279</v>
      </c>
      <c r="O1156" s="5">
        <f t="shared" si="72"/>
        <v>1.145</v>
      </c>
      <c r="P1156" s="15">
        <f t="shared" si="73"/>
        <v>57.25</v>
      </c>
      <c r="Q1156" s="7" t="s">
        <v>8330</v>
      </c>
      <c r="R1156" s="7" t="s">
        <v>8334</v>
      </c>
      <c r="S1156" s="13">
        <f t="shared" si="74"/>
        <v>40951.904895833337</v>
      </c>
      <c r="T1156" s="12">
        <f t="shared" si="75"/>
        <v>40920.904895833337</v>
      </c>
    </row>
    <row r="1157" spans="1:20" ht="48" hidden="1" x14ac:dyDescent="0.2">
      <c r="A1157">
        <v>2783</v>
      </c>
      <c r="B1157" s="3" t="s">
        <v>2783</v>
      </c>
      <c r="C1157" s="3" t="s">
        <v>6893</v>
      </c>
      <c r="D1157">
        <v>1000</v>
      </c>
      <c r="E1157">
        <v>1145</v>
      </c>
      <c r="F1157" t="s">
        <v>8219</v>
      </c>
      <c r="G1157" t="s">
        <v>8225</v>
      </c>
      <c r="H1157" t="s">
        <v>8247</v>
      </c>
      <c r="I1157">
        <v>1429793446</v>
      </c>
      <c r="J1157">
        <v>1428583846</v>
      </c>
      <c r="K1157" t="b">
        <v>0</v>
      </c>
      <c r="L1157">
        <v>61</v>
      </c>
      <c r="M1157" t="b">
        <v>1</v>
      </c>
      <c r="N1157" t="s">
        <v>8271</v>
      </c>
      <c r="O1157" s="5">
        <f t="shared" si="72"/>
        <v>1.145</v>
      </c>
      <c r="P1157" s="15">
        <f t="shared" si="73"/>
        <v>18.770491803278688</v>
      </c>
      <c r="Q1157" s="7" t="s">
        <v>8323</v>
      </c>
      <c r="R1157" s="7" t="s">
        <v>8324</v>
      </c>
      <c r="S1157" s="13">
        <f t="shared" si="74"/>
        <v>42117.535254629634</v>
      </c>
      <c r="T1157" s="12">
        <f t="shared" si="75"/>
        <v>42103.535254629634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8341</v>
      </c>
      <c r="R1158" s="7" t="s">
        <v>8342</v>
      </c>
      <c r="S1158" s="13">
        <f t="shared" si="74"/>
        <v>42059.07131944444</v>
      </c>
      <c r="T1158" s="12">
        <f t="shared" si="75"/>
        <v>42029.07131944444</v>
      </c>
    </row>
    <row r="1159" spans="1:20" ht="48" hidden="1" x14ac:dyDescent="0.2">
      <c r="A1159">
        <v>3389</v>
      </c>
      <c r="B1159" s="3" t="s">
        <v>3388</v>
      </c>
      <c r="C1159" s="3" t="s">
        <v>7499</v>
      </c>
      <c r="D1159">
        <v>10000</v>
      </c>
      <c r="E1159">
        <v>11450</v>
      </c>
      <c r="F1159" t="s">
        <v>8219</v>
      </c>
      <c r="G1159" t="s">
        <v>8224</v>
      </c>
      <c r="H1159" t="s">
        <v>8246</v>
      </c>
      <c r="I1159">
        <v>1464960682</v>
      </c>
      <c r="J1159">
        <v>1462368682</v>
      </c>
      <c r="K1159" t="b">
        <v>0</v>
      </c>
      <c r="L1159">
        <v>62</v>
      </c>
      <c r="M1159" t="b">
        <v>1</v>
      </c>
      <c r="N1159" t="s">
        <v>8271</v>
      </c>
      <c r="O1159" s="5">
        <f t="shared" si="72"/>
        <v>1.145</v>
      </c>
      <c r="P1159" s="15">
        <f t="shared" si="73"/>
        <v>184.67741935483872</v>
      </c>
      <c r="Q1159" s="7" t="s">
        <v>8323</v>
      </c>
      <c r="R1159" s="7" t="s">
        <v>8324</v>
      </c>
      <c r="S1159" s="13">
        <f t="shared" si="74"/>
        <v>42524.563449074078</v>
      </c>
      <c r="T1159" s="12">
        <f t="shared" si="75"/>
        <v>42494.563449074078</v>
      </c>
    </row>
    <row r="1160" spans="1:20" ht="48" hidden="1" x14ac:dyDescent="0.2">
      <c r="A1160">
        <v>3547</v>
      </c>
      <c r="B1160" s="3" t="s">
        <v>3546</v>
      </c>
      <c r="C1160" s="3" t="s">
        <v>7657</v>
      </c>
      <c r="D1160">
        <v>35000</v>
      </c>
      <c r="E1160">
        <v>40043.25</v>
      </c>
      <c r="F1160" t="s">
        <v>8219</v>
      </c>
      <c r="G1160" t="s">
        <v>8224</v>
      </c>
      <c r="H1160" t="s">
        <v>8246</v>
      </c>
      <c r="I1160">
        <v>1463198340</v>
      </c>
      <c r="J1160">
        <v>1461117201</v>
      </c>
      <c r="K1160" t="b">
        <v>0</v>
      </c>
      <c r="L1160">
        <v>336</v>
      </c>
      <c r="M1160" t="b">
        <v>1</v>
      </c>
      <c r="N1160" t="s">
        <v>8271</v>
      </c>
      <c r="O1160" s="5">
        <f t="shared" si="72"/>
        <v>1.1440928571428572</v>
      </c>
      <c r="P1160" s="15">
        <f t="shared" si="73"/>
        <v>119.17633928571429</v>
      </c>
      <c r="Q1160" s="7" t="s">
        <v>8323</v>
      </c>
      <c r="R1160" s="7" t="s">
        <v>8324</v>
      </c>
      <c r="S1160" s="13">
        <f t="shared" si="74"/>
        <v>42504.165972222225</v>
      </c>
      <c r="T1160" s="12">
        <f t="shared" si="75"/>
        <v>42480.078715277778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8341</v>
      </c>
      <c r="R1161" s="7" t="s">
        <v>8342</v>
      </c>
      <c r="S1161" s="13">
        <f t="shared" si="74"/>
        <v>42185.65625</v>
      </c>
      <c r="T1161" s="12">
        <f t="shared" si="75"/>
        <v>42154.726446759261</v>
      </c>
    </row>
    <row r="1162" spans="1:20" ht="48" hidden="1" x14ac:dyDescent="0.2">
      <c r="A1162">
        <v>735</v>
      </c>
      <c r="B1162" s="3" t="s">
        <v>736</v>
      </c>
      <c r="C1162" s="3" t="s">
        <v>4845</v>
      </c>
      <c r="D1162">
        <v>47000</v>
      </c>
      <c r="E1162">
        <v>53771</v>
      </c>
      <c r="F1162" t="s">
        <v>8219</v>
      </c>
      <c r="G1162" t="s">
        <v>8224</v>
      </c>
      <c r="H1162" t="s">
        <v>8246</v>
      </c>
      <c r="I1162">
        <v>1417653540</v>
      </c>
      <c r="J1162">
        <v>1414975346</v>
      </c>
      <c r="K1162" t="b">
        <v>0</v>
      </c>
      <c r="L1162">
        <v>229</v>
      </c>
      <c r="M1162" t="b">
        <v>1</v>
      </c>
      <c r="N1162" t="s">
        <v>8274</v>
      </c>
      <c r="O1162" s="5">
        <f t="shared" si="72"/>
        <v>1.1440638297872341</v>
      </c>
      <c r="P1162" s="15">
        <f t="shared" si="73"/>
        <v>234.80786026200875</v>
      </c>
      <c r="Q1162" s="7" t="s">
        <v>8327</v>
      </c>
      <c r="R1162" s="7" t="s">
        <v>8328</v>
      </c>
      <c r="S1162" s="13">
        <f t="shared" si="74"/>
        <v>41977.027083333334</v>
      </c>
      <c r="T1162" s="12">
        <f t="shared" si="75"/>
        <v>41946.029467592591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8341</v>
      </c>
      <c r="R1163" s="7" t="s">
        <v>8342</v>
      </c>
      <c r="S1163" s="13">
        <f t="shared" si="74"/>
        <v>42143.629502314812</v>
      </c>
      <c r="T1163" s="12">
        <f t="shared" si="75"/>
        <v>42122.629502314812</v>
      </c>
    </row>
    <row r="1164" spans="1:20" ht="48" hidden="1" x14ac:dyDescent="0.2">
      <c r="A1164">
        <v>377</v>
      </c>
      <c r="B1164" s="3" t="s">
        <v>378</v>
      </c>
      <c r="C1164" s="3" t="s">
        <v>4487</v>
      </c>
      <c r="D1164">
        <v>12000</v>
      </c>
      <c r="E1164">
        <v>13728</v>
      </c>
      <c r="F1164" t="s">
        <v>8219</v>
      </c>
      <c r="G1164" t="s">
        <v>8224</v>
      </c>
      <c r="H1164" t="s">
        <v>8246</v>
      </c>
      <c r="I1164">
        <v>1447484460</v>
      </c>
      <c r="J1164">
        <v>1444888868</v>
      </c>
      <c r="K1164" t="b">
        <v>0</v>
      </c>
      <c r="L1164">
        <v>133</v>
      </c>
      <c r="M1164" t="b">
        <v>1</v>
      </c>
      <c r="N1164" t="s">
        <v>8269</v>
      </c>
      <c r="O1164" s="5">
        <f t="shared" si="72"/>
        <v>1.1439999999999999</v>
      </c>
      <c r="P1164" s="15">
        <f t="shared" si="73"/>
        <v>103.21804511278195</v>
      </c>
      <c r="Q1164" s="7" t="s">
        <v>8316</v>
      </c>
      <c r="R1164" s="7" t="s">
        <v>8321</v>
      </c>
      <c r="S1164" s="13">
        <f t="shared" si="74"/>
        <v>42322.292361111111</v>
      </c>
      <c r="T1164" s="12">
        <f t="shared" si="75"/>
        <v>42292.250787037032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8341</v>
      </c>
      <c r="R1165" s="7" t="s">
        <v>8342</v>
      </c>
      <c r="S1165" s="13">
        <f t="shared" si="74"/>
        <v>41860.723611111112</v>
      </c>
      <c r="T1165" s="12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8341</v>
      </c>
      <c r="R1166" s="7" t="s">
        <v>8342</v>
      </c>
      <c r="S1166" s="13">
        <f t="shared" si="74"/>
        <v>42539.724328703705</v>
      </c>
      <c r="T1166" s="12">
        <f t="shared" si="75"/>
        <v>42509.724328703705</v>
      </c>
    </row>
    <row r="1167" spans="1:20" ht="48" hidden="1" x14ac:dyDescent="0.2">
      <c r="A1167">
        <v>1924</v>
      </c>
      <c r="B1167" s="3" t="s">
        <v>1925</v>
      </c>
      <c r="C1167" s="3" t="s">
        <v>6034</v>
      </c>
      <c r="D1167">
        <v>3000</v>
      </c>
      <c r="E1167">
        <v>3432</v>
      </c>
      <c r="F1167" t="s">
        <v>8219</v>
      </c>
      <c r="G1167" t="s">
        <v>8224</v>
      </c>
      <c r="H1167" t="s">
        <v>8246</v>
      </c>
      <c r="I1167">
        <v>1389814380</v>
      </c>
      <c r="J1167">
        <v>1387390555</v>
      </c>
      <c r="K1167" t="b">
        <v>0</v>
      </c>
      <c r="L1167">
        <v>33</v>
      </c>
      <c r="M1167" t="b">
        <v>1</v>
      </c>
      <c r="N1167" t="s">
        <v>8279</v>
      </c>
      <c r="O1167" s="5">
        <f t="shared" si="72"/>
        <v>1.1439999999999999</v>
      </c>
      <c r="P1167" s="15">
        <f t="shared" si="73"/>
        <v>104</v>
      </c>
      <c r="Q1167" s="7" t="s">
        <v>8330</v>
      </c>
      <c r="R1167" s="7" t="s">
        <v>8334</v>
      </c>
      <c r="S1167" s="13">
        <f t="shared" si="74"/>
        <v>41654.814583333333</v>
      </c>
      <c r="T1167" s="12">
        <f t="shared" si="75"/>
        <v>41626.761053240742</v>
      </c>
    </row>
    <row r="1168" spans="1:20" ht="48" hidden="1" x14ac:dyDescent="0.2">
      <c r="A1168">
        <v>2212</v>
      </c>
      <c r="B1168" s="3" t="s">
        <v>2213</v>
      </c>
      <c r="C1168" s="3" t="s">
        <v>6322</v>
      </c>
      <c r="D1168">
        <v>6000</v>
      </c>
      <c r="E1168">
        <v>6863</v>
      </c>
      <c r="F1168" t="s">
        <v>8219</v>
      </c>
      <c r="G1168" t="s">
        <v>8224</v>
      </c>
      <c r="H1168" t="s">
        <v>8246</v>
      </c>
      <c r="I1168">
        <v>1383526800</v>
      </c>
      <c r="J1168">
        <v>1380650177</v>
      </c>
      <c r="K1168" t="b">
        <v>0</v>
      </c>
      <c r="L1168">
        <v>123</v>
      </c>
      <c r="M1168" t="b">
        <v>1</v>
      </c>
      <c r="N1168" t="s">
        <v>8280</v>
      </c>
      <c r="O1168" s="5">
        <f t="shared" si="72"/>
        <v>1.1438333333333333</v>
      </c>
      <c r="P1168" s="15">
        <f t="shared" si="73"/>
        <v>55.796747967479675</v>
      </c>
      <c r="Q1168" s="7" t="s">
        <v>8330</v>
      </c>
      <c r="R1168" s="7" t="s">
        <v>8335</v>
      </c>
      <c r="S1168" s="13">
        <f t="shared" si="74"/>
        <v>41582.041666666664</v>
      </c>
      <c r="T1168" s="12">
        <f t="shared" si="75"/>
        <v>41548.747418981482</v>
      </c>
    </row>
    <row r="1169" spans="1:20" ht="48" hidden="1" x14ac:dyDescent="0.2">
      <c r="A1169">
        <v>3570</v>
      </c>
      <c r="B1169" s="3" t="s">
        <v>3569</v>
      </c>
      <c r="C1169" s="3" t="s">
        <v>7680</v>
      </c>
      <c r="D1169">
        <v>2000</v>
      </c>
      <c r="E1169">
        <v>2287</v>
      </c>
      <c r="F1169" t="s">
        <v>8219</v>
      </c>
      <c r="G1169" t="s">
        <v>8224</v>
      </c>
      <c r="H1169" t="s">
        <v>8246</v>
      </c>
      <c r="I1169">
        <v>1420009200</v>
      </c>
      <c r="J1169">
        <v>1417593483</v>
      </c>
      <c r="K1169" t="b">
        <v>0</v>
      </c>
      <c r="L1169">
        <v>26</v>
      </c>
      <c r="M1169" t="b">
        <v>1</v>
      </c>
      <c r="N1169" t="s">
        <v>8271</v>
      </c>
      <c r="O1169" s="5">
        <f t="shared" si="72"/>
        <v>1.1435</v>
      </c>
      <c r="P1169" s="15">
        <f t="shared" si="73"/>
        <v>87.961538461538467</v>
      </c>
      <c r="Q1169" s="7" t="s">
        <v>8323</v>
      </c>
      <c r="R1169" s="7" t="s">
        <v>8324</v>
      </c>
      <c r="S1169" s="13">
        <f t="shared" si="74"/>
        <v>42004.291666666672</v>
      </c>
      <c r="T1169" s="12">
        <f t="shared" si="75"/>
        <v>41976.331979166673</v>
      </c>
    </row>
    <row r="1170" spans="1:20" ht="48" hidden="1" x14ac:dyDescent="0.2">
      <c r="A1170">
        <v>3279</v>
      </c>
      <c r="B1170" s="3" t="s">
        <v>3279</v>
      </c>
      <c r="C1170" s="3" t="s">
        <v>7389</v>
      </c>
      <c r="D1170">
        <v>5800</v>
      </c>
      <c r="E1170">
        <v>6628</v>
      </c>
      <c r="F1170" t="s">
        <v>8219</v>
      </c>
      <c r="G1170" t="s">
        <v>8224</v>
      </c>
      <c r="H1170" t="s">
        <v>8246</v>
      </c>
      <c r="I1170">
        <v>1459474059</v>
      </c>
      <c r="J1170">
        <v>1456885659</v>
      </c>
      <c r="K1170" t="b">
        <v>0</v>
      </c>
      <c r="L1170">
        <v>63</v>
      </c>
      <c r="M1170" t="b">
        <v>1</v>
      </c>
      <c r="N1170" t="s">
        <v>8271</v>
      </c>
      <c r="O1170" s="5">
        <f t="shared" si="72"/>
        <v>1.1427586206896552</v>
      </c>
      <c r="P1170" s="15">
        <f t="shared" si="73"/>
        <v>105.2063492063492</v>
      </c>
      <c r="Q1170" s="7" t="s">
        <v>8323</v>
      </c>
      <c r="R1170" s="7" t="s">
        <v>8324</v>
      </c>
      <c r="S1170" s="13">
        <f t="shared" si="74"/>
        <v>42461.06086805556</v>
      </c>
      <c r="T1170" s="12">
        <f t="shared" si="75"/>
        <v>42431.102534722217</v>
      </c>
    </row>
    <row r="1171" spans="1:20" ht="32" hidden="1" x14ac:dyDescent="0.2">
      <c r="A1171">
        <v>283</v>
      </c>
      <c r="B1171" s="3" t="s">
        <v>284</v>
      </c>
      <c r="C1171" s="3" t="s">
        <v>4393</v>
      </c>
      <c r="D1171">
        <v>18000</v>
      </c>
      <c r="E1171">
        <v>20569.05</v>
      </c>
      <c r="F1171" t="s">
        <v>8219</v>
      </c>
      <c r="G1171" t="s">
        <v>8224</v>
      </c>
      <c r="H1171" t="s">
        <v>8246</v>
      </c>
      <c r="I1171">
        <v>1306904340</v>
      </c>
      <c r="J1171">
        <v>1305219744</v>
      </c>
      <c r="K1171" t="b">
        <v>1</v>
      </c>
      <c r="L1171">
        <v>202</v>
      </c>
      <c r="M1171" t="b">
        <v>1</v>
      </c>
      <c r="N1171" t="s">
        <v>8269</v>
      </c>
      <c r="O1171" s="5">
        <f t="shared" si="72"/>
        <v>1.142725</v>
      </c>
      <c r="P1171" s="15">
        <f t="shared" si="73"/>
        <v>101.8269801980198</v>
      </c>
      <c r="Q1171" s="7" t="s">
        <v>8316</v>
      </c>
      <c r="R1171" s="7" t="s">
        <v>8321</v>
      </c>
      <c r="S1171" s="13">
        <f t="shared" si="74"/>
        <v>40695.207638888889</v>
      </c>
      <c r="T1171" s="12">
        <f t="shared" si="75"/>
        <v>40675.71</v>
      </c>
    </row>
    <row r="1172" spans="1:20" ht="48" hidden="1" x14ac:dyDescent="0.2">
      <c r="A1172">
        <v>1367</v>
      </c>
      <c r="B1172" s="3" t="s">
        <v>1368</v>
      </c>
      <c r="C1172" s="3" t="s">
        <v>5477</v>
      </c>
      <c r="D1172">
        <v>5000</v>
      </c>
      <c r="E1172">
        <v>5713</v>
      </c>
      <c r="F1172" t="s">
        <v>8219</v>
      </c>
      <c r="G1172" t="s">
        <v>8224</v>
      </c>
      <c r="H1172" t="s">
        <v>8246</v>
      </c>
      <c r="I1172">
        <v>1447463050</v>
      </c>
      <c r="J1172">
        <v>1444867450</v>
      </c>
      <c r="K1172" t="b">
        <v>0</v>
      </c>
      <c r="L1172">
        <v>90</v>
      </c>
      <c r="M1172" t="b">
        <v>1</v>
      </c>
      <c r="N1172" t="s">
        <v>8276</v>
      </c>
      <c r="O1172" s="5">
        <f t="shared" si="72"/>
        <v>1.1426000000000001</v>
      </c>
      <c r="P1172" s="15">
        <f t="shared" si="73"/>
        <v>63.477777777777774</v>
      </c>
      <c r="Q1172" s="7" t="s">
        <v>8330</v>
      </c>
      <c r="R1172" s="7" t="s">
        <v>8331</v>
      </c>
      <c r="S1172" s="13">
        <f t="shared" si="74"/>
        <v>42322.044560185182</v>
      </c>
      <c r="T1172" s="12">
        <f t="shared" si="75"/>
        <v>42292.002893518518</v>
      </c>
    </row>
    <row r="1173" spans="1:20" ht="48" hidden="1" x14ac:dyDescent="0.2">
      <c r="A1173">
        <v>3484</v>
      </c>
      <c r="B1173" s="3" t="s">
        <v>3483</v>
      </c>
      <c r="C1173" s="3" t="s">
        <v>7594</v>
      </c>
      <c r="D1173">
        <v>2500</v>
      </c>
      <c r="E1173">
        <v>2856</v>
      </c>
      <c r="F1173" t="s">
        <v>8219</v>
      </c>
      <c r="G1173" t="s">
        <v>8224</v>
      </c>
      <c r="H1173" t="s">
        <v>8246</v>
      </c>
      <c r="I1173">
        <v>1466014499</v>
      </c>
      <c r="J1173">
        <v>1463422499</v>
      </c>
      <c r="K1173" t="b">
        <v>0</v>
      </c>
      <c r="L1173">
        <v>44</v>
      </c>
      <c r="M1173" t="b">
        <v>1</v>
      </c>
      <c r="N1173" t="s">
        <v>8271</v>
      </c>
      <c r="O1173" s="5">
        <f t="shared" si="72"/>
        <v>1.1424000000000001</v>
      </c>
      <c r="P1173" s="15">
        <f t="shared" si="73"/>
        <v>64.909090909090907</v>
      </c>
      <c r="Q1173" s="7" t="s">
        <v>8323</v>
      </c>
      <c r="R1173" s="7" t="s">
        <v>8324</v>
      </c>
      <c r="S1173" s="13">
        <f t="shared" si="74"/>
        <v>42536.760405092587</v>
      </c>
      <c r="T1173" s="12">
        <f t="shared" si="75"/>
        <v>42506.760405092587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8341</v>
      </c>
      <c r="R1174" s="7" t="s">
        <v>8342</v>
      </c>
      <c r="S1174" s="13">
        <f t="shared" si="74"/>
        <v>41871.682314814818</v>
      </c>
      <c r="T1174" s="12">
        <f t="shared" si="75"/>
        <v>41841.682314814818</v>
      </c>
    </row>
    <row r="1175" spans="1:20" ht="48" hidden="1" x14ac:dyDescent="0.2">
      <c r="A1175">
        <v>371</v>
      </c>
      <c r="B1175" s="3" t="s">
        <v>372</v>
      </c>
      <c r="C1175" s="3" t="s">
        <v>4481</v>
      </c>
      <c r="D1175">
        <v>150000</v>
      </c>
      <c r="E1175">
        <v>171253</v>
      </c>
      <c r="F1175" t="s">
        <v>8219</v>
      </c>
      <c r="G1175" t="s">
        <v>8224</v>
      </c>
      <c r="H1175" t="s">
        <v>8246</v>
      </c>
      <c r="I1175">
        <v>1359743139</v>
      </c>
      <c r="J1175">
        <v>1355855139</v>
      </c>
      <c r="K1175" t="b">
        <v>0</v>
      </c>
      <c r="L1175">
        <v>1062</v>
      </c>
      <c r="M1175" t="b">
        <v>1</v>
      </c>
      <c r="N1175" t="s">
        <v>8269</v>
      </c>
      <c r="O1175" s="5">
        <f t="shared" si="72"/>
        <v>1.1416866666666667</v>
      </c>
      <c r="P1175" s="15">
        <f t="shared" si="73"/>
        <v>161.25517890772127</v>
      </c>
      <c r="Q1175" s="7" t="s">
        <v>8316</v>
      </c>
      <c r="R1175" s="7" t="s">
        <v>8321</v>
      </c>
      <c r="S1175" s="13">
        <f t="shared" si="74"/>
        <v>41306.767812500002</v>
      </c>
      <c r="T1175" s="12">
        <f t="shared" si="75"/>
        <v>41261.767812500002</v>
      </c>
    </row>
    <row r="1176" spans="1:20" ht="48" hidden="1" x14ac:dyDescent="0.2">
      <c r="A1176">
        <v>787</v>
      </c>
      <c r="B1176" s="3" t="s">
        <v>788</v>
      </c>
      <c r="C1176" s="3" t="s">
        <v>4897</v>
      </c>
      <c r="D1176">
        <v>1200</v>
      </c>
      <c r="E1176">
        <v>1370</v>
      </c>
      <c r="F1176" t="s">
        <v>8219</v>
      </c>
      <c r="G1176" t="s">
        <v>8224</v>
      </c>
      <c r="H1176" t="s">
        <v>8246</v>
      </c>
      <c r="I1176">
        <v>1383318226</v>
      </c>
      <c r="J1176">
        <v>1380726226</v>
      </c>
      <c r="K1176" t="b">
        <v>0</v>
      </c>
      <c r="L1176">
        <v>17</v>
      </c>
      <c r="M1176" t="b">
        <v>1</v>
      </c>
      <c r="N1176" t="s">
        <v>8276</v>
      </c>
      <c r="O1176" s="5">
        <f t="shared" si="72"/>
        <v>1.1416666666666666</v>
      </c>
      <c r="P1176" s="15">
        <f t="shared" si="73"/>
        <v>80.588235294117652</v>
      </c>
      <c r="Q1176" s="7" t="s">
        <v>8330</v>
      </c>
      <c r="R1176" s="7" t="s">
        <v>8331</v>
      </c>
      <c r="S1176" s="13">
        <f t="shared" si="74"/>
        <v>41579.627615740741</v>
      </c>
      <c r="T1176" s="12">
        <f t="shared" si="75"/>
        <v>41549.627615740741</v>
      </c>
    </row>
    <row r="1177" spans="1:20" ht="32" hidden="1" x14ac:dyDescent="0.2">
      <c r="A1177">
        <v>3179</v>
      </c>
      <c r="B1177" s="3" t="s">
        <v>3179</v>
      </c>
      <c r="C1177" s="3" t="s">
        <v>7289</v>
      </c>
      <c r="D1177">
        <v>4200</v>
      </c>
      <c r="E1177">
        <v>4794.82</v>
      </c>
      <c r="F1177" t="s">
        <v>8219</v>
      </c>
      <c r="G1177" t="s">
        <v>8224</v>
      </c>
      <c r="H1177" t="s">
        <v>8246</v>
      </c>
      <c r="I1177">
        <v>1367859071</v>
      </c>
      <c r="J1177">
        <v>1365699071</v>
      </c>
      <c r="K1177" t="b">
        <v>1</v>
      </c>
      <c r="L1177">
        <v>62</v>
      </c>
      <c r="M1177" t="b">
        <v>1</v>
      </c>
      <c r="N1177" t="s">
        <v>8271</v>
      </c>
      <c r="O1177" s="5">
        <f t="shared" si="72"/>
        <v>1.1416238095238094</v>
      </c>
      <c r="P1177" s="15">
        <f t="shared" si="73"/>
        <v>77.335806451612896</v>
      </c>
      <c r="Q1177" s="7" t="s">
        <v>8323</v>
      </c>
      <c r="R1177" s="7" t="s">
        <v>8324</v>
      </c>
      <c r="S1177" s="13">
        <f t="shared" si="74"/>
        <v>41400.702210648145</v>
      </c>
      <c r="T1177" s="12">
        <f t="shared" si="75"/>
        <v>41375.702210648145</v>
      </c>
    </row>
    <row r="1178" spans="1:20" ht="48" hidden="1" x14ac:dyDescent="0.2">
      <c r="A1178">
        <v>1615</v>
      </c>
      <c r="B1178" s="3" t="s">
        <v>1616</v>
      </c>
      <c r="C1178" s="3" t="s">
        <v>5725</v>
      </c>
      <c r="D1178">
        <v>8000</v>
      </c>
      <c r="E1178">
        <v>9130</v>
      </c>
      <c r="F1178" t="s">
        <v>8219</v>
      </c>
      <c r="G1178" t="s">
        <v>8224</v>
      </c>
      <c r="H1178" t="s">
        <v>8246</v>
      </c>
      <c r="I1178">
        <v>1323742396</v>
      </c>
      <c r="J1178">
        <v>1319850796</v>
      </c>
      <c r="K1178" t="b">
        <v>0</v>
      </c>
      <c r="L1178">
        <v>136</v>
      </c>
      <c r="M1178" t="b">
        <v>1</v>
      </c>
      <c r="N1178" t="s">
        <v>8276</v>
      </c>
      <c r="O1178" s="5">
        <f t="shared" si="72"/>
        <v>1.1412500000000001</v>
      </c>
      <c r="P1178" s="15">
        <f t="shared" si="73"/>
        <v>67.132352941176464</v>
      </c>
      <c r="Q1178" s="7" t="s">
        <v>8330</v>
      </c>
      <c r="R1178" s="7" t="s">
        <v>8331</v>
      </c>
      <c r="S1178" s="13">
        <f t="shared" si="74"/>
        <v>40890.092546296299</v>
      </c>
      <c r="T1178" s="12">
        <f t="shared" si="75"/>
        <v>40845.050879629627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8341</v>
      </c>
      <c r="R1179" s="7" t="s">
        <v>8342</v>
      </c>
      <c r="S1179" s="13">
        <f t="shared" si="74"/>
        <v>41927.660833333335</v>
      </c>
      <c r="T1179" s="12">
        <f t="shared" si="75"/>
        <v>41897.660833333335</v>
      </c>
    </row>
    <row r="1180" spans="1:20" ht="48" hidden="1" x14ac:dyDescent="0.2">
      <c r="A1180">
        <v>1745</v>
      </c>
      <c r="B1180" s="3" t="s">
        <v>1746</v>
      </c>
      <c r="C1180" s="3" t="s">
        <v>5855</v>
      </c>
      <c r="D1180">
        <v>7000</v>
      </c>
      <c r="E1180">
        <v>7981</v>
      </c>
      <c r="F1180" t="s">
        <v>8219</v>
      </c>
      <c r="G1180" t="s">
        <v>8224</v>
      </c>
      <c r="H1180" t="s">
        <v>8246</v>
      </c>
      <c r="I1180">
        <v>1482372000</v>
      </c>
      <c r="J1180">
        <v>1479276838</v>
      </c>
      <c r="K1180" t="b">
        <v>0</v>
      </c>
      <c r="L1180">
        <v>89</v>
      </c>
      <c r="M1180" t="b">
        <v>1</v>
      </c>
      <c r="N1180" t="s">
        <v>8285</v>
      </c>
      <c r="O1180" s="5">
        <f t="shared" si="72"/>
        <v>1.1401428571428571</v>
      </c>
      <c r="P1180" s="15">
        <f t="shared" si="73"/>
        <v>89.674157303370791</v>
      </c>
      <c r="Q1180" s="7" t="s">
        <v>8343</v>
      </c>
      <c r="R1180" s="7" t="s">
        <v>8344</v>
      </c>
      <c r="S1180" s="13">
        <f t="shared" si="74"/>
        <v>42726.083333333328</v>
      </c>
      <c r="T1180" s="12">
        <f t="shared" si="75"/>
        <v>42690.259699074071</v>
      </c>
    </row>
    <row r="1181" spans="1:20" ht="48" hidden="1" x14ac:dyDescent="0.2">
      <c r="A1181">
        <v>526</v>
      </c>
      <c r="B1181" s="3" t="s">
        <v>527</v>
      </c>
      <c r="C1181" s="3" t="s">
        <v>4636</v>
      </c>
      <c r="D1181">
        <v>1500</v>
      </c>
      <c r="E1181">
        <v>1710</v>
      </c>
      <c r="F1181" t="s">
        <v>8219</v>
      </c>
      <c r="G1181" t="s">
        <v>8225</v>
      </c>
      <c r="H1181" t="s">
        <v>8247</v>
      </c>
      <c r="I1181">
        <v>1438966800</v>
      </c>
      <c r="J1181">
        <v>1436278344</v>
      </c>
      <c r="K1181" t="b">
        <v>0</v>
      </c>
      <c r="L1181">
        <v>23</v>
      </c>
      <c r="M1181" t="b">
        <v>1</v>
      </c>
      <c r="N1181" t="s">
        <v>8271</v>
      </c>
      <c r="O1181" s="5">
        <f t="shared" si="72"/>
        <v>1.1399999999999999</v>
      </c>
      <c r="P1181" s="15">
        <f t="shared" si="73"/>
        <v>74.347826086956516</v>
      </c>
      <c r="Q1181" s="7" t="s">
        <v>8323</v>
      </c>
      <c r="R1181" s="7" t="s">
        <v>8324</v>
      </c>
      <c r="S1181" s="13">
        <f t="shared" si="74"/>
        <v>42223.708333333328</v>
      </c>
      <c r="T1181" s="12">
        <f t="shared" si="75"/>
        <v>42192.591944444444</v>
      </c>
    </row>
    <row r="1182" spans="1:20" ht="48" hidden="1" x14ac:dyDescent="0.2">
      <c r="A1182">
        <v>2623</v>
      </c>
      <c r="B1182" s="3" t="s">
        <v>2623</v>
      </c>
      <c r="C1182" s="3" t="s">
        <v>6733</v>
      </c>
      <c r="D1182">
        <v>2000</v>
      </c>
      <c r="E1182">
        <v>2280</v>
      </c>
      <c r="F1182" t="s">
        <v>8219</v>
      </c>
      <c r="G1182" t="s">
        <v>8224</v>
      </c>
      <c r="H1182" t="s">
        <v>8246</v>
      </c>
      <c r="I1182">
        <v>1480658966</v>
      </c>
      <c r="J1182">
        <v>1479449366</v>
      </c>
      <c r="K1182" t="b">
        <v>0</v>
      </c>
      <c r="L1182">
        <v>62</v>
      </c>
      <c r="M1182" t="b">
        <v>1</v>
      </c>
      <c r="N1182" t="s">
        <v>8301</v>
      </c>
      <c r="O1182" s="5">
        <f t="shared" si="72"/>
        <v>1.1399999999999999</v>
      </c>
      <c r="P1182" s="15">
        <f t="shared" si="73"/>
        <v>36.774193548387096</v>
      </c>
      <c r="Q1182" s="7" t="s">
        <v>8309</v>
      </c>
      <c r="R1182" s="7" t="s">
        <v>8359</v>
      </c>
      <c r="S1182" s="13">
        <f t="shared" si="74"/>
        <v>42706.256550925929</v>
      </c>
      <c r="T1182" s="12">
        <f t="shared" si="75"/>
        <v>42692.256550925929</v>
      </c>
    </row>
    <row r="1183" spans="1:20" ht="32" hidden="1" x14ac:dyDescent="0.2">
      <c r="A1183">
        <v>3158</v>
      </c>
      <c r="B1183" s="3" t="s">
        <v>3158</v>
      </c>
      <c r="C1183" s="3" t="s">
        <v>7268</v>
      </c>
      <c r="D1183">
        <v>5000</v>
      </c>
      <c r="E1183">
        <v>5700</v>
      </c>
      <c r="F1183" t="s">
        <v>8219</v>
      </c>
      <c r="G1183" t="s">
        <v>8224</v>
      </c>
      <c r="H1183" t="s">
        <v>8246</v>
      </c>
      <c r="I1183">
        <v>1374523752</v>
      </c>
      <c r="J1183">
        <v>1371931752</v>
      </c>
      <c r="K1183" t="b">
        <v>1</v>
      </c>
      <c r="L1183">
        <v>69</v>
      </c>
      <c r="M1183" t="b">
        <v>1</v>
      </c>
      <c r="N1183" t="s">
        <v>8271</v>
      </c>
      <c r="O1183" s="5">
        <f t="shared" si="72"/>
        <v>1.1399999999999999</v>
      </c>
      <c r="P1183" s="15">
        <f t="shared" si="73"/>
        <v>82.608695652173907</v>
      </c>
      <c r="Q1183" s="7" t="s">
        <v>8323</v>
      </c>
      <c r="R1183" s="7" t="s">
        <v>8324</v>
      </c>
      <c r="S1183" s="13">
        <f t="shared" si="74"/>
        <v>41477.839722222219</v>
      </c>
      <c r="T1183" s="12">
        <f t="shared" si="75"/>
        <v>41447.839722222219</v>
      </c>
    </row>
    <row r="1184" spans="1:20" ht="48" hidden="1" x14ac:dyDescent="0.2">
      <c r="A1184">
        <v>3291</v>
      </c>
      <c r="B1184" s="3" t="s">
        <v>3291</v>
      </c>
      <c r="C1184" s="3" t="s">
        <v>7401</v>
      </c>
      <c r="D1184">
        <v>500</v>
      </c>
      <c r="E1184">
        <v>570</v>
      </c>
      <c r="F1184" t="s">
        <v>8219</v>
      </c>
      <c r="G1184" t="s">
        <v>8224</v>
      </c>
      <c r="H1184" t="s">
        <v>8246</v>
      </c>
      <c r="I1184">
        <v>1442462340</v>
      </c>
      <c r="J1184">
        <v>1439743900</v>
      </c>
      <c r="K1184" t="b">
        <v>0</v>
      </c>
      <c r="L1184">
        <v>14</v>
      </c>
      <c r="M1184" t="b">
        <v>1</v>
      </c>
      <c r="N1184" t="s">
        <v>8271</v>
      </c>
      <c r="O1184" s="5">
        <f t="shared" si="72"/>
        <v>1.1399999999999999</v>
      </c>
      <c r="P1184" s="15">
        <f t="shared" si="73"/>
        <v>40.714285714285715</v>
      </c>
      <c r="Q1184" s="7" t="s">
        <v>8323</v>
      </c>
      <c r="R1184" s="7" t="s">
        <v>8324</v>
      </c>
      <c r="S1184" s="13">
        <f t="shared" si="74"/>
        <v>42264.165972222225</v>
      </c>
      <c r="T1184" s="12">
        <f t="shared" si="75"/>
        <v>42232.702546296292</v>
      </c>
    </row>
    <row r="1185" spans="1:20" ht="32" hidden="1" x14ac:dyDescent="0.2">
      <c r="A1185">
        <v>3711</v>
      </c>
      <c r="B1185" s="3" t="s">
        <v>3708</v>
      </c>
      <c r="C1185" s="3" t="s">
        <v>7821</v>
      </c>
      <c r="D1185">
        <v>500</v>
      </c>
      <c r="E1185">
        <v>570</v>
      </c>
      <c r="F1185" t="s">
        <v>8219</v>
      </c>
      <c r="G1185" t="s">
        <v>8224</v>
      </c>
      <c r="H1185" t="s">
        <v>8246</v>
      </c>
      <c r="I1185">
        <v>1402848000</v>
      </c>
      <c r="J1185">
        <v>1400606573</v>
      </c>
      <c r="K1185" t="b">
        <v>0</v>
      </c>
      <c r="L1185">
        <v>21</v>
      </c>
      <c r="M1185" t="b">
        <v>1</v>
      </c>
      <c r="N1185" t="s">
        <v>8271</v>
      </c>
      <c r="O1185" s="5">
        <f t="shared" si="72"/>
        <v>1.1399999999999999</v>
      </c>
      <c r="P1185" s="15">
        <f t="shared" si="73"/>
        <v>27.142857142857142</v>
      </c>
      <c r="Q1185" s="7" t="s">
        <v>8323</v>
      </c>
      <c r="R1185" s="7" t="s">
        <v>8324</v>
      </c>
      <c r="S1185" s="13">
        <f t="shared" si="74"/>
        <v>41805.666666666664</v>
      </c>
      <c r="T1185" s="12">
        <f t="shared" si="75"/>
        <v>41779.724224537036</v>
      </c>
    </row>
    <row r="1186" spans="1:20" ht="48" hidden="1" x14ac:dyDescent="0.2">
      <c r="A1186">
        <v>2967</v>
      </c>
      <c r="B1186" s="3" t="s">
        <v>2967</v>
      </c>
      <c r="C1186" s="3" t="s">
        <v>7077</v>
      </c>
      <c r="D1186">
        <v>5000</v>
      </c>
      <c r="E1186">
        <v>5696</v>
      </c>
      <c r="F1186" t="s">
        <v>8219</v>
      </c>
      <c r="G1186" t="s">
        <v>8224</v>
      </c>
      <c r="H1186" t="s">
        <v>8246</v>
      </c>
      <c r="I1186">
        <v>1425872692</v>
      </c>
      <c r="J1186">
        <v>1423284292</v>
      </c>
      <c r="K1186" t="b">
        <v>0</v>
      </c>
      <c r="L1186">
        <v>71</v>
      </c>
      <c r="M1186" t="b">
        <v>1</v>
      </c>
      <c r="N1186" t="s">
        <v>8271</v>
      </c>
      <c r="O1186" s="5">
        <f t="shared" si="72"/>
        <v>1.1392</v>
      </c>
      <c r="P1186" s="15">
        <f t="shared" si="73"/>
        <v>80.225352112676063</v>
      </c>
      <c r="Q1186" s="7" t="s">
        <v>8323</v>
      </c>
      <c r="R1186" s="7" t="s">
        <v>8324</v>
      </c>
      <c r="S1186" s="13">
        <f t="shared" si="74"/>
        <v>42072.156157407408</v>
      </c>
      <c r="T1186" s="12">
        <f t="shared" si="75"/>
        <v>42042.197824074072</v>
      </c>
    </row>
    <row r="1187" spans="1:20" ht="48" hidden="1" x14ac:dyDescent="0.2">
      <c r="A1187">
        <v>3580</v>
      </c>
      <c r="B1187" s="3" t="s">
        <v>3579</v>
      </c>
      <c r="C1187" s="3" t="s">
        <v>7690</v>
      </c>
      <c r="D1187">
        <v>900</v>
      </c>
      <c r="E1187">
        <v>1025</v>
      </c>
      <c r="F1187" t="s">
        <v>8219</v>
      </c>
      <c r="G1187" t="s">
        <v>8224</v>
      </c>
      <c r="H1187" t="s">
        <v>8246</v>
      </c>
      <c r="I1187">
        <v>1425185940</v>
      </c>
      <c r="J1187">
        <v>1421900022</v>
      </c>
      <c r="K1187" t="b">
        <v>0</v>
      </c>
      <c r="L1187">
        <v>27</v>
      </c>
      <c r="M1187" t="b">
        <v>1</v>
      </c>
      <c r="N1187" t="s">
        <v>8271</v>
      </c>
      <c r="O1187" s="5">
        <f t="shared" si="72"/>
        <v>1.1388888888888888</v>
      </c>
      <c r="P1187" s="15">
        <f t="shared" si="73"/>
        <v>37.962962962962962</v>
      </c>
      <c r="Q1187" s="7" t="s">
        <v>8323</v>
      </c>
      <c r="R1187" s="7" t="s">
        <v>8324</v>
      </c>
      <c r="S1187" s="13">
        <f t="shared" si="74"/>
        <v>42064.207638888889</v>
      </c>
      <c r="T1187" s="12">
        <f t="shared" si="75"/>
        <v>42026.176180555558</v>
      </c>
    </row>
    <row r="1188" spans="1:20" ht="48" hidden="1" x14ac:dyDescent="0.2">
      <c r="A1188">
        <v>1397</v>
      </c>
      <c r="B1188" s="3" t="s">
        <v>1398</v>
      </c>
      <c r="C1188" s="3" t="s">
        <v>5507</v>
      </c>
      <c r="D1188">
        <v>10000</v>
      </c>
      <c r="E1188">
        <v>11385</v>
      </c>
      <c r="F1188" t="s">
        <v>8219</v>
      </c>
      <c r="G1188" t="s">
        <v>8224</v>
      </c>
      <c r="H1188" t="s">
        <v>8246</v>
      </c>
      <c r="I1188">
        <v>1477603140</v>
      </c>
      <c r="J1188">
        <v>1475013710</v>
      </c>
      <c r="K1188" t="b">
        <v>0</v>
      </c>
      <c r="L1188">
        <v>158</v>
      </c>
      <c r="M1188" t="b">
        <v>1</v>
      </c>
      <c r="N1188" t="s">
        <v>8276</v>
      </c>
      <c r="O1188" s="5">
        <f t="shared" si="72"/>
        <v>1.1385000000000001</v>
      </c>
      <c r="P1188" s="15">
        <f t="shared" si="73"/>
        <v>72.056962025316452</v>
      </c>
      <c r="Q1188" s="7" t="s">
        <v>8330</v>
      </c>
      <c r="R1188" s="7" t="s">
        <v>8331</v>
      </c>
      <c r="S1188" s="13">
        <f t="shared" si="74"/>
        <v>42670.888194444444</v>
      </c>
      <c r="T1188" s="12">
        <f t="shared" si="75"/>
        <v>42640.917939814812</v>
      </c>
    </row>
    <row r="1189" spans="1:20" ht="32" hidden="1" x14ac:dyDescent="0.2">
      <c r="A1189">
        <v>2196</v>
      </c>
      <c r="B1189" s="3" t="s">
        <v>2197</v>
      </c>
      <c r="C1189" s="3" t="s">
        <v>6306</v>
      </c>
      <c r="D1189">
        <v>14000</v>
      </c>
      <c r="E1189">
        <v>15937</v>
      </c>
      <c r="F1189" t="s">
        <v>8219</v>
      </c>
      <c r="G1189" t="s">
        <v>8224</v>
      </c>
      <c r="H1189" t="s">
        <v>8246</v>
      </c>
      <c r="I1189">
        <v>1480662000</v>
      </c>
      <c r="J1189">
        <v>1478000502</v>
      </c>
      <c r="K1189" t="b">
        <v>0</v>
      </c>
      <c r="L1189">
        <v>234</v>
      </c>
      <c r="M1189" t="b">
        <v>1</v>
      </c>
      <c r="N1189" t="s">
        <v>8297</v>
      </c>
      <c r="O1189" s="5">
        <f t="shared" si="72"/>
        <v>1.1383571428571428</v>
      </c>
      <c r="P1189" s="15">
        <f t="shared" si="73"/>
        <v>68.106837606837601</v>
      </c>
      <c r="Q1189" s="7" t="s">
        <v>8338</v>
      </c>
      <c r="R1189" s="7" t="s">
        <v>8355</v>
      </c>
      <c r="S1189" s="13">
        <f t="shared" si="74"/>
        <v>42706.291666666672</v>
      </c>
      <c r="T1189" s="12">
        <f t="shared" si="75"/>
        <v>42675.487291666665</v>
      </c>
    </row>
    <row r="1190" spans="1:20" ht="32" hidden="1" x14ac:dyDescent="0.2">
      <c r="A1190">
        <v>316</v>
      </c>
      <c r="B1190" s="3" t="s">
        <v>317</v>
      </c>
      <c r="C1190" s="3" t="s">
        <v>4426</v>
      </c>
      <c r="D1190">
        <v>15000</v>
      </c>
      <c r="E1190">
        <v>17066</v>
      </c>
      <c r="F1190" t="s">
        <v>8219</v>
      </c>
      <c r="G1190" t="s">
        <v>8229</v>
      </c>
      <c r="H1190" t="s">
        <v>8251</v>
      </c>
      <c r="I1190">
        <v>1418273940</v>
      </c>
      <c r="J1190">
        <v>1415398197</v>
      </c>
      <c r="K1190" t="b">
        <v>1</v>
      </c>
      <c r="L1190">
        <v>158</v>
      </c>
      <c r="M1190" t="b">
        <v>1</v>
      </c>
      <c r="N1190" t="s">
        <v>8269</v>
      </c>
      <c r="O1190" s="5">
        <f t="shared" si="72"/>
        <v>1.1377333333333333</v>
      </c>
      <c r="P1190" s="15">
        <f t="shared" si="73"/>
        <v>108.01265822784811</v>
      </c>
      <c r="Q1190" s="7" t="s">
        <v>8316</v>
      </c>
      <c r="R1190" s="7" t="s">
        <v>8321</v>
      </c>
      <c r="S1190" s="13">
        <f t="shared" si="74"/>
        <v>41984.207638888889</v>
      </c>
      <c r="T1190" s="12">
        <f t="shared" si="75"/>
        <v>41950.923576388886</v>
      </c>
    </row>
    <row r="1191" spans="1:20" ht="48" hidden="1" x14ac:dyDescent="0.2">
      <c r="A1191">
        <v>244</v>
      </c>
      <c r="B1191" s="4">
        <v>39756</v>
      </c>
      <c r="C1191" s="3" t="s">
        <v>4354</v>
      </c>
      <c r="D1191">
        <v>3500</v>
      </c>
      <c r="E1191">
        <v>3981.5</v>
      </c>
      <c r="F1191" t="s">
        <v>8219</v>
      </c>
      <c r="G1191" t="s">
        <v>8224</v>
      </c>
      <c r="H1191" t="s">
        <v>8246</v>
      </c>
      <c r="I1191">
        <v>1268723160</v>
      </c>
      <c r="J1191">
        <v>1265269559</v>
      </c>
      <c r="K1191" t="b">
        <v>1</v>
      </c>
      <c r="L1191">
        <v>84</v>
      </c>
      <c r="M1191" t="b">
        <v>1</v>
      </c>
      <c r="N1191" t="s">
        <v>8269</v>
      </c>
      <c r="O1191" s="5">
        <f t="shared" si="72"/>
        <v>1.1375714285714287</v>
      </c>
      <c r="P1191" s="15">
        <f t="shared" si="73"/>
        <v>47.398809523809526</v>
      </c>
      <c r="Q1191" s="7" t="s">
        <v>8316</v>
      </c>
      <c r="R1191" s="7" t="s">
        <v>8321</v>
      </c>
      <c r="S1191" s="13">
        <f t="shared" si="74"/>
        <v>40253.29583333333</v>
      </c>
      <c r="T1191" s="12">
        <f t="shared" si="75"/>
        <v>40213.323599537034</v>
      </c>
    </row>
    <row r="1192" spans="1:20" ht="32" hidden="1" x14ac:dyDescent="0.2">
      <c r="A1192">
        <v>2483</v>
      </c>
      <c r="B1192" s="3" t="s">
        <v>2483</v>
      </c>
      <c r="C1192" s="3" t="s">
        <v>6593</v>
      </c>
      <c r="D1192">
        <v>1100</v>
      </c>
      <c r="E1192">
        <v>1251</v>
      </c>
      <c r="F1192" t="s">
        <v>8219</v>
      </c>
      <c r="G1192" t="s">
        <v>8224</v>
      </c>
      <c r="H1192" t="s">
        <v>8246</v>
      </c>
      <c r="I1192">
        <v>1335891603</v>
      </c>
      <c r="J1192">
        <v>1330711203</v>
      </c>
      <c r="K1192" t="b">
        <v>0</v>
      </c>
      <c r="L1192">
        <v>19</v>
      </c>
      <c r="M1192" t="b">
        <v>1</v>
      </c>
      <c r="N1192" t="s">
        <v>8279</v>
      </c>
      <c r="O1192" s="5">
        <f t="shared" si="72"/>
        <v>1.1372727272727272</v>
      </c>
      <c r="P1192" s="15">
        <f t="shared" si="73"/>
        <v>65.84210526315789</v>
      </c>
      <c r="Q1192" s="7" t="s">
        <v>8330</v>
      </c>
      <c r="R1192" s="7" t="s">
        <v>8334</v>
      </c>
      <c r="S1192" s="13">
        <f t="shared" si="74"/>
        <v>41030.708368055559</v>
      </c>
      <c r="T1192" s="12">
        <f t="shared" si="75"/>
        <v>40970.750034722223</v>
      </c>
    </row>
    <row r="1193" spans="1:20" ht="48" hidden="1" x14ac:dyDescent="0.2">
      <c r="A1193">
        <v>1260</v>
      </c>
      <c r="B1193" s="3" t="s">
        <v>1261</v>
      </c>
      <c r="C1193" s="3" t="s">
        <v>5370</v>
      </c>
      <c r="D1193">
        <v>3300</v>
      </c>
      <c r="E1193">
        <v>3751</v>
      </c>
      <c r="F1193" t="s">
        <v>8219</v>
      </c>
      <c r="G1193" t="s">
        <v>8224</v>
      </c>
      <c r="H1193" t="s">
        <v>8246</v>
      </c>
      <c r="I1193">
        <v>1393445620</v>
      </c>
      <c r="J1193">
        <v>1390853620</v>
      </c>
      <c r="K1193" t="b">
        <v>1</v>
      </c>
      <c r="L1193">
        <v>74</v>
      </c>
      <c r="M1193" t="b">
        <v>1</v>
      </c>
      <c r="N1193" t="s">
        <v>8276</v>
      </c>
      <c r="O1193" s="5">
        <f t="shared" si="72"/>
        <v>1.1366666666666667</v>
      </c>
      <c r="P1193" s="15">
        <f t="shared" si="73"/>
        <v>50.689189189189186</v>
      </c>
      <c r="Q1193" s="7" t="s">
        <v>8330</v>
      </c>
      <c r="R1193" s="7" t="s">
        <v>8331</v>
      </c>
      <c r="S1193" s="13">
        <f t="shared" si="74"/>
        <v>41696.842824074076</v>
      </c>
      <c r="T1193" s="12">
        <f t="shared" si="75"/>
        <v>41666.842824074076</v>
      </c>
    </row>
    <row r="1194" spans="1:20" ht="48" hidden="1" x14ac:dyDescent="0.2">
      <c r="A1194">
        <v>2469</v>
      </c>
      <c r="B1194" s="3" t="s">
        <v>2470</v>
      </c>
      <c r="C1194" s="3" t="s">
        <v>6579</v>
      </c>
      <c r="D1194">
        <v>1200</v>
      </c>
      <c r="E1194">
        <v>1364</v>
      </c>
      <c r="F1194" t="s">
        <v>8219</v>
      </c>
      <c r="G1194" t="s">
        <v>8224</v>
      </c>
      <c r="H1194" t="s">
        <v>8246</v>
      </c>
      <c r="I1194">
        <v>1297160329</v>
      </c>
      <c r="J1194">
        <v>1295000329</v>
      </c>
      <c r="K1194" t="b">
        <v>0</v>
      </c>
      <c r="L1194">
        <v>47</v>
      </c>
      <c r="M1194" t="b">
        <v>1</v>
      </c>
      <c r="N1194" t="s">
        <v>8279</v>
      </c>
      <c r="O1194" s="5">
        <f t="shared" si="72"/>
        <v>1.1366666666666667</v>
      </c>
      <c r="P1194" s="15">
        <f t="shared" si="73"/>
        <v>29.021276595744681</v>
      </c>
      <c r="Q1194" s="7" t="s">
        <v>8330</v>
      </c>
      <c r="R1194" s="7" t="s">
        <v>8334</v>
      </c>
      <c r="S1194" s="13">
        <f t="shared" si="74"/>
        <v>40582.429733796293</v>
      </c>
      <c r="T1194" s="12">
        <f t="shared" si="75"/>
        <v>40557.429733796293</v>
      </c>
    </row>
    <row r="1195" spans="1:20" ht="48" hidden="1" x14ac:dyDescent="0.2">
      <c r="A1195">
        <v>116</v>
      </c>
      <c r="B1195" s="3" t="s">
        <v>118</v>
      </c>
      <c r="C1195" s="3" t="s">
        <v>4227</v>
      </c>
      <c r="D1195">
        <v>3500</v>
      </c>
      <c r="E1195">
        <v>3978</v>
      </c>
      <c r="F1195" t="s">
        <v>8219</v>
      </c>
      <c r="G1195" t="s">
        <v>8224</v>
      </c>
      <c r="H1195" t="s">
        <v>8246</v>
      </c>
      <c r="I1195">
        <v>1302260155</v>
      </c>
      <c r="J1195">
        <v>1298289355</v>
      </c>
      <c r="K1195" t="b">
        <v>0</v>
      </c>
      <c r="L1195">
        <v>57</v>
      </c>
      <c r="M1195" t="b">
        <v>1</v>
      </c>
      <c r="N1195" t="s">
        <v>8266</v>
      </c>
      <c r="O1195" s="5">
        <f t="shared" si="72"/>
        <v>1.1365714285714286</v>
      </c>
      <c r="P1195" s="15">
        <f t="shared" si="73"/>
        <v>69.78947368421052</v>
      </c>
      <c r="Q1195" s="7" t="s">
        <v>8316</v>
      </c>
      <c r="R1195" s="7" t="s">
        <v>8318</v>
      </c>
      <c r="S1195" s="13">
        <f t="shared" si="74"/>
        <v>40641.455497685187</v>
      </c>
      <c r="T1195" s="12">
        <f t="shared" si="75"/>
        <v>40595.497164351851</v>
      </c>
    </row>
    <row r="1196" spans="1:20" ht="48" hidden="1" x14ac:dyDescent="0.2">
      <c r="A1196">
        <v>3523</v>
      </c>
      <c r="B1196" s="3" t="s">
        <v>3522</v>
      </c>
      <c r="C1196" s="3" t="s">
        <v>7633</v>
      </c>
      <c r="D1196">
        <v>4000</v>
      </c>
      <c r="E1196">
        <v>4546</v>
      </c>
      <c r="F1196" t="s">
        <v>8219</v>
      </c>
      <c r="G1196" t="s">
        <v>8225</v>
      </c>
      <c r="H1196" t="s">
        <v>8247</v>
      </c>
      <c r="I1196">
        <v>1474844400</v>
      </c>
      <c r="J1196">
        <v>1469871148</v>
      </c>
      <c r="K1196" t="b">
        <v>0</v>
      </c>
      <c r="L1196">
        <v>80</v>
      </c>
      <c r="M1196" t="b">
        <v>1</v>
      </c>
      <c r="N1196" t="s">
        <v>8271</v>
      </c>
      <c r="O1196" s="5">
        <f t="shared" si="72"/>
        <v>1.1365000000000001</v>
      </c>
      <c r="P1196" s="15">
        <f t="shared" si="73"/>
        <v>56.825000000000003</v>
      </c>
      <c r="Q1196" s="7" t="s">
        <v>8323</v>
      </c>
      <c r="R1196" s="7" t="s">
        <v>8324</v>
      </c>
      <c r="S1196" s="13">
        <f t="shared" si="74"/>
        <v>42638.958333333328</v>
      </c>
      <c r="T1196" s="12">
        <f t="shared" si="75"/>
        <v>42581.397546296299</v>
      </c>
    </row>
    <row r="1197" spans="1:20" ht="48" hidden="1" x14ac:dyDescent="0.2">
      <c r="A1197">
        <v>1392</v>
      </c>
      <c r="B1197" s="3" t="s">
        <v>1393</v>
      </c>
      <c r="C1197" s="3" t="s">
        <v>5502</v>
      </c>
      <c r="D1197">
        <v>2500</v>
      </c>
      <c r="E1197">
        <v>2841</v>
      </c>
      <c r="F1197" t="s">
        <v>8219</v>
      </c>
      <c r="G1197" t="s">
        <v>8224</v>
      </c>
      <c r="H1197" t="s">
        <v>8246</v>
      </c>
      <c r="I1197">
        <v>1456976586</v>
      </c>
      <c r="J1197">
        <v>1454298186</v>
      </c>
      <c r="K1197" t="b">
        <v>0</v>
      </c>
      <c r="L1197">
        <v>104</v>
      </c>
      <c r="M1197" t="b">
        <v>1</v>
      </c>
      <c r="N1197" t="s">
        <v>8276</v>
      </c>
      <c r="O1197" s="5">
        <f t="shared" si="72"/>
        <v>1.1364000000000001</v>
      </c>
      <c r="P1197" s="15">
        <f t="shared" si="73"/>
        <v>27.317307692307693</v>
      </c>
      <c r="Q1197" s="7" t="s">
        <v>8330</v>
      </c>
      <c r="R1197" s="7" t="s">
        <v>8331</v>
      </c>
      <c r="S1197" s="13">
        <f t="shared" si="74"/>
        <v>42432.154930555553</v>
      </c>
      <c r="T1197" s="12">
        <f t="shared" si="75"/>
        <v>42401.154930555553</v>
      </c>
    </row>
    <row r="1198" spans="1:20" ht="48" hidden="1" x14ac:dyDescent="0.2">
      <c r="A1198">
        <v>2966</v>
      </c>
      <c r="B1198" s="3" t="s">
        <v>2966</v>
      </c>
      <c r="C1198" s="3" t="s">
        <v>7076</v>
      </c>
      <c r="D1198">
        <v>10000</v>
      </c>
      <c r="E1198">
        <v>11363</v>
      </c>
      <c r="F1198" t="s">
        <v>8219</v>
      </c>
      <c r="G1198" t="s">
        <v>8224</v>
      </c>
      <c r="H1198" t="s">
        <v>8246</v>
      </c>
      <c r="I1198">
        <v>1442425412</v>
      </c>
      <c r="J1198">
        <v>1439833412</v>
      </c>
      <c r="K1198" t="b">
        <v>0</v>
      </c>
      <c r="L1198">
        <v>128</v>
      </c>
      <c r="M1198" t="b">
        <v>1</v>
      </c>
      <c r="N1198" t="s">
        <v>8271</v>
      </c>
      <c r="O1198" s="5">
        <f t="shared" si="72"/>
        <v>1.1363000000000001</v>
      </c>
      <c r="P1198" s="15">
        <f t="shared" si="73"/>
        <v>88.7734375</v>
      </c>
      <c r="Q1198" s="7" t="s">
        <v>8323</v>
      </c>
      <c r="R1198" s="7" t="s">
        <v>8324</v>
      </c>
      <c r="S1198" s="13">
        <f t="shared" si="74"/>
        <v>42263.738564814819</v>
      </c>
      <c r="T1198" s="12">
        <f t="shared" si="75"/>
        <v>42233.738564814819</v>
      </c>
    </row>
    <row r="1199" spans="1:20" ht="48" hidden="1" x14ac:dyDescent="0.2">
      <c r="A1199">
        <v>3673</v>
      </c>
      <c r="B1199" s="3" t="s">
        <v>3670</v>
      </c>
      <c r="C1199" s="3" t="s">
        <v>7783</v>
      </c>
      <c r="D1199">
        <v>4000</v>
      </c>
      <c r="E1199">
        <v>4545</v>
      </c>
      <c r="F1199" t="s">
        <v>8219</v>
      </c>
      <c r="G1199" t="s">
        <v>8225</v>
      </c>
      <c r="H1199" t="s">
        <v>8247</v>
      </c>
      <c r="I1199">
        <v>1415191920</v>
      </c>
      <c r="J1199">
        <v>1412233497</v>
      </c>
      <c r="K1199" t="b">
        <v>0</v>
      </c>
      <c r="L1199">
        <v>114</v>
      </c>
      <c r="M1199" t="b">
        <v>1</v>
      </c>
      <c r="N1199" t="s">
        <v>8271</v>
      </c>
      <c r="O1199" s="5">
        <f t="shared" si="72"/>
        <v>1.13625</v>
      </c>
      <c r="P1199" s="15">
        <f t="shared" si="73"/>
        <v>39.868421052631582</v>
      </c>
      <c r="Q1199" s="7" t="s">
        <v>8323</v>
      </c>
      <c r="R1199" s="7" t="s">
        <v>8324</v>
      </c>
      <c r="S1199" s="13">
        <f t="shared" si="74"/>
        <v>41948.536111111112</v>
      </c>
      <c r="T1199" s="12">
        <f t="shared" si="75"/>
        <v>41914.295104166667</v>
      </c>
    </row>
    <row r="1200" spans="1:20" ht="48" hidden="1" x14ac:dyDescent="0.2">
      <c r="A1200">
        <v>2054</v>
      </c>
      <c r="B1200" s="3" t="s">
        <v>2055</v>
      </c>
      <c r="C1200" s="3" t="s">
        <v>6164</v>
      </c>
      <c r="D1200">
        <v>35000</v>
      </c>
      <c r="E1200">
        <v>39757</v>
      </c>
      <c r="F1200" t="s">
        <v>8219</v>
      </c>
      <c r="G1200" t="s">
        <v>8225</v>
      </c>
      <c r="H1200" t="s">
        <v>8247</v>
      </c>
      <c r="I1200">
        <v>1399033810</v>
      </c>
      <c r="J1200">
        <v>1396441810</v>
      </c>
      <c r="K1200" t="b">
        <v>0</v>
      </c>
      <c r="L1200">
        <v>621</v>
      </c>
      <c r="M1200" t="b">
        <v>1</v>
      </c>
      <c r="N1200" t="s">
        <v>8295</v>
      </c>
      <c r="O1200" s="5">
        <f t="shared" si="72"/>
        <v>1.1359142857142857</v>
      </c>
      <c r="P1200" s="15">
        <f t="shared" si="73"/>
        <v>64.020933977455712</v>
      </c>
      <c r="Q1200" s="7" t="s">
        <v>8309</v>
      </c>
      <c r="R1200" s="7" t="s">
        <v>8310</v>
      </c>
      <c r="S1200" s="13">
        <f t="shared" si="74"/>
        <v>41761.520949074074</v>
      </c>
      <c r="T1200" s="12">
        <f t="shared" si="75"/>
        <v>41731.520949074074</v>
      </c>
    </row>
    <row r="1201" spans="1:20" ht="64" hidden="1" x14ac:dyDescent="0.2">
      <c r="A1201">
        <v>2977</v>
      </c>
      <c r="B1201" s="3" t="s">
        <v>2977</v>
      </c>
      <c r="C1201" s="3" t="s">
        <v>7087</v>
      </c>
      <c r="D1201">
        <v>3000</v>
      </c>
      <c r="E1201">
        <v>3407</v>
      </c>
      <c r="F1201" t="s">
        <v>8219</v>
      </c>
      <c r="G1201" t="s">
        <v>8224</v>
      </c>
      <c r="H1201" t="s">
        <v>8246</v>
      </c>
      <c r="I1201">
        <v>1427076840</v>
      </c>
      <c r="J1201">
        <v>1421960934</v>
      </c>
      <c r="K1201" t="b">
        <v>0</v>
      </c>
      <c r="L1201">
        <v>30</v>
      </c>
      <c r="M1201" t="b">
        <v>1</v>
      </c>
      <c r="N1201" t="s">
        <v>8271</v>
      </c>
      <c r="O1201" s="5">
        <f t="shared" si="72"/>
        <v>1.1356666666666666</v>
      </c>
      <c r="P1201" s="15">
        <f t="shared" si="73"/>
        <v>113.56666666666666</v>
      </c>
      <c r="Q1201" s="7" t="s">
        <v>8323</v>
      </c>
      <c r="R1201" s="7" t="s">
        <v>8324</v>
      </c>
      <c r="S1201" s="13">
        <f t="shared" si="74"/>
        <v>42086.093055555553</v>
      </c>
      <c r="T1201" s="12">
        <f t="shared" si="75"/>
        <v>42026.88118055556</v>
      </c>
    </row>
    <row r="1202" spans="1:20" ht="48" hidden="1" x14ac:dyDescent="0.2">
      <c r="A1202">
        <v>63</v>
      </c>
      <c r="B1202" s="3" t="s">
        <v>65</v>
      </c>
      <c r="C1202" s="3" t="s">
        <v>4174</v>
      </c>
      <c r="D1202">
        <v>2000</v>
      </c>
      <c r="E1202">
        <v>2270.37</v>
      </c>
      <c r="F1202" t="s">
        <v>8219</v>
      </c>
      <c r="G1202" t="s">
        <v>8224</v>
      </c>
      <c r="H1202" t="s">
        <v>8246</v>
      </c>
      <c r="I1202">
        <v>1388206740</v>
      </c>
      <c r="J1202">
        <v>1386194013</v>
      </c>
      <c r="K1202" t="b">
        <v>0</v>
      </c>
      <c r="L1202">
        <v>64</v>
      </c>
      <c r="M1202" t="b">
        <v>1</v>
      </c>
      <c r="N1202" t="s">
        <v>8266</v>
      </c>
      <c r="O1202" s="5">
        <f t="shared" si="72"/>
        <v>1.1351849999999999</v>
      </c>
      <c r="P1202" s="15">
        <f t="shared" si="73"/>
        <v>35.474531249999998</v>
      </c>
      <c r="Q1202" s="7" t="s">
        <v>8316</v>
      </c>
      <c r="R1202" s="7" t="s">
        <v>8318</v>
      </c>
      <c r="S1202" s="13">
        <f t="shared" si="74"/>
        <v>41636.207638888889</v>
      </c>
      <c r="T1202" s="12">
        <f t="shared" si="75"/>
        <v>41612.912187499998</v>
      </c>
    </row>
    <row r="1203" spans="1:20" ht="48" hidden="1" x14ac:dyDescent="0.2">
      <c r="A1203">
        <v>242</v>
      </c>
      <c r="B1203" s="3" t="s">
        <v>244</v>
      </c>
      <c r="C1203" s="3" t="s">
        <v>4352</v>
      </c>
      <c r="D1203">
        <v>13000</v>
      </c>
      <c r="E1203">
        <v>14750</v>
      </c>
      <c r="F1203" t="s">
        <v>8219</v>
      </c>
      <c r="G1203" t="s">
        <v>8224</v>
      </c>
      <c r="H1203" t="s">
        <v>8246</v>
      </c>
      <c r="I1203">
        <v>1324381790</v>
      </c>
      <c r="J1203">
        <v>1321357790</v>
      </c>
      <c r="K1203" t="b">
        <v>1</v>
      </c>
      <c r="L1203">
        <v>202</v>
      </c>
      <c r="M1203" t="b">
        <v>1</v>
      </c>
      <c r="N1203" t="s">
        <v>8269</v>
      </c>
      <c r="O1203" s="5">
        <f t="shared" si="72"/>
        <v>1.1346153846153846</v>
      </c>
      <c r="P1203" s="15">
        <f t="shared" si="73"/>
        <v>73.019801980198025</v>
      </c>
      <c r="Q1203" s="7" t="s">
        <v>8316</v>
      </c>
      <c r="R1203" s="7" t="s">
        <v>8321</v>
      </c>
      <c r="S1203" s="13">
        <f t="shared" si="74"/>
        <v>40897.492939814816</v>
      </c>
      <c r="T1203" s="12">
        <f t="shared" si="75"/>
        <v>40862.492939814816</v>
      </c>
    </row>
    <row r="1204" spans="1:20" ht="48" hidden="1" x14ac:dyDescent="0.2">
      <c r="A1204">
        <v>3361</v>
      </c>
      <c r="B1204" s="3" t="s">
        <v>3360</v>
      </c>
      <c r="C1204" s="3" t="s">
        <v>7471</v>
      </c>
      <c r="D1204">
        <v>5000</v>
      </c>
      <c r="E1204">
        <v>5673</v>
      </c>
      <c r="F1204" t="s">
        <v>8219</v>
      </c>
      <c r="G1204" t="s">
        <v>8224</v>
      </c>
      <c r="H1204" t="s">
        <v>8246</v>
      </c>
      <c r="I1204">
        <v>1409587140</v>
      </c>
      <c r="J1204">
        <v>1408062990</v>
      </c>
      <c r="K1204" t="b">
        <v>0</v>
      </c>
      <c r="L1204">
        <v>68</v>
      </c>
      <c r="M1204" t="b">
        <v>1</v>
      </c>
      <c r="N1204" t="s">
        <v>8271</v>
      </c>
      <c r="O1204" s="5">
        <f t="shared" si="72"/>
        <v>1.1346000000000001</v>
      </c>
      <c r="P1204" s="15">
        <f t="shared" si="73"/>
        <v>83.42647058823529</v>
      </c>
      <c r="Q1204" s="7" t="s">
        <v>8323</v>
      </c>
      <c r="R1204" s="7" t="s">
        <v>8324</v>
      </c>
      <c r="S1204" s="13">
        <f t="shared" si="74"/>
        <v>41883.665972222225</v>
      </c>
      <c r="T1204" s="12">
        <f t="shared" si="75"/>
        <v>41866.025347222225</v>
      </c>
    </row>
    <row r="1205" spans="1:20" ht="48" hidden="1" x14ac:dyDescent="0.2">
      <c r="A1205">
        <v>3765</v>
      </c>
      <c r="B1205" s="3" t="s">
        <v>3762</v>
      </c>
      <c r="C1205" s="3" t="s">
        <v>7875</v>
      </c>
      <c r="D1205">
        <v>7000</v>
      </c>
      <c r="E1205">
        <v>7942</v>
      </c>
      <c r="F1205" t="s">
        <v>8219</v>
      </c>
      <c r="G1205" t="s">
        <v>8224</v>
      </c>
      <c r="H1205" t="s">
        <v>8246</v>
      </c>
      <c r="I1205">
        <v>1406745482</v>
      </c>
      <c r="J1205">
        <v>1404153482</v>
      </c>
      <c r="K1205" t="b">
        <v>0</v>
      </c>
      <c r="L1205">
        <v>107</v>
      </c>
      <c r="M1205" t="b">
        <v>1</v>
      </c>
      <c r="N1205" t="s">
        <v>8305</v>
      </c>
      <c r="O1205" s="5">
        <f t="shared" si="72"/>
        <v>1.1345714285714286</v>
      </c>
      <c r="P1205" s="15">
        <f t="shared" si="73"/>
        <v>74.224299065420567</v>
      </c>
      <c r="Q1205" s="7" t="s">
        <v>8323</v>
      </c>
      <c r="R1205" s="7" t="s">
        <v>8363</v>
      </c>
      <c r="S1205" s="13">
        <f t="shared" si="74"/>
        <v>41850.776412037041</v>
      </c>
      <c r="T1205" s="12">
        <f t="shared" si="75"/>
        <v>41820.776412037041</v>
      </c>
    </row>
    <row r="1206" spans="1:20" ht="48" hidden="1" x14ac:dyDescent="0.2">
      <c r="A1206">
        <v>3554</v>
      </c>
      <c r="B1206" s="3" t="s">
        <v>3553</v>
      </c>
      <c r="C1206" s="3" t="s">
        <v>7664</v>
      </c>
      <c r="D1206">
        <v>5000</v>
      </c>
      <c r="E1206">
        <v>5671.11</v>
      </c>
      <c r="F1206" t="s">
        <v>8219</v>
      </c>
      <c r="G1206" t="s">
        <v>8224</v>
      </c>
      <c r="H1206" t="s">
        <v>8246</v>
      </c>
      <c r="I1206">
        <v>1423674000</v>
      </c>
      <c r="J1206">
        <v>1421025159</v>
      </c>
      <c r="K1206" t="b">
        <v>0</v>
      </c>
      <c r="L1206">
        <v>53</v>
      </c>
      <c r="M1206" t="b">
        <v>1</v>
      </c>
      <c r="N1206" t="s">
        <v>8271</v>
      </c>
      <c r="O1206" s="5">
        <f t="shared" si="72"/>
        <v>1.1342219999999998</v>
      </c>
      <c r="P1206" s="15">
        <f t="shared" si="73"/>
        <v>107.00207547169811</v>
      </c>
      <c r="Q1206" s="7" t="s">
        <v>8323</v>
      </c>
      <c r="R1206" s="7" t="s">
        <v>8324</v>
      </c>
      <c r="S1206" s="13">
        <f t="shared" si="74"/>
        <v>42046.708333333328</v>
      </c>
      <c r="T1206" s="12">
        <f t="shared" si="75"/>
        <v>42016.050451388888</v>
      </c>
    </row>
    <row r="1207" spans="1:20" ht="48" hidden="1" x14ac:dyDescent="0.2">
      <c r="A1207">
        <v>3469</v>
      </c>
      <c r="B1207" s="3" t="s">
        <v>3468</v>
      </c>
      <c r="C1207" s="3" t="s">
        <v>7579</v>
      </c>
      <c r="D1207">
        <v>2800</v>
      </c>
      <c r="E1207">
        <v>3175</v>
      </c>
      <c r="F1207" t="s">
        <v>8219</v>
      </c>
      <c r="G1207" t="s">
        <v>8224</v>
      </c>
      <c r="H1207" t="s">
        <v>8246</v>
      </c>
      <c r="I1207">
        <v>1461857045</v>
      </c>
      <c r="J1207">
        <v>1459265045</v>
      </c>
      <c r="K1207" t="b">
        <v>0</v>
      </c>
      <c r="L1207">
        <v>63</v>
      </c>
      <c r="M1207" t="b">
        <v>1</v>
      </c>
      <c r="N1207" t="s">
        <v>8271</v>
      </c>
      <c r="O1207" s="5">
        <f t="shared" si="72"/>
        <v>1.1339285714285714</v>
      </c>
      <c r="P1207" s="15">
        <f t="shared" si="73"/>
        <v>50.396825396825399</v>
      </c>
      <c r="Q1207" s="7" t="s">
        <v>8323</v>
      </c>
      <c r="R1207" s="7" t="s">
        <v>8324</v>
      </c>
      <c r="S1207" s="13">
        <f t="shared" si="74"/>
        <v>42488.641724537039</v>
      </c>
      <c r="T1207" s="12">
        <f t="shared" si="75"/>
        <v>42458.641724537039</v>
      </c>
    </row>
    <row r="1208" spans="1:20" ht="48" hidden="1" x14ac:dyDescent="0.2">
      <c r="A1208">
        <v>2083</v>
      </c>
      <c r="B1208" s="3" t="s">
        <v>2084</v>
      </c>
      <c r="C1208" s="3" t="s">
        <v>6193</v>
      </c>
      <c r="D1208">
        <v>750</v>
      </c>
      <c r="E1208">
        <v>850</v>
      </c>
      <c r="F1208" t="s">
        <v>8219</v>
      </c>
      <c r="G1208" t="s">
        <v>8224</v>
      </c>
      <c r="H1208" t="s">
        <v>8246</v>
      </c>
      <c r="I1208">
        <v>1338830395</v>
      </c>
      <c r="J1208">
        <v>1336238395</v>
      </c>
      <c r="K1208" t="b">
        <v>0</v>
      </c>
      <c r="L1208">
        <v>25</v>
      </c>
      <c r="M1208" t="b">
        <v>1</v>
      </c>
      <c r="N1208" t="s">
        <v>8279</v>
      </c>
      <c r="O1208" s="5">
        <f t="shared" si="72"/>
        <v>1.1333333333333333</v>
      </c>
      <c r="P1208" s="15">
        <f t="shared" si="73"/>
        <v>34</v>
      </c>
      <c r="Q1208" s="7" t="s">
        <v>8330</v>
      </c>
      <c r="R1208" s="7" t="s">
        <v>8334</v>
      </c>
      <c r="S1208" s="13">
        <f t="shared" si="74"/>
        <v>41064.72216435185</v>
      </c>
      <c r="T1208" s="12">
        <f t="shared" si="75"/>
        <v>41034.72216435185</v>
      </c>
    </row>
    <row r="1209" spans="1:20" ht="48" hidden="1" x14ac:dyDescent="0.2">
      <c r="A1209">
        <v>2500</v>
      </c>
      <c r="B1209" s="3" t="s">
        <v>2500</v>
      </c>
      <c r="C1209" s="3" t="s">
        <v>6610</v>
      </c>
      <c r="D1209">
        <v>600</v>
      </c>
      <c r="E1209">
        <v>680</v>
      </c>
      <c r="F1209" t="s">
        <v>8219</v>
      </c>
      <c r="G1209" t="s">
        <v>8224</v>
      </c>
      <c r="H1209" t="s">
        <v>8246</v>
      </c>
      <c r="I1209">
        <v>1340476375</v>
      </c>
      <c r="J1209">
        <v>1337884375</v>
      </c>
      <c r="K1209" t="b">
        <v>0</v>
      </c>
      <c r="L1209">
        <v>29</v>
      </c>
      <c r="M1209" t="b">
        <v>1</v>
      </c>
      <c r="N1209" t="s">
        <v>8279</v>
      </c>
      <c r="O1209" s="5">
        <f t="shared" si="72"/>
        <v>1.1333333333333333</v>
      </c>
      <c r="P1209" s="15">
        <f t="shared" si="73"/>
        <v>23.448275862068964</v>
      </c>
      <c r="Q1209" s="7" t="s">
        <v>8330</v>
      </c>
      <c r="R1209" s="7" t="s">
        <v>8334</v>
      </c>
      <c r="S1209" s="13">
        <f t="shared" si="74"/>
        <v>41083.772858796299</v>
      </c>
      <c r="T1209" s="12">
        <f t="shared" si="75"/>
        <v>41053.772858796299</v>
      </c>
    </row>
    <row r="1210" spans="1:20" ht="48" hidden="1" x14ac:dyDescent="0.2">
      <c r="A1210">
        <v>3475</v>
      </c>
      <c r="B1210" s="3" t="s">
        <v>3474</v>
      </c>
      <c r="C1210" s="3" t="s">
        <v>7585</v>
      </c>
      <c r="D1210">
        <v>300</v>
      </c>
      <c r="E1210">
        <v>340</v>
      </c>
      <c r="F1210" t="s">
        <v>8219</v>
      </c>
      <c r="G1210" t="s">
        <v>8225</v>
      </c>
      <c r="H1210" t="s">
        <v>8247</v>
      </c>
      <c r="I1210">
        <v>1414972800</v>
      </c>
      <c r="J1210">
        <v>1412629704</v>
      </c>
      <c r="K1210" t="b">
        <v>0</v>
      </c>
      <c r="L1210">
        <v>17</v>
      </c>
      <c r="M1210" t="b">
        <v>1</v>
      </c>
      <c r="N1210" t="s">
        <v>8271</v>
      </c>
      <c r="O1210" s="5">
        <f t="shared" si="72"/>
        <v>1.1333333333333333</v>
      </c>
      <c r="P1210" s="15">
        <f t="shared" si="73"/>
        <v>20</v>
      </c>
      <c r="Q1210" s="7" t="s">
        <v>8323</v>
      </c>
      <c r="R1210" s="7" t="s">
        <v>8324</v>
      </c>
      <c r="S1210" s="13">
        <f t="shared" si="74"/>
        <v>41946</v>
      </c>
      <c r="T1210" s="12">
        <f t="shared" si="75"/>
        <v>41918.880833333329</v>
      </c>
    </row>
    <row r="1211" spans="1:20" ht="48" hidden="1" x14ac:dyDescent="0.2">
      <c r="A1211">
        <v>2812</v>
      </c>
      <c r="B1211" s="3" t="s">
        <v>2812</v>
      </c>
      <c r="C1211" s="3" t="s">
        <v>6922</v>
      </c>
      <c r="D1211">
        <v>5000</v>
      </c>
      <c r="E1211">
        <v>5665</v>
      </c>
      <c r="F1211" t="s">
        <v>8219</v>
      </c>
      <c r="G1211" t="s">
        <v>8229</v>
      </c>
      <c r="H1211" t="s">
        <v>8251</v>
      </c>
      <c r="I1211">
        <v>1428292800</v>
      </c>
      <c r="J1211">
        <v>1424368298</v>
      </c>
      <c r="K1211" t="b">
        <v>0</v>
      </c>
      <c r="L1211">
        <v>83</v>
      </c>
      <c r="M1211" t="b">
        <v>1</v>
      </c>
      <c r="N1211" t="s">
        <v>8271</v>
      </c>
      <c r="O1211" s="5">
        <f t="shared" si="72"/>
        <v>1.133</v>
      </c>
      <c r="P1211" s="15">
        <f t="shared" si="73"/>
        <v>68.253012048192772</v>
      </c>
      <c r="Q1211" s="7" t="s">
        <v>8323</v>
      </c>
      <c r="R1211" s="7" t="s">
        <v>8324</v>
      </c>
      <c r="S1211" s="13">
        <f t="shared" si="74"/>
        <v>42100.166666666672</v>
      </c>
      <c r="T1211" s="12">
        <f t="shared" si="75"/>
        <v>42054.74418981481</v>
      </c>
    </row>
    <row r="1212" spans="1:20" ht="48" hidden="1" x14ac:dyDescent="0.2">
      <c r="A1212">
        <v>2101</v>
      </c>
      <c r="B1212" s="3" t="s">
        <v>2102</v>
      </c>
      <c r="C1212" s="3" t="s">
        <v>6211</v>
      </c>
      <c r="D1212">
        <v>2000</v>
      </c>
      <c r="E1212">
        <v>2265</v>
      </c>
      <c r="F1212" t="s">
        <v>8219</v>
      </c>
      <c r="G1212" t="s">
        <v>8224</v>
      </c>
      <c r="H1212" t="s">
        <v>8246</v>
      </c>
      <c r="I1212">
        <v>1329104114</v>
      </c>
      <c r="J1212">
        <v>1323920114</v>
      </c>
      <c r="K1212" t="b">
        <v>0</v>
      </c>
      <c r="L1212">
        <v>44</v>
      </c>
      <c r="M1212" t="b">
        <v>1</v>
      </c>
      <c r="N1212" t="s">
        <v>8279</v>
      </c>
      <c r="O1212" s="5">
        <f t="shared" si="72"/>
        <v>1.1325000000000001</v>
      </c>
      <c r="P1212" s="15">
        <f t="shared" si="73"/>
        <v>51.477272727272727</v>
      </c>
      <c r="Q1212" s="7" t="s">
        <v>8330</v>
      </c>
      <c r="R1212" s="7" t="s">
        <v>8334</v>
      </c>
      <c r="S1212" s="13">
        <f t="shared" si="74"/>
        <v>40952.149467592593</v>
      </c>
      <c r="T1212" s="12">
        <f t="shared" si="75"/>
        <v>40892.149467592593</v>
      </c>
    </row>
    <row r="1213" spans="1:20" ht="48" hidden="1" x14ac:dyDescent="0.2">
      <c r="A1213">
        <v>3014</v>
      </c>
      <c r="B1213" s="3" t="s">
        <v>3014</v>
      </c>
      <c r="C1213" s="3" t="s">
        <v>7124</v>
      </c>
      <c r="D1213">
        <v>25000</v>
      </c>
      <c r="E1213">
        <v>28276</v>
      </c>
      <c r="F1213" t="s">
        <v>8219</v>
      </c>
      <c r="G1213" t="s">
        <v>8224</v>
      </c>
      <c r="H1213" t="s">
        <v>8246</v>
      </c>
      <c r="I1213">
        <v>1415163600</v>
      </c>
      <c r="J1213">
        <v>1412737080</v>
      </c>
      <c r="K1213" t="b">
        <v>0</v>
      </c>
      <c r="L1213">
        <v>557</v>
      </c>
      <c r="M1213" t="b">
        <v>1</v>
      </c>
      <c r="N1213" t="s">
        <v>8303</v>
      </c>
      <c r="O1213" s="5">
        <f t="shared" si="72"/>
        <v>1.13104</v>
      </c>
      <c r="P1213" s="15">
        <f t="shared" si="73"/>
        <v>50.764811490125673</v>
      </c>
      <c r="Q1213" s="7" t="s">
        <v>8323</v>
      </c>
      <c r="R1213" s="7" t="s">
        <v>8361</v>
      </c>
      <c r="S1213" s="13">
        <f t="shared" si="74"/>
        <v>41948.208333333336</v>
      </c>
      <c r="T1213" s="12">
        <f t="shared" si="75"/>
        <v>41920.123611111114</v>
      </c>
    </row>
    <row r="1214" spans="1:20" ht="32" hidden="1" x14ac:dyDescent="0.2">
      <c r="A1214">
        <v>118</v>
      </c>
      <c r="B1214" s="3" t="s">
        <v>120</v>
      </c>
      <c r="C1214" s="3" t="s">
        <v>4229</v>
      </c>
      <c r="D1214">
        <v>5000</v>
      </c>
      <c r="E1214">
        <v>5651.58</v>
      </c>
      <c r="F1214" t="s">
        <v>8219</v>
      </c>
      <c r="G1214" t="s">
        <v>8224</v>
      </c>
      <c r="H1214" t="s">
        <v>8246</v>
      </c>
      <c r="I1214">
        <v>1311902236</v>
      </c>
      <c r="J1214">
        <v>1309310236</v>
      </c>
      <c r="K1214" t="b">
        <v>0</v>
      </c>
      <c r="L1214">
        <v>39</v>
      </c>
      <c r="M1214" t="b">
        <v>1</v>
      </c>
      <c r="N1214" t="s">
        <v>8266</v>
      </c>
      <c r="O1214" s="5">
        <f t="shared" si="72"/>
        <v>1.1303159999999999</v>
      </c>
      <c r="P1214" s="15">
        <f t="shared" si="73"/>
        <v>144.91230769230768</v>
      </c>
      <c r="Q1214" s="7" t="s">
        <v>8316</v>
      </c>
      <c r="R1214" s="7" t="s">
        <v>8318</v>
      </c>
      <c r="S1214" s="13">
        <f t="shared" si="74"/>
        <v>40753.053657407407</v>
      </c>
      <c r="T1214" s="12">
        <f t="shared" si="75"/>
        <v>40723.053657407407</v>
      </c>
    </row>
    <row r="1215" spans="1:20" ht="32" hidden="1" x14ac:dyDescent="0.2">
      <c r="A1215">
        <v>2538</v>
      </c>
      <c r="B1215" s="3" t="s">
        <v>2538</v>
      </c>
      <c r="C1215" s="3" t="s">
        <v>6648</v>
      </c>
      <c r="D1215">
        <v>18000</v>
      </c>
      <c r="E1215">
        <v>20343.169999999998</v>
      </c>
      <c r="F1215" t="s">
        <v>8219</v>
      </c>
      <c r="G1215" t="s">
        <v>8224</v>
      </c>
      <c r="H1215" t="s">
        <v>8246</v>
      </c>
      <c r="I1215">
        <v>1361681940</v>
      </c>
      <c r="J1215">
        <v>1359029661</v>
      </c>
      <c r="K1215" t="b">
        <v>0</v>
      </c>
      <c r="L1215">
        <v>185</v>
      </c>
      <c r="M1215" t="b">
        <v>1</v>
      </c>
      <c r="N1215" t="s">
        <v>8300</v>
      </c>
      <c r="O1215" s="5">
        <f t="shared" si="72"/>
        <v>1.130176111111111</v>
      </c>
      <c r="P1215" s="15">
        <f t="shared" si="73"/>
        <v>109.96308108108107</v>
      </c>
      <c r="Q1215" s="7" t="s">
        <v>8330</v>
      </c>
      <c r="R1215" s="7" t="s">
        <v>8358</v>
      </c>
      <c r="S1215" s="13">
        <f t="shared" si="74"/>
        <v>41329.207638888889</v>
      </c>
      <c r="T1215" s="12">
        <f t="shared" si="75"/>
        <v>41298.509965277779</v>
      </c>
    </row>
    <row r="1216" spans="1:20" ht="48" hidden="1" x14ac:dyDescent="0.2">
      <c r="A1216">
        <v>332</v>
      </c>
      <c r="B1216" s="3" t="s">
        <v>333</v>
      </c>
      <c r="C1216" s="3" t="s">
        <v>4442</v>
      </c>
      <c r="D1216">
        <v>100000</v>
      </c>
      <c r="E1216">
        <v>113015</v>
      </c>
      <c r="F1216" t="s">
        <v>8219</v>
      </c>
      <c r="G1216" t="s">
        <v>8224</v>
      </c>
      <c r="H1216" t="s">
        <v>8246</v>
      </c>
      <c r="I1216">
        <v>1446019200</v>
      </c>
      <c r="J1216">
        <v>1442420377</v>
      </c>
      <c r="K1216" t="b">
        <v>1</v>
      </c>
      <c r="L1216">
        <v>555</v>
      </c>
      <c r="M1216" t="b">
        <v>1</v>
      </c>
      <c r="N1216" t="s">
        <v>8269</v>
      </c>
      <c r="O1216" s="5">
        <f t="shared" si="72"/>
        <v>1.13015</v>
      </c>
      <c r="P1216" s="15">
        <f t="shared" si="73"/>
        <v>203.63063063063063</v>
      </c>
      <c r="Q1216" s="7" t="s">
        <v>8316</v>
      </c>
      <c r="R1216" s="7" t="s">
        <v>8321</v>
      </c>
      <c r="S1216" s="13">
        <f t="shared" si="74"/>
        <v>42305.333333333328</v>
      </c>
      <c r="T1216" s="12">
        <f t="shared" si="75"/>
        <v>42263.680289351847</v>
      </c>
    </row>
    <row r="1217" spans="1:20" ht="48" hidden="1" x14ac:dyDescent="0.2">
      <c r="A1217">
        <v>2015</v>
      </c>
      <c r="B1217" s="3" t="s">
        <v>2016</v>
      </c>
      <c r="C1217" s="3" t="s">
        <v>6125</v>
      </c>
      <c r="D1217">
        <v>7200</v>
      </c>
      <c r="E1217">
        <v>8136.01</v>
      </c>
      <c r="F1217" t="s">
        <v>8219</v>
      </c>
      <c r="G1217" t="s">
        <v>8224</v>
      </c>
      <c r="H1217" t="s">
        <v>8246</v>
      </c>
      <c r="I1217">
        <v>1315602163</v>
      </c>
      <c r="J1217">
        <v>1313010163</v>
      </c>
      <c r="K1217" t="b">
        <v>1</v>
      </c>
      <c r="L1217">
        <v>162</v>
      </c>
      <c r="M1217" t="b">
        <v>1</v>
      </c>
      <c r="N1217" t="s">
        <v>8295</v>
      </c>
      <c r="O1217" s="5">
        <f t="shared" si="72"/>
        <v>1.1300013888888889</v>
      </c>
      <c r="P1217" s="15">
        <f t="shared" si="73"/>
        <v>50.222283950617282</v>
      </c>
      <c r="Q1217" s="7" t="s">
        <v>8309</v>
      </c>
      <c r="R1217" s="7" t="s">
        <v>8310</v>
      </c>
      <c r="S1217" s="13">
        <f t="shared" si="74"/>
        <v>40795.876886574071</v>
      </c>
      <c r="T1217" s="12">
        <f t="shared" si="75"/>
        <v>40765.876886574071</v>
      </c>
    </row>
    <row r="1218" spans="1:20" ht="32" hidden="1" x14ac:dyDescent="0.2">
      <c r="A1218">
        <v>1620</v>
      </c>
      <c r="B1218" s="3" t="s">
        <v>1621</v>
      </c>
      <c r="C1218" s="3" t="s">
        <v>5730</v>
      </c>
      <c r="D1218">
        <v>1000</v>
      </c>
      <c r="E1218">
        <v>1130</v>
      </c>
      <c r="F1218" t="s">
        <v>8219</v>
      </c>
      <c r="G1218" t="s">
        <v>8224</v>
      </c>
      <c r="H1218" t="s">
        <v>8246</v>
      </c>
      <c r="I1218">
        <v>1361606940</v>
      </c>
      <c r="J1218">
        <v>1361002140</v>
      </c>
      <c r="K1218" t="b">
        <v>0</v>
      </c>
      <c r="L1218">
        <v>17</v>
      </c>
      <c r="M1218" t="b">
        <v>1</v>
      </c>
      <c r="N1218" t="s">
        <v>8276</v>
      </c>
      <c r="O1218" s="5">
        <f t="shared" ref="O1218:O1281" si="76">E1218/D1218</f>
        <v>1.1299999999999999</v>
      </c>
      <c r="P1218" s="15">
        <f t="shared" ref="P1218:P1281" si="77">AVERAGE(E1218/L1218)</f>
        <v>66.470588235294116</v>
      </c>
      <c r="Q1218" s="7" t="s">
        <v>8330</v>
      </c>
      <c r="R1218" s="7" t="s">
        <v>8331</v>
      </c>
      <c r="S1218" s="13">
        <f t="shared" ref="S1218:S1281" si="78">(((I1218/60)/60)/24)+DATE(1970,1,1)</f>
        <v>41328.339583333334</v>
      </c>
      <c r="T1218" s="12">
        <f t="shared" ref="T1218:T1281" si="79">(((J1218/60)/60)/24)+DATE(1970,1,1)</f>
        <v>41321.339583333334</v>
      </c>
    </row>
    <row r="1219" spans="1:20" ht="48" hidden="1" x14ac:dyDescent="0.2">
      <c r="A1219">
        <v>3619</v>
      </c>
      <c r="B1219" s="3" t="s">
        <v>3617</v>
      </c>
      <c r="C1219" s="3" t="s">
        <v>7729</v>
      </c>
      <c r="D1219">
        <v>1000</v>
      </c>
      <c r="E1219">
        <v>1130</v>
      </c>
      <c r="F1219" t="s">
        <v>8219</v>
      </c>
      <c r="G1219" t="s">
        <v>8224</v>
      </c>
      <c r="H1219" t="s">
        <v>8246</v>
      </c>
      <c r="I1219">
        <v>1479592800</v>
      </c>
      <c r="J1219">
        <v>1476760226</v>
      </c>
      <c r="K1219" t="b">
        <v>0</v>
      </c>
      <c r="L1219">
        <v>17</v>
      </c>
      <c r="M1219" t="b">
        <v>1</v>
      </c>
      <c r="N1219" t="s">
        <v>8271</v>
      </c>
      <c r="O1219" s="5">
        <f t="shared" si="76"/>
        <v>1.1299999999999999</v>
      </c>
      <c r="P1219" s="15">
        <f t="shared" si="77"/>
        <v>66.470588235294116</v>
      </c>
      <c r="Q1219" s="7" t="s">
        <v>8323</v>
      </c>
      <c r="R1219" s="7" t="s">
        <v>8324</v>
      </c>
      <c r="S1219" s="13">
        <f t="shared" si="78"/>
        <v>42693.916666666672</v>
      </c>
      <c r="T1219" s="12">
        <f t="shared" si="79"/>
        <v>42661.132245370376</v>
      </c>
    </row>
    <row r="1220" spans="1:20" ht="64" hidden="1" x14ac:dyDescent="0.2">
      <c r="A1220">
        <v>3752</v>
      </c>
      <c r="B1220" s="3" t="s">
        <v>3749</v>
      </c>
      <c r="C1220" s="3" t="s">
        <v>7862</v>
      </c>
      <c r="D1220">
        <v>500</v>
      </c>
      <c r="E1220">
        <v>565</v>
      </c>
      <c r="F1220" t="s">
        <v>8219</v>
      </c>
      <c r="G1220" t="s">
        <v>8225</v>
      </c>
      <c r="H1220" t="s">
        <v>8247</v>
      </c>
      <c r="I1220">
        <v>1476651600</v>
      </c>
      <c r="J1220">
        <v>1473189335</v>
      </c>
      <c r="K1220" t="b">
        <v>0</v>
      </c>
      <c r="L1220">
        <v>15</v>
      </c>
      <c r="M1220" t="b">
        <v>1</v>
      </c>
      <c r="N1220" t="s">
        <v>8305</v>
      </c>
      <c r="O1220" s="5">
        <f t="shared" si="76"/>
        <v>1.1299999999999999</v>
      </c>
      <c r="P1220" s="15">
        <f t="shared" si="77"/>
        <v>37.666666666666664</v>
      </c>
      <c r="Q1220" s="7" t="s">
        <v>8323</v>
      </c>
      <c r="R1220" s="7" t="s">
        <v>8363</v>
      </c>
      <c r="S1220" s="13">
        <f t="shared" si="78"/>
        <v>42659.875</v>
      </c>
      <c r="T1220" s="12">
        <f t="shared" si="79"/>
        <v>42619.802488425921</v>
      </c>
    </row>
    <row r="1221" spans="1:20" ht="48" hidden="1" x14ac:dyDescent="0.2">
      <c r="A1221">
        <v>2526</v>
      </c>
      <c r="B1221" s="3" t="s">
        <v>2526</v>
      </c>
      <c r="C1221" s="3" t="s">
        <v>6636</v>
      </c>
      <c r="D1221">
        <v>4000</v>
      </c>
      <c r="E1221">
        <v>4518</v>
      </c>
      <c r="F1221" t="s">
        <v>8219</v>
      </c>
      <c r="G1221" t="s">
        <v>8224</v>
      </c>
      <c r="H1221" t="s">
        <v>8246</v>
      </c>
      <c r="I1221">
        <v>1418014740</v>
      </c>
      <c r="J1221">
        <v>1415585474</v>
      </c>
      <c r="K1221" t="b">
        <v>0</v>
      </c>
      <c r="L1221">
        <v>33</v>
      </c>
      <c r="M1221" t="b">
        <v>1</v>
      </c>
      <c r="N1221" t="s">
        <v>8300</v>
      </c>
      <c r="O1221" s="5">
        <f t="shared" si="76"/>
        <v>1.1294999999999999</v>
      </c>
      <c r="P1221" s="15">
        <f t="shared" si="77"/>
        <v>136.90909090909091</v>
      </c>
      <c r="Q1221" s="7" t="s">
        <v>8330</v>
      </c>
      <c r="R1221" s="7" t="s">
        <v>8358</v>
      </c>
      <c r="S1221" s="13">
        <f t="shared" si="78"/>
        <v>41981.207638888889</v>
      </c>
      <c r="T1221" s="12">
        <f t="shared" si="79"/>
        <v>41953.091134259259</v>
      </c>
    </row>
    <row r="1222" spans="1:20" ht="32" hidden="1" x14ac:dyDescent="0.2">
      <c r="A1222">
        <v>1672</v>
      </c>
      <c r="B1222" s="3" t="s">
        <v>1673</v>
      </c>
      <c r="C1222" s="3" t="s">
        <v>5782</v>
      </c>
      <c r="D1222">
        <v>1700</v>
      </c>
      <c r="E1222">
        <v>1920</v>
      </c>
      <c r="F1222" t="s">
        <v>8219</v>
      </c>
      <c r="G1222" t="s">
        <v>8224</v>
      </c>
      <c r="H1222" t="s">
        <v>8246</v>
      </c>
      <c r="I1222">
        <v>1338824730</v>
      </c>
      <c r="J1222">
        <v>1336232730</v>
      </c>
      <c r="K1222" t="b">
        <v>0</v>
      </c>
      <c r="L1222">
        <v>49</v>
      </c>
      <c r="M1222" t="b">
        <v>1</v>
      </c>
      <c r="N1222" t="s">
        <v>8292</v>
      </c>
      <c r="O1222" s="5">
        <f t="shared" si="76"/>
        <v>1.1294117647058823</v>
      </c>
      <c r="P1222" s="15">
        <f t="shared" si="77"/>
        <v>39.183673469387756</v>
      </c>
      <c r="Q1222" s="7" t="s">
        <v>8330</v>
      </c>
      <c r="R1222" s="7" t="s">
        <v>8351</v>
      </c>
      <c r="S1222" s="13">
        <f t="shared" si="78"/>
        <v>41064.656597222223</v>
      </c>
      <c r="T1222" s="12">
        <f t="shared" si="79"/>
        <v>41034.656597222223</v>
      </c>
    </row>
    <row r="1223" spans="1:20" ht="48" hidden="1" x14ac:dyDescent="0.2">
      <c r="A1223">
        <v>74</v>
      </c>
      <c r="B1223" s="3" t="s">
        <v>76</v>
      </c>
      <c r="C1223" s="3" t="s">
        <v>4185</v>
      </c>
      <c r="D1223">
        <v>500</v>
      </c>
      <c r="E1223">
        <v>564.66</v>
      </c>
      <c r="F1223" t="s">
        <v>8219</v>
      </c>
      <c r="G1223" t="s">
        <v>8230</v>
      </c>
      <c r="H1223" t="s">
        <v>8249</v>
      </c>
      <c r="I1223">
        <v>1453376495</v>
      </c>
      <c r="J1223">
        <v>1450784495</v>
      </c>
      <c r="K1223" t="b">
        <v>0</v>
      </c>
      <c r="L1223">
        <v>29</v>
      </c>
      <c r="M1223" t="b">
        <v>1</v>
      </c>
      <c r="N1223" t="s">
        <v>8266</v>
      </c>
      <c r="O1223" s="5">
        <f t="shared" si="76"/>
        <v>1.1293199999999999</v>
      </c>
      <c r="P1223" s="15">
        <f t="shared" si="77"/>
        <v>19.471034482758618</v>
      </c>
      <c r="Q1223" s="7" t="s">
        <v>8316</v>
      </c>
      <c r="R1223" s="7" t="s">
        <v>8318</v>
      </c>
      <c r="S1223" s="13">
        <f t="shared" si="78"/>
        <v>42390.487210648149</v>
      </c>
      <c r="T1223" s="12">
        <f t="shared" si="79"/>
        <v>42360.487210648149</v>
      </c>
    </row>
    <row r="1224" spans="1:20" ht="48" hidden="1" x14ac:dyDescent="0.2">
      <c r="A1224">
        <v>326</v>
      </c>
      <c r="B1224" s="3" t="s">
        <v>327</v>
      </c>
      <c r="C1224" s="3" t="s">
        <v>4436</v>
      </c>
      <c r="D1224">
        <v>150000</v>
      </c>
      <c r="E1224">
        <v>169394.6</v>
      </c>
      <c r="F1224" t="s">
        <v>8219</v>
      </c>
      <c r="G1224" t="s">
        <v>8224</v>
      </c>
      <c r="H1224" t="s">
        <v>8246</v>
      </c>
      <c r="I1224">
        <v>1489532220</v>
      </c>
      <c r="J1224">
        <v>1486625606</v>
      </c>
      <c r="K1224" t="b">
        <v>1</v>
      </c>
      <c r="L1224">
        <v>1151</v>
      </c>
      <c r="M1224" t="b">
        <v>1</v>
      </c>
      <c r="N1224" t="s">
        <v>8269</v>
      </c>
      <c r="O1224" s="5">
        <f t="shared" si="76"/>
        <v>1.1292973333333334</v>
      </c>
      <c r="P1224" s="15">
        <f t="shared" si="77"/>
        <v>147.17167680278018</v>
      </c>
      <c r="Q1224" s="7" t="s">
        <v>8316</v>
      </c>
      <c r="R1224" s="7" t="s">
        <v>8321</v>
      </c>
      <c r="S1224" s="13">
        <f t="shared" si="78"/>
        <v>42808.956250000003</v>
      </c>
      <c r="T1224" s="12">
        <f t="shared" si="79"/>
        <v>42775.314884259264</v>
      </c>
    </row>
    <row r="1225" spans="1:20" ht="48" hidden="1" x14ac:dyDescent="0.2">
      <c r="A1225">
        <v>3154</v>
      </c>
      <c r="B1225" s="3" t="s">
        <v>3154</v>
      </c>
      <c r="C1225" s="3" t="s">
        <v>7264</v>
      </c>
      <c r="D1225">
        <v>7000</v>
      </c>
      <c r="E1225">
        <v>7905</v>
      </c>
      <c r="F1225" t="s">
        <v>8219</v>
      </c>
      <c r="G1225" t="s">
        <v>8224</v>
      </c>
      <c r="H1225" t="s">
        <v>8246</v>
      </c>
      <c r="I1225">
        <v>1333310458</v>
      </c>
      <c r="J1225">
        <v>1330722058</v>
      </c>
      <c r="K1225" t="b">
        <v>1</v>
      </c>
      <c r="L1225">
        <v>123</v>
      </c>
      <c r="M1225" t="b">
        <v>1</v>
      </c>
      <c r="N1225" t="s">
        <v>8271</v>
      </c>
      <c r="O1225" s="5">
        <f t="shared" si="76"/>
        <v>1.1292857142857142</v>
      </c>
      <c r="P1225" s="15">
        <f t="shared" si="77"/>
        <v>64.268292682926827</v>
      </c>
      <c r="Q1225" s="7" t="s">
        <v>8323</v>
      </c>
      <c r="R1225" s="7" t="s">
        <v>8324</v>
      </c>
      <c r="S1225" s="13">
        <f t="shared" si="78"/>
        <v>41000.834004629629</v>
      </c>
      <c r="T1225" s="12">
        <f t="shared" si="79"/>
        <v>40970.875671296293</v>
      </c>
    </row>
    <row r="1226" spans="1:20" ht="48" hidden="1" x14ac:dyDescent="0.2">
      <c r="A1226">
        <v>249</v>
      </c>
      <c r="B1226" s="3" t="s">
        <v>250</v>
      </c>
      <c r="C1226" s="3" t="s">
        <v>4359</v>
      </c>
      <c r="D1226">
        <v>10000</v>
      </c>
      <c r="E1226">
        <v>11292</v>
      </c>
      <c r="F1226" t="s">
        <v>8219</v>
      </c>
      <c r="G1226" t="s">
        <v>8224</v>
      </c>
      <c r="H1226" t="s">
        <v>8246</v>
      </c>
      <c r="I1226">
        <v>1282498800</v>
      </c>
      <c r="J1226">
        <v>1275603020</v>
      </c>
      <c r="K1226" t="b">
        <v>1</v>
      </c>
      <c r="L1226">
        <v>235</v>
      </c>
      <c r="M1226" t="b">
        <v>1</v>
      </c>
      <c r="N1226" t="s">
        <v>8269</v>
      </c>
      <c r="O1226" s="5">
        <f t="shared" si="76"/>
        <v>1.1292</v>
      </c>
      <c r="P1226" s="15">
        <f t="shared" si="77"/>
        <v>48.051063829787232</v>
      </c>
      <c r="Q1226" s="7" t="s">
        <v>8316</v>
      </c>
      <c r="R1226" s="7" t="s">
        <v>8321</v>
      </c>
      <c r="S1226" s="13">
        <f t="shared" si="78"/>
        <v>40412.736111111109</v>
      </c>
      <c r="T1226" s="12">
        <f t="shared" si="79"/>
        <v>40332.923842592594</v>
      </c>
    </row>
    <row r="1227" spans="1:20" ht="48" hidden="1" x14ac:dyDescent="0.2">
      <c r="A1227">
        <v>2481</v>
      </c>
      <c r="B1227" s="3" t="s">
        <v>2481</v>
      </c>
      <c r="C1227" s="3" t="s">
        <v>6591</v>
      </c>
      <c r="D1227">
        <v>4000</v>
      </c>
      <c r="E1227">
        <v>4516.4399999999996</v>
      </c>
      <c r="F1227" t="s">
        <v>8219</v>
      </c>
      <c r="G1227" t="s">
        <v>8224</v>
      </c>
      <c r="H1227" t="s">
        <v>8246</v>
      </c>
      <c r="I1227">
        <v>1335799808</v>
      </c>
      <c r="J1227">
        <v>1333207808</v>
      </c>
      <c r="K1227" t="b">
        <v>0</v>
      </c>
      <c r="L1227">
        <v>95</v>
      </c>
      <c r="M1227" t="b">
        <v>1</v>
      </c>
      <c r="N1227" t="s">
        <v>8279</v>
      </c>
      <c r="O1227" s="5">
        <f t="shared" si="76"/>
        <v>1.1291099999999998</v>
      </c>
      <c r="P1227" s="15">
        <f t="shared" si="77"/>
        <v>47.541473684210523</v>
      </c>
      <c r="Q1227" s="7" t="s">
        <v>8330</v>
      </c>
      <c r="R1227" s="7" t="s">
        <v>8334</v>
      </c>
      <c r="S1227" s="13">
        <f t="shared" si="78"/>
        <v>41029.645925925928</v>
      </c>
      <c r="T1227" s="12">
        <f t="shared" si="79"/>
        <v>40999.645925925928</v>
      </c>
    </row>
    <row r="1228" spans="1:20" ht="48" hidden="1" x14ac:dyDescent="0.2">
      <c r="A1228">
        <v>3478</v>
      </c>
      <c r="B1228" s="3" t="s">
        <v>3477</v>
      </c>
      <c r="C1228" s="3" t="s">
        <v>7588</v>
      </c>
      <c r="D1228">
        <v>2000</v>
      </c>
      <c r="E1228">
        <v>2257</v>
      </c>
      <c r="F1228" t="s">
        <v>8219</v>
      </c>
      <c r="G1228" t="s">
        <v>8224</v>
      </c>
      <c r="H1228" t="s">
        <v>8246</v>
      </c>
      <c r="I1228">
        <v>1426539600</v>
      </c>
      <c r="J1228">
        <v>1424296822</v>
      </c>
      <c r="K1228" t="b">
        <v>0</v>
      </c>
      <c r="L1228">
        <v>57</v>
      </c>
      <c r="M1228" t="b">
        <v>1</v>
      </c>
      <c r="N1228" t="s">
        <v>8271</v>
      </c>
      <c r="O1228" s="5">
        <f t="shared" si="76"/>
        <v>1.1285000000000001</v>
      </c>
      <c r="P1228" s="15">
        <f t="shared" si="77"/>
        <v>39.596491228070178</v>
      </c>
      <c r="Q1228" s="7" t="s">
        <v>8323</v>
      </c>
      <c r="R1228" s="7" t="s">
        <v>8324</v>
      </c>
      <c r="S1228" s="13">
        <f t="shared" si="78"/>
        <v>42079.875</v>
      </c>
      <c r="T1228" s="12">
        <f t="shared" si="79"/>
        <v>42053.916921296302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8330</v>
      </c>
      <c r="R1229" s="7" t="s">
        <v>8345</v>
      </c>
      <c r="S1229" s="13">
        <f t="shared" si="78"/>
        <v>41858.291666666664</v>
      </c>
      <c r="T1229" s="12">
        <f t="shared" si="79"/>
        <v>41827.919166666667</v>
      </c>
    </row>
    <row r="1230" spans="1:20" ht="48" hidden="1" x14ac:dyDescent="0.2">
      <c r="A1230">
        <v>3604</v>
      </c>
      <c r="B1230" s="3" t="s">
        <v>3603</v>
      </c>
      <c r="C1230" s="3" t="s">
        <v>7714</v>
      </c>
      <c r="D1230">
        <v>3000</v>
      </c>
      <c r="E1230">
        <v>3385</v>
      </c>
      <c r="F1230" t="s">
        <v>8219</v>
      </c>
      <c r="G1230" t="s">
        <v>8224</v>
      </c>
      <c r="H1230" t="s">
        <v>8246</v>
      </c>
      <c r="I1230">
        <v>1461913140</v>
      </c>
      <c r="J1230">
        <v>1461370956</v>
      </c>
      <c r="K1230" t="b">
        <v>0</v>
      </c>
      <c r="L1230">
        <v>69</v>
      </c>
      <c r="M1230" t="b">
        <v>1</v>
      </c>
      <c r="N1230" t="s">
        <v>8271</v>
      </c>
      <c r="O1230" s="5">
        <f t="shared" si="76"/>
        <v>1.1283333333333334</v>
      </c>
      <c r="P1230" s="15">
        <f t="shared" si="77"/>
        <v>49.05797101449275</v>
      </c>
      <c r="Q1230" s="7" t="s">
        <v>8323</v>
      </c>
      <c r="R1230" s="7" t="s">
        <v>8324</v>
      </c>
      <c r="S1230" s="13">
        <f t="shared" si="78"/>
        <v>42489.290972222225</v>
      </c>
      <c r="T1230" s="12">
        <f t="shared" si="79"/>
        <v>42483.015694444446</v>
      </c>
    </row>
    <row r="1231" spans="1:20" ht="48" hidden="1" x14ac:dyDescent="0.2">
      <c r="A1231">
        <v>3004</v>
      </c>
      <c r="B1231" s="3" t="s">
        <v>3004</v>
      </c>
      <c r="C1231" s="3" t="s">
        <v>7114</v>
      </c>
      <c r="D1231">
        <v>40000</v>
      </c>
      <c r="E1231">
        <v>45126</v>
      </c>
      <c r="F1231" t="s">
        <v>8219</v>
      </c>
      <c r="G1231" t="s">
        <v>8224</v>
      </c>
      <c r="H1231" t="s">
        <v>8246</v>
      </c>
      <c r="I1231">
        <v>1416089324</v>
      </c>
      <c r="J1231">
        <v>1413493724</v>
      </c>
      <c r="K1231" t="b">
        <v>0</v>
      </c>
      <c r="L1231">
        <v>277</v>
      </c>
      <c r="M1231" t="b">
        <v>1</v>
      </c>
      <c r="N1231" t="s">
        <v>8303</v>
      </c>
      <c r="O1231" s="5">
        <f t="shared" si="76"/>
        <v>1.12815</v>
      </c>
      <c r="P1231" s="15">
        <f t="shared" si="77"/>
        <v>162.90974729241879</v>
      </c>
      <c r="Q1231" s="7" t="s">
        <v>8323</v>
      </c>
      <c r="R1231" s="7" t="s">
        <v>8361</v>
      </c>
      <c r="S1231" s="13">
        <f t="shared" si="78"/>
        <v>41958.922731481478</v>
      </c>
      <c r="T1231" s="12">
        <f t="shared" si="79"/>
        <v>41928.881064814814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8330</v>
      </c>
      <c r="R1232" s="7" t="s">
        <v>8345</v>
      </c>
      <c r="S1232" s="13">
        <f t="shared" si="78"/>
        <v>40598.972569444442</v>
      </c>
      <c r="T1232" s="12">
        <f t="shared" si="79"/>
        <v>40568.972569444442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8330</v>
      </c>
      <c r="R1233" s="7" t="s">
        <v>8345</v>
      </c>
      <c r="S1233" s="13">
        <f t="shared" si="78"/>
        <v>42244.041666666672</v>
      </c>
      <c r="T1233" s="12">
        <f t="shared" si="79"/>
        <v>42193.941759259258</v>
      </c>
    </row>
    <row r="1234" spans="1:20" ht="48" hidden="1" x14ac:dyDescent="0.2">
      <c r="A1234">
        <v>1659</v>
      </c>
      <c r="B1234" s="3" t="s">
        <v>1660</v>
      </c>
      <c r="C1234" s="3" t="s">
        <v>5769</v>
      </c>
      <c r="D1234">
        <v>500</v>
      </c>
      <c r="E1234">
        <v>564</v>
      </c>
      <c r="F1234" t="s">
        <v>8219</v>
      </c>
      <c r="G1234" t="s">
        <v>8225</v>
      </c>
      <c r="H1234" t="s">
        <v>8247</v>
      </c>
      <c r="I1234">
        <v>1387281600</v>
      </c>
      <c r="J1234">
        <v>1384811721</v>
      </c>
      <c r="K1234" t="b">
        <v>0</v>
      </c>
      <c r="L1234">
        <v>45</v>
      </c>
      <c r="M1234" t="b">
        <v>1</v>
      </c>
      <c r="N1234" t="s">
        <v>8292</v>
      </c>
      <c r="O1234" s="5">
        <f t="shared" si="76"/>
        <v>1.1279999999999999</v>
      </c>
      <c r="P1234" s="15">
        <f t="shared" si="77"/>
        <v>12.533333333333333</v>
      </c>
      <c r="Q1234" s="7" t="s">
        <v>8330</v>
      </c>
      <c r="R1234" s="7" t="s">
        <v>8351</v>
      </c>
      <c r="S1234" s="13">
        <f t="shared" si="78"/>
        <v>41625.5</v>
      </c>
      <c r="T1234" s="12">
        <f t="shared" si="79"/>
        <v>41596.913437499999</v>
      </c>
    </row>
    <row r="1235" spans="1:20" ht="48" hidden="1" x14ac:dyDescent="0.2">
      <c r="A1235">
        <v>2497</v>
      </c>
      <c r="B1235" s="3" t="s">
        <v>2497</v>
      </c>
      <c r="C1235" s="3" t="s">
        <v>6607</v>
      </c>
      <c r="D1235">
        <v>4000</v>
      </c>
      <c r="E1235">
        <v>4510.8599999999997</v>
      </c>
      <c r="F1235" t="s">
        <v>8219</v>
      </c>
      <c r="G1235" t="s">
        <v>8224</v>
      </c>
      <c r="H1235" t="s">
        <v>8246</v>
      </c>
      <c r="I1235">
        <v>1312578338</v>
      </c>
      <c r="J1235">
        <v>1309986338</v>
      </c>
      <c r="K1235" t="b">
        <v>0</v>
      </c>
      <c r="L1235">
        <v>56</v>
      </c>
      <c r="M1235" t="b">
        <v>1</v>
      </c>
      <c r="N1235" t="s">
        <v>8279</v>
      </c>
      <c r="O1235" s="5">
        <f t="shared" si="76"/>
        <v>1.127715</v>
      </c>
      <c r="P1235" s="15">
        <f t="shared" si="77"/>
        <v>80.551071428571419</v>
      </c>
      <c r="Q1235" s="7" t="s">
        <v>8330</v>
      </c>
      <c r="R1235" s="7" t="s">
        <v>8334</v>
      </c>
      <c r="S1235" s="13">
        <f t="shared" si="78"/>
        <v>40760.878912037035</v>
      </c>
      <c r="T1235" s="12">
        <f t="shared" si="79"/>
        <v>40730.878912037035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8330</v>
      </c>
      <c r="R1236" s="7" t="s">
        <v>8345</v>
      </c>
      <c r="S1236" s="13">
        <f t="shared" si="78"/>
        <v>42037.788680555561</v>
      </c>
      <c r="T1236" s="12">
        <f t="shared" si="79"/>
        <v>42007.788680555561</v>
      </c>
    </row>
    <row r="1237" spans="1:20" ht="32" hidden="1" x14ac:dyDescent="0.2">
      <c r="A1237">
        <v>3680</v>
      </c>
      <c r="B1237" s="3" t="s">
        <v>3677</v>
      </c>
      <c r="C1237" s="3" t="s">
        <v>7790</v>
      </c>
      <c r="D1237">
        <v>3000</v>
      </c>
      <c r="E1237">
        <v>3383</v>
      </c>
      <c r="F1237" t="s">
        <v>8219</v>
      </c>
      <c r="G1237" t="s">
        <v>8224</v>
      </c>
      <c r="H1237" t="s">
        <v>8246</v>
      </c>
      <c r="I1237">
        <v>1475664834</v>
      </c>
      <c r="J1237">
        <v>1473850434</v>
      </c>
      <c r="K1237" t="b">
        <v>0</v>
      </c>
      <c r="L1237">
        <v>34</v>
      </c>
      <c r="M1237" t="b">
        <v>1</v>
      </c>
      <c r="N1237" t="s">
        <v>8271</v>
      </c>
      <c r="O1237" s="5">
        <f t="shared" si="76"/>
        <v>1.1276666666666666</v>
      </c>
      <c r="P1237" s="15">
        <f t="shared" si="77"/>
        <v>99.5</v>
      </c>
      <c r="Q1237" s="7" t="s">
        <v>8323</v>
      </c>
      <c r="R1237" s="7" t="s">
        <v>8324</v>
      </c>
      <c r="S1237" s="13">
        <f t="shared" si="78"/>
        <v>42648.454097222217</v>
      </c>
      <c r="T1237" s="12">
        <f t="shared" si="79"/>
        <v>42627.454097222217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8330</v>
      </c>
      <c r="R1238" s="7" t="s">
        <v>8345</v>
      </c>
      <c r="S1238" s="13">
        <f t="shared" si="78"/>
        <v>41118.666666666664</v>
      </c>
      <c r="T1238" s="12">
        <f t="shared" si="79"/>
        <v>41110.680138888885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8330</v>
      </c>
      <c r="R1239" s="7" t="s">
        <v>8345</v>
      </c>
      <c r="S1239" s="13">
        <f t="shared" si="78"/>
        <v>41145.283159722225</v>
      </c>
      <c r="T1239" s="12">
        <f t="shared" si="79"/>
        <v>41125.283159722225</v>
      </c>
    </row>
    <row r="1240" spans="1:20" ht="48" hidden="1" x14ac:dyDescent="0.2">
      <c r="A1240">
        <v>3489</v>
      </c>
      <c r="B1240" s="3" t="s">
        <v>3488</v>
      </c>
      <c r="C1240" s="3" t="s">
        <v>7599</v>
      </c>
      <c r="D1240">
        <v>5000</v>
      </c>
      <c r="E1240">
        <v>5635</v>
      </c>
      <c r="F1240" t="s">
        <v>8219</v>
      </c>
      <c r="G1240" t="s">
        <v>8225</v>
      </c>
      <c r="H1240" t="s">
        <v>8247</v>
      </c>
      <c r="I1240">
        <v>1400965200</v>
      </c>
      <c r="J1240">
        <v>1398352531</v>
      </c>
      <c r="K1240" t="b">
        <v>0</v>
      </c>
      <c r="L1240">
        <v>72</v>
      </c>
      <c r="M1240" t="b">
        <v>1</v>
      </c>
      <c r="N1240" t="s">
        <v>8271</v>
      </c>
      <c r="O1240" s="5">
        <f t="shared" si="76"/>
        <v>1.127</v>
      </c>
      <c r="P1240" s="15">
        <f t="shared" si="77"/>
        <v>78.263888888888886</v>
      </c>
      <c r="Q1240" s="7" t="s">
        <v>8323</v>
      </c>
      <c r="R1240" s="7" t="s">
        <v>8324</v>
      </c>
      <c r="S1240" s="13">
        <f t="shared" si="78"/>
        <v>41783.875</v>
      </c>
      <c r="T1240" s="12">
        <f t="shared" si="79"/>
        <v>41753.635775462964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8330</v>
      </c>
      <c r="R1241" s="7" t="s">
        <v>8345</v>
      </c>
      <c r="S1241" s="13">
        <f t="shared" si="78"/>
        <v>40913.962581018517</v>
      </c>
      <c r="T1241" s="12">
        <f t="shared" si="79"/>
        <v>40883.962581018517</v>
      </c>
    </row>
    <row r="1242" spans="1:20" ht="48" hidden="1" x14ac:dyDescent="0.2">
      <c r="A1242">
        <v>2253</v>
      </c>
      <c r="B1242" s="3" t="s">
        <v>2254</v>
      </c>
      <c r="C1242" s="3" t="s">
        <v>6363</v>
      </c>
      <c r="D1242">
        <v>8000</v>
      </c>
      <c r="E1242">
        <v>9015</v>
      </c>
      <c r="F1242" t="s">
        <v>8219</v>
      </c>
      <c r="G1242" t="s">
        <v>8224</v>
      </c>
      <c r="H1242" t="s">
        <v>8246</v>
      </c>
      <c r="I1242">
        <v>1447862947</v>
      </c>
      <c r="J1242">
        <v>1445267347</v>
      </c>
      <c r="K1242" t="b">
        <v>0</v>
      </c>
      <c r="L1242">
        <v>84</v>
      </c>
      <c r="M1242" t="b">
        <v>1</v>
      </c>
      <c r="N1242" t="s">
        <v>8297</v>
      </c>
      <c r="O1242" s="5">
        <f t="shared" si="76"/>
        <v>1.1268750000000001</v>
      </c>
      <c r="P1242" s="15">
        <f t="shared" si="77"/>
        <v>107.32142857142857</v>
      </c>
      <c r="Q1242" s="7" t="s">
        <v>8338</v>
      </c>
      <c r="R1242" s="7" t="s">
        <v>8355</v>
      </c>
      <c r="S1242" s="13">
        <f t="shared" si="78"/>
        <v>42326.672997685186</v>
      </c>
      <c r="T1242" s="12">
        <f t="shared" si="79"/>
        <v>42296.631331018521</v>
      </c>
    </row>
    <row r="1243" spans="1:20" ht="64" hidden="1" x14ac:dyDescent="0.2">
      <c r="A1243">
        <v>319</v>
      </c>
      <c r="B1243" s="3" t="s">
        <v>320</v>
      </c>
      <c r="C1243" s="3" t="s">
        <v>4429</v>
      </c>
      <c r="D1243">
        <v>5000</v>
      </c>
      <c r="E1243">
        <v>5634</v>
      </c>
      <c r="F1243" t="s">
        <v>8219</v>
      </c>
      <c r="G1243" t="s">
        <v>8224</v>
      </c>
      <c r="H1243" t="s">
        <v>8246</v>
      </c>
      <c r="I1243">
        <v>1265097540</v>
      </c>
      <c r="J1243">
        <v>1257538029</v>
      </c>
      <c r="K1243" t="b">
        <v>1</v>
      </c>
      <c r="L1243">
        <v>51</v>
      </c>
      <c r="M1243" t="b">
        <v>1</v>
      </c>
      <c r="N1243" t="s">
        <v>8269</v>
      </c>
      <c r="O1243" s="5">
        <f t="shared" si="76"/>
        <v>1.1268</v>
      </c>
      <c r="P1243" s="15">
        <f t="shared" si="77"/>
        <v>110.47058823529412</v>
      </c>
      <c r="Q1243" s="7" t="s">
        <v>8316</v>
      </c>
      <c r="R1243" s="7" t="s">
        <v>8321</v>
      </c>
      <c r="S1243" s="13">
        <f t="shared" si="78"/>
        <v>40211.332638888889</v>
      </c>
      <c r="T1243" s="12">
        <f t="shared" si="79"/>
        <v>40123.83829861111</v>
      </c>
    </row>
    <row r="1244" spans="1:20" ht="48" hidden="1" x14ac:dyDescent="0.2">
      <c r="A1244">
        <v>241</v>
      </c>
      <c r="B1244" s="3" t="s">
        <v>243</v>
      </c>
      <c r="C1244" s="3" t="s">
        <v>4351</v>
      </c>
      <c r="D1244">
        <v>36400</v>
      </c>
      <c r="E1244">
        <v>41000</v>
      </c>
      <c r="F1244" t="s">
        <v>8219</v>
      </c>
      <c r="G1244" t="s">
        <v>8224</v>
      </c>
      <c r="H1244" t="s">
        <v>8246</v>
      </c>
      <c r="I1244">
        <v>1419180304</v>
      </c>
      <c r="J1244">
        <v>1415292304</v>
      </c>
      <c r="K1244" t="b">
        <v>1</v>
      </c>
      <c r="L1244">
        <v>376</v>
      </c>
      <c r="M1244" t="b">
        <v>1</v>
      </c>
      <c r="N1244" t="s">
        <v>8269</v>
      </c>
      <c r="O1244" s="5">
        <f t="shared" si="76"/>
        <v>1.1263736263736264</v>
      </c>
      <c r="P1244" s="15">
        <f t="shared" si="77"/>
        <v>109.04255319148936</v>
      </c>
      <c r="Q1244" s="7" t="s">
        <v>8316</v>
      </c>
      <c r="R1244" s="7" t="s">
        <v>8321</v>
      </c>
      <c r="S1244" s="13">
        <f t="shared" si="78"/>
        <v>41994.697962962964</v>
      </c>
      <c r="T1244" s="12">
        <f t="shared" si="79"/>
        <v>41949.697962962964</v>
      </c>
    </row>
    <row r="1245" spans="1:20" ht="64" hidden="1" x14ac:dyDescent="0.2">
      <c r="A1245">
        <v>3034</v>
      </c>
      <c r="B1245" s="3" t="s">
        <v>3034</v>
      </c>
      <c r="C1245" s="3" t="s">
        <v>7144</v>
      </c>
      <c r="D1245">
        <v>100000</v>
      </c>
      <c r="E1245">
        <v>112536</v>
      </c>
      <c r="F1245" t="s">
        <v>8219</v>
      </c>
      <c r="G1245" t="s">
        <v>8224</v>
      </c>
      <c r="H1245" t="s">
        <v>8246</v>
      </c>
      <c r="I1245">
        <v>1477972740</v>
      </c>
      <c r="J1245">
        <v>1475326255</v>
      </c>
      <c r="K1245" t="b">
        <v>0</v>
      </c>
      <c r="L1245">
        <v>1260</v>
      </c>
      <c r="M1245" t="b">
        <v>1</v>
      </c>
      <c r="N1245" t="s">
        <v>8303</v>
      </c>
      <c r="O1245" s="5">
        <f t="shared" si="76"/>
        <v>1.1253599999999999</v>
      </c>
      <c r="P1245" s="15">
        <f t="shared" si="77"/>
        <v>89.314285714285717</v>
      </c>
      <c r="Q1245" s="7" t="s">
        <v>8323</v>
      </c>
      <c r="R1245" s="7" t="s">
        <v>8361</v>
      </c>
      <c r="S1245" s="13">
        <f t="shared" si="78"/>
        <v>42675.165972222225</v>
      </c>
      <c r="T1245" s="12">
        <f t="shared" si="79"/>
        <v>42644.535358796296</v>
      </c>
    </row>
    <row r="1246" spans="1:20" ht="48" hidden="1" x14ac:dyDescent="0.2">
      <c r="A1246">
        <v>3325</v>
      </c>
      <c r="B1246" s="3" t="s">
        <v>3325</v>
      </c>
      <c r="C1246" s="3" t="s">
        <v>7435</v>
      </c>
      <c r="D1246">
        <v>400</v>
      </c>
      <c r="E1246">
        <v>450</v>
      </c>
      <c r="F1246" t="s">
        <v>8219</v>
      </c>
      <c r="G1246" t="s">
        <v>8225</v>
      </c>
      <c r="H1246" t="s">
        <v>8247</v>
      </c>
      <c r="I1246">
        <v>1428256277</v>
      </c>
      <c r="J1246">
        <v>1425235877</v>
      </c>
      <c r="K1246" t="b">
        <v>0</v>
      </c>
      <c r="L1246">
        <v>15</v>
      </c>
      <c r="M1246" t="b">
        <v>1</v>
      </c>
      <c r="N1246" t="s">
        <v>8271</v>
      </c>
      <c r="O1246" s="5">
        <f t="shared" si="76"/>
        <v>1.125</v>
      </c>
      <c r="P1246" s="15">
        <f t="shared" si="77"/>
        <v>30</v>
      </c>
      <c r="Q1246" s="7" t="s">
        <v>8323</v>
      </c>
      <c r="R1246" s="7" t="s">
        <v>8324</v>
      </c>
      <c r="S1246" s="13">
        <f t="shared" si="78"/>
        <v>42099.743946759263</v>
      </c>
      <c r="T1246" s="12">
        <f t="shared" si="79"/>
        <v>42064.785613425927</v>
      </c>
    </row>
    <row r="1247" spans="1:20" ht="48" hidden="1" x14ac:dyDescent="0.2">
      <c r="A1247">
        <v>3836</v>
      </c>
      <c r="B1247" s="3" t="s">
        <v>3833</v>
      </c>
      <c r="C1247" s="3" t="s">
        <v>7945</v>
      </c>
      <c r="D1247">
        <v>800</v>
      </c>
      <c r="E1247">
        <v>900</v>
      </c>
      <c r="F1247" t="s">
        <v>8219</v>
      </c>
      <c r="G1247" t="s">
        <v>8224</v>
      </c>
      <c r="H1247" t="s">
        <v>8246</v>
      </c>
      <c r="I1247">
        <v>1470197340</v>
      </c>
      <c r="J1247">
        <v>1467497652</v>
      </c>
      <c r="K1247" t="b">
        <v>0</v>
      </c>
      <c r="L1247">
        <v>14</v>
      </c>
      <c r="M1247" t="b">
        <v>1</v>
      </c>
      <c r="N1247" t="s">
        <v>8271</v>
      </c>
      <c r="O1247" s="5">
        <f t="shared" si="76"/>
        <v>1.125</v>
      </c>
      <c r="P1247" s="15">
        <f t="shared" si="77"/>
        <v>64.285714285714292</v>
      </c>
      <c r="Q1247" s="7" t="s">
        <v>8323</v>
      </c>
      <c r="R1247" s="7" t="s">
        <v>8324</v>
      </c>
      <c r="S1247" s="13">
        <f t="shared" si="78"/>
        <v>42585.172916666663</v>
      </c>
      <c r="T1247" s="12">
        <f t="shared" si="79"/>
        <v>42553.926527777774</v>
      </c>
    </row>
    <row r="1248" spans="1:20" ht="48" hidden="1" x14ac:dyDescent="0.2">
      <c r="A1248">
        <v>650</v>
      </c>
      <c r="B1248" s="3" t="s">
        <v>651</v>
      </c>
      <c r="C1248" s="3" t="s">
        <v>4760</v>
      </c>
      <c r="D1248">
        <v>1500</v>
      </c>
      <c r="E1248">
        <v>1686</v>
      </c>
      <c r="F1248" t="s">
        <v>8219</v>
      </c>
      <c r="G1248" t="s">
        <v>8224</v>
      </c>
      <c r="H1248" t="s">
        <v>8246</v>
      </c>
      <c r="I1248">
        <v>1418953984</v>
      </c>
      <c r="J1248">
        <v>1413766384</v>
      </c>
      <c r="K1248" t="b">
        <v>0</v>
      </c>
      <c r="L1248">
        <v>48</v>
      </c>
      <c r="M1248" t="b">
        <v>1</v>
      </c>
      <c r="N1248" t="s">
        <v>8273</v>
      </c>
      <c r="O1248" s="5">
        <f t="shared" si="76"/>
        <v>1.1240000000000001</v>
      </c>
      <c r="P1248" s="15">
        <f t="shared" si="77"/>
        <v>35.125</v>
      </c>
      <c r="Q1248" s="7" t="s">
        <v>8309</v>
      </c>
      <c r="R1248" s="7" t="s">
        <v>8326</v>
      </c>
      <c r="S1248" s="13">
        <f t="shared" si="78"/>
        <v>41992.078518518523</v>
      </c>
      <c r="T1248" s="12">
        <f t="shared" si="79"/>
        <v>41932.036851851852</v>
      </c>
    </row>
    <row r="1249" spans="1:20" ht="48" hidden="1" x14ac:dyDescent="0.2">
      <c r="A1249">
        <v>1036</v>
      </c>
      <c r="B1249" s="3" t="s">
        <v>1037</v>
      </c>
      <c r="C1249" s="3" t="s">
        <v>5146</v>
      </c>
      <c r="D1249">
        <v>4500</v>
      </c>
      <c r="E1249">
        <v>5056.22</v>
      </c>
      <c r="F1249" t="s">
        <v>8219</v>
      </c>
      <c r="G1249" t="s">
        <v>8224</v>
      </c>
      <c r="H1249" t="s">
        <v>8246</v>
      </c>
      <c r="I1249">
        <v>1357545600</v>
      </c>
      <c r="J1249">
        <v>1354790790</v>
      </c>
      <c r="K1249" t="b">
        <v>0</v>
      </c>
      <c r="L1249">
        <v>211</v>
      </c>
      <c r="M1249" t="b">
        <v>1</v>
      </c>
      <c r="N1249" t="s">
        <v>8280</v>
      </c>
      <c r="O1249" s="5">
        <f t="shared" si="76"/>
        <v>1.1236044444444444</v>
      </c>
      <c r="P1249" s="15">
        <f t="shared" si="77"/>
        <v>23.963127962085309</v>
      </c>
      <c r="Q1249" s="7" t="s">
        <v>8330</v>
      </c>
      <c r="R1249" s="7" t="s">
        <v>8335</v>
      </c>
      <c r="S1249" s="13">
        <f t="shared" si="78"/>
        <v>41281.333333333336</v>
      </c>
      <c r="T1249" s="12">
        <f t="shared" si="79"/>
        <v>41249.448958333334</v>
      </c>
    </row>
    <row r="1250" spans="1:20" ht="48" hidden="1" x14ac:dyDescent="0.2">
      <c r="A1250">
        <v>3238</v>
      </c>
      <c r="B1250" s="3" t="s">
        <v>3238</v>
      </c>
      <c r="C1250" s="3" t="s">
        <v>7348</v>
      </c>
      <c r="D1250">
        <v>2800</v>
      </c>
      <c r="E1250">
        <v>3145</v>
      </c>
      <c r="F1250" t="s">
        <v>8219</v>
      </c>
      <c r="G1250" t="s">
        <v>8225</v>
      </c>
      <c r="H1250" t="s">
        <v>8247</v>
      </c>
      <c r="I1250">
        <v>1435752898</v>
      </c>
      <c r="J1250">
        <v>1433160898</v>
      </c>
      <c r="K1250" t="b">
        <v>1</v>
      </c>
      <c r="L1250">
        <v>79</v>
      </c>
      <c r="M1250" t="b">
        <v>1</v>
      </c>
      <c r="N1250" t="s">
        <v>8271</v>
      </c>
      <c r="O1250" s="5">
        <f t="shared" si="76"/>
        <v>1.1232142857142857</v>
      </c>
      <c r="P1250" s="15">
        <f t="shared" si="77"/>
        <v>39.810126582278478</v>
      </c>
      <c r="Q1250" s="7" t="s">
        <v>8323</v>
      </c>
      <c r="R1250" s="7" t="s">
        <v>8324</v>
      </c>
      <c r="S1250" s="13">
        <f t="shared" si="78"/>
        <v>42186.510393518518</v>
      </c>
      <c r="T1250" s="12">
        <f t="shared" si="79"/>
        <v>42156.510393518518</v>
      </c>
    </row>
    <row r="1251" spans="1:20" ht="48" hidden="1" x14ac:dyDescent="0.2">
      <c r="A1251">
        <v>400</v>
      </c>
      <c r="B1251" s="3" t="s">
        <v>401</v>
      </c>
      <c r="C1251" s="3" t="s">
        <v>4510</v>
      </c>
      <c r="D1251">
        <v>10000</v>
      </c>
      <c r="E1251">
        <v>11230.25</v>
      </c>
      <c r="F1251" t="s">
        <v>8219</v>
      </c>
      <c r="G1251" t="s">
        <v>8224</v>
      </c>
      <c r="H1251" t="s">
        <v>8246</v>
      </c>
      <c r="I1251">
        <v>1400297400</v>
      </c>
      <c r="J1251">
        <v>1397661347</v>
      </c>
      <c r="K1251" t="b">
        <v>0</v>
      </c>
      <c r="L1251">
        <v>62</v>
      </c>
      <c r="M1251" t="b">
        <v>1</v>
      </c>
      <c r="N1251" t="s">
        <v>8269</v>
      </c>
      <c r="O1251" s="5">
        <f t="shared" si="76"/>
        <v>1.1230249999999999</v>
      </c>
      <c r="P1251" s="15">
        <f t="shared" si="77"/>
        <v>181.13306451612902</v>
      </c>
      <c r="Q1251" s="7" t="s">
        <v>8316</v>
      </c>
      <c r="R1251" s="7" t="s">
        <v>8321</v>
      </c>
      <c r="S1251" s="13">
        <f t="shared" si="78"/>
        <v>41776.145833333336</v>
      </c>
      <c r="T1251" s="12">
        <f t="shared" si="79"/>
        <v>41745.635960648149</v>
      </c>
    </row>
    <row r="1252" spans="1:20" ht="48" hidden="1" x14ac:dyDescent="0.2">
      <c r="A1252">
        <v>2706</v>
      </c>
      <c r="B1252" s="3" t="s">
        <v>2706</v>
      </c>
      <c r="C1252" s="3" t="s">
        <v>6816</v>
      </c>
      <c r="D1252">
        <v>35000</v>
      </c>
      <c r="E1252">
        <v>39304</v>
      </c>
      <c r="F1252" t="s">
        <v>8219</v>
      </c>
      <c r="G1252" t="s">
        <v>8224</v>
      </c>
      <c r="H1252" t="s">
        <v>8246</v>
      </c>
      <c r="I1252">
        <v>1413442740</v>
      </c>
      <c r="J1252">
        <v>1410937483</v>
      </c>
      <c r="K1252" t="b">
        <v>1</v>
      </c>
      <c r="L1252">
        <v>263</v>
      </c>
      <c r="M1252" t="b">
        <v>1</v>
      </c>
      <c r="N1252" t="s">
        <v>8303</v>
      </c>
      <c r="O1252" s="5">
        <f t="shared" si="76"/>
        <v>1.1229714285714285</v>
      </c>
      <c r="P1252" s="15">
        <f t="shared" si="77"/>
        <v>149.44486692015209</v>
      </c>
      <c r="Q1252" s="7" t="s">
        <v>8323</v>
      </c>
      <c r="R1252" s="7" t="s">
        <v>8361</v>
      </c>
      <c r="S1252" s="13">
        <f t="shared" si="78"/>
        <v>41928.290972222225</v>
      </c>
      <c r="T1252" s="12">
        <f t="shared" si="79"/>
        <v>41899.294942129629</v>
      </c>
    </row>
    <row r="1253" spans="1:20" ht="48" hidden="1" x14ac:dyDescent="0.2">
      <c r="A1253">
        <v>1474</v>
      </c>
      <c r="B1253" s="3" t="s">
        <v>1475</v>
      </c>
      <c r="C1253" s="3" t="s">
        <v>5584</v>
      </c>
      <c r="D1253">
        <v>3000</v>
      </c>
      <c r="E1253">
        <v>3368</v>
      </c>
      <c r="F1253" t="s">
        <v>8219</v>
      </c>
      <c r="G1253" t="s">
        <v>8224</v>
      </c>
      <c r="H1253" t="s">
        <v>8246</v>
      </c>
      <c r="I1253">
        <v>1379093292</v>
      </c>
      <c r="J1253">
        <v>1376501292</v>
      </c>
      <c r="K1253" t="b">
        <v>1</v>
      </c>
      <c r="L1253">
        <v>76</v>
      </c>
      <c r="M1253" t="b">
        <v>1</v>
      </c>
      <c r="N1253" t="s">
        <v>8288</v>
      </c>
      <c r="O1253" s="5">
        <f t="shared" si="76"/>
        <v>1.1226666666666667</v>
      </c>
      <c r="P1253" s="15">
        <f t="shared" si="77"/>
        <v>44.315789473684212</v>
      </c>
      <c r="Q1253" s="7" t="s">
        <v>8327</v>
      </c>
      <c r="R1253" s="7" t="s">
        <v>8347</v>
      </c>
      <c r="S1253" s="13">
        <f t="shared" si="78"/>
        <v>41530.727916666663</v>
      </c>
      <c r="T1253" s="12">
        <f t="shared" si="79"/>
        <v>41500.727916666663</v>
      </c>
    </row>
    <row r="1254" spans="1:20" ht="48" hidden="1" x14ac:dyDescent="0.2">
      <c r="A1254">
        <v>2162</v>
      </c>
      <c r="B1254" s="3" t="s">
        <v>2163</v>
      </c>
      <c r="C1254" s="3" t="s">
        <v>6272</v>
      </c>
      <c r="D1254">
        <v>4500</v>
      </c>
      <c r="E1254">
        <v>5052</v>
      </c>
      <c r="F1254" t="s">
        <v>8219</v>
      </c>
      <c r="G1254" t="s">
        <v>8224</v>
      </c>
      <c r="H1254" t="s">
        <v>8246</v>
      </c>
      <c r="I1254">
        <v>1406226191</v>
      </c>
      <c r="J1254">
        <v>1403547791</v>
      </c>
      <c r="K1254" t="b">
        <v>0</v>
      </c>
      <c r="L1254">
        <v>58</v>
      </c>
      <c r="M1254" t="b">
        <v>1</v>
      </c>
      <c r="N1254" t="s">
        <v>8276</v>
      </c>
      <c r="O1254" s="5">
        <f t="shared" si="76"/>
        <v>1.1226666666666667</v>
      </c>
      <c r="P1254" s="15">
        <f t="shared" si="77"/>
        <v>87.103448275862064</v>
      </c>
      <c r="Q1254" s="7" t="s">
        <v>8330</v>
      </c>
      <c r="R1254" s="7" t="s">
        <v>8331</v>
      </c>
      <c r="S1254" s="13">
        <f t="shared" si="78"/>
        <v>41844.766099537039</v>
      </c>
      <c r="T1254" s="12">
        <f t="shared" si="79"/>
        <v>41813.766099537039</v>
      </c>
    </row>
    <row r="1255" spans="1:20" ht="32" hidden="1" x14ac:dyDescent="0.2">
      <c r="A1255">
        <v>3170</v>
      </c>
      <c r="B1255" s="3" t="s">
        <v>3170</v>
      </c>
      <c r="C1255" s="3" t="s">
        <v>7280</v>
      </c>
      <c r="D1255">
        <v>2000</v>
      </c>
      <c r="E1255">
        <v>2245</v>
      </c>
      <c r="F1255" t="s">
        <v>8219</v>
      </c>
      <c r="G1255" t="s">
        <v>8224</v>
      </c>
      <c r="H1255" t="s">
        <v>8246</v>
      </c>
      <c r="I1255">
        <v>1404273600</v>
      </c>
      <c r="J1255">
        <v>1401414944</v>
      </c>
      <c r="K1255" t="b">
        <v>1</v>
      </c>
      <c r="L1255">
        <v>71</v>
      </c>
      <c r="M1255" t="b">
        <v>1</v>
      </c>
      <c r="N1255" t="s">
        <v>8271</v>
      </c>
      <c r="O1255" s="5">
        <f t="shared" si="76"/>
        <v>1.1225000000000001</v>
      </c>
      <c r="P1255" s="15">
        <f t="shared" si="77"/>
        <v>31.619718309859156</v>
      </c>
      <c r="Q1255" s="7" t="s">
        <v>8323</v>
      </c>
      <c r="R1255" s="7" t="s">
        <v>8324</v>
      </c>
      <c r="S1255" s="13">
        <f t="shared" si="78"/>
        <v>41822.166666666664</v>
      </c>
      <c r="T1255" s="12">
        <f t="shared" si="79"/>
        <v>41789.080370370371</v>
      </c>
    </row>
    <row r="1256" spans="1:20" ht="32" hidden="1" x14ac:dyDescent="0.2">
      <c r="A1256">
        <v>3263</v>
      </c>
      <c r="B1256" s="3" t="s">
        <v>3263</v>
      </c>
      <c r="C1256" s="3" t="s">
        <v>7373</v>
      </c>
      <c r="D1256">
        <v>2500</v>
      </c>
      <c r="E1256">
        <v>2804.16</v>
      </c>
      <c r="F1256" t="s">
        <v>8219</v>
      </c>
      <c r="G1256" t="s">
        <v>8224</v>
      </c>
      <c r="H1256" t="s">
        <v>8246</v>
      </c>
      <c r="I1256">
        <v>1446238800</v>
      </c>
      <c r="J1256">
        <v>1444220588</v>
      </c>
      <c r="K1256" t="b">
        <v>1</v>
      </c>
      <c r="L1256">
        <v>68</v>
      </c>
      <c r="M1256" t="b">
        <v>1</v>
      </c>
      <c r="N1256" t="s">
        <v>8271</v>
      </c>
      <c r="O1256" s="5">
        <f t="shared" si="76"/>
        <v>1.121664</v>
      </c>
      <c r="P1256" s="15">
        <f t="shared" si="77"/>
        <v>41.237647058823526</v>
      </c>
      <c r="Q1256" s="7" t="s">
        <v>8323</v>
      </c>
      <c r="R1256" s="7" t="s">
        <v>8324</v>
      </c>
      <c r="S1256" s="13">
        <f t="shared" si="78"/>
        <v>42307.875</v>
      </c>
      <c r="T1256" s="12">
        <f t="shared" si="79"/>
        <v>42284.516064814816</v>
      </c>
    </row>
    <row r="1257" spans="1:20" ht="32" hidden="1" x14ac:dyDescent="0.2">
      <c r="A1257">
        <v>1223</v>
      </c>
      <c r="B1257" s="3" t="s">
        <v>1224</v>
      </c>
      <c r="C1257" s="3" t="s">
        <v>5333</v>
      </c>
      <c r="D1257">
        <v>19800</v>
      </c>
      <c r="E1257">
        <v>22197</v>
      </c>
      <c r="F1257" t="s">
        <v>8219</v>
      </c>
      <c r="G1257" t="s">
        <v>8224</v>
      </c>
      <c r="H1257" t="s">
        <v>8246</v>
      </c>
      <c r="I1257">
        <v>1478754909</v>
      </c>
      <c r="J1257">
        <v>1476159309</v>
      </c>
      <c r="K1257" t="b">
        <v>0</v>
      </c>
      <c r="L1257">
        <v>191</v>
      </c>
      <c r="M1257" t="b">
        <v>1</v>
      </c>
      <c r="N1257" t="s">
        <v>8285</v>
      </c>
      <c r="O1257" s="5">
        <f t="shared" si="76"/>
        <v>1.1210606060606061</v>
      </c>
      <c r="P1257" s="15">
        <f t="shared" si="77"/>
        <v>116.21465968586388</v>
      </c>
      <c r="Q1257" s="7" t="s">
        <v>8343</v>
      </c>
      <c r="R1257" s="7" t="s">
        <v>8344</v>
      </c>
      <c r="S1257" s="13">
        <f t="shared" si="78"/>
        <v>42684.218854166669</v>
      </c>
      <c r="T1257" s="12">
        <f t="shared" si="79"/>
        <v>42654.177187499998</v>
      </c>
    </row>
    <row r="1258" spans="1:20" ht="48" hidden="1" x14ac:dyDescent="0.2">
      <c r="A1258">
        <v>384</v>
      </c>
      <c r="B1258" s="3" t="s">
        <v>385</v>
      </c>
      <c r="C1258" s="3" t="s">
        <v>4494</v>
      </c>
      <c r="D1258">
        <v>20000</v>
      </c>
      <c r="E1258">
        <v>22421</v>
      </c>
      <c r="F1258" t="s">
        <v>8219</v>
      </c>
      <c r="G1258" t="s">
        <v>8224</v>
      </c>
      <c r="H1258" t="s">
        <v>8246</v>
      </c>
      <c r="I1258">
        <v>1420569947</v>
      </c>
      <c r="J1258">
        <v>1417977947</v>
      </c>
      <c r="K1258" t="b">
        <v>0</v>
      </c>
      <c r="L1258">
        <v>383</v>
      </c>
      <c r="M1258" t="b">
        <v>1</v>
      </c>
      <c r="N1258" t="s">
        <v>8269</v>
      </c>
      <c r="O1258" s="5">
        <f t="shared" si="76"/>
        <v>1.1210500000000001</v>
      </c>
      <c r="P1258" s="15">
        <f t="shared" si="77"/>
        <v>58.540469973890339</v>
      </c>
      <c r="Q1258" s="7" t="s">
        <v>8316</v>
      </c>
      <c r="R1258" s="7" t="s">
        <v>8321</v>
      </c>
      <c r="S1258" s="13">
        <f t="shared" si="78"/>
        <v>42010.781793981485</v>
      </c>
      <c r="T1258" s="12">
        <f t="shared" si="79"/>
        <v>41980.781793981485</v>
      </c>
    </row>
    <row r="1259" spans="1:20" ht="20" hidden="1" x14ac:dyDescent="0.2">
      <c r="A1259">
        <v>3285</v>
      </c>
      <c r="B1259" s="3" t="s">
        <v>3285</v>
      </c>
      <c r="C1259" s="3" t="s">
        <v>7395</v>
      </c>
      <c r="D1259">
        <v>4999</v>
      </c>
      <c r="E1259">
        <v>5604</v>
      </c>
      <c r="F1259" t="s">
        <v>8219</v>
      </c>
      <c r="G1259" t="s">
        <v>8224</v>
      </c>
      <c r="H1259" t="s">
        <v>8246</v>
      </c>
      <c r="I1259">
        <v>1488258000</v>
      </c>
      <c r="J1259">
        <v>1485556626</v>
      </c>
      <c r="K1259" t="b">
        <v>0</v>
      </c>
      <c r="L1259">
        <v>81</v>
      </c>
      <c r="M1259" t="b">
        <v>1</v>
      </c>
      <c r="N1259" t="s">
        <v>8271</v>
      </c>
      <c r="O1259" s="5">
        <f t="shared" si="76"/>
        <v>1.1210242048409682</v>
      </c>
      <c r="P1259" s="15">
        <f t="shared" si="77"/>
        <v>69.18518518518519</v>
      </c>
      <c r="Q1259" s="7" t="s">
        <v>8323</v>
      </c>
      <c r="R1259" s="7" t="s">
        <v>8324</v>
      </c>
      <c r="S1259" s="13">
        <f t="shared" si="78"/>
        <v>42794.208333333328</v>
      </c>
      <c r="T1259" s="12">
        <f t="shared" si="79"/>
        <v>42762.942430555559</v>
      </c>
    </row>
    <row r="1260" spans="1:20" ht="48" hidden="1" x14ac:dyDescent="0.2">
      <c r="A1260">
        <v>2806</v>
      </c>
      <c r="B1260" s="3" t="s">
        <v>2806</v>
      </c>
      <c r="C1260" s="3" t="s">
        <v>6916</v>
      </c>
      <c r="D1260">
        <v>3000</v>
      </c>
      <c r="E1260">
        <v>3363</v>
      </c>
      <c r="F1260" t="s">
        <v>8219</v>
      </c>
      <c r="G1260" t="s">
        <v>8225</v>
      </c>
      <c r="H1260" t="s">
        <v>8247</v>
      </c>
      <c r="I1260">
        <v>1438772400</v>
      </c>
      <c r="J1260">
        <v>1435645490</v>
      </c>
      <c r="K1260" t="b">
        <v>0</v>
      </c>
      <c r="L1260">
        <v>76</v>
      </c>
      <c r="M1260" t="b">
        <v>1</v>
      </c>
      <c r="N1260" t="s">
        <v>8271</v>
      </c>
      <c r="O1260" s="5">
        <f t="shared" si="76"/>
        <v>1.121</v>
      </c>
      <c r="P1260" s="15">
        <f t="shared" si="77"/>
        <v>44.25</v>
      </c>
      <c r="Q1260" s="7" t="s">
        <v>8323</v>
      </c>
      <c r="R1260" s="7" t="s">
        <v>8324</v>
      </c>
      <c r="S1260" s="13">
        <f t="shared" si="78"/>
        <v>42221.458333333328</v>
      </c>
      <c r="T1260" s="12">
        <f t="shared" si="79"/>
        <v>42185.267245370371</v>
      </c>
    </row>
    <row r="1261" spans="1:20" ht="48" hidden="1" x14ac:dyDescent="0.2">
      <c r="A1261">
        <v>2626</v>
      </c>
      <c r="B1261" s="3" t="s">
        <v>2626</v>
      </c>
      <c r="C1261" s="3" t="s">
        <v>6736</v>
      </c>
      <c r="D1261">
        <v>2500</v>
      </c>
      <c r="E1261">
        <v>2800</v>
      </c>
      <c r="F1261" t="s">
        <v>8219</v>
      </c>
      <c r="G1261" t="s">
        <v>8224</v>
      </c>
      <c r="H1261" t="s">
        <v>8246</v>
      </c>
      <c r="I1261">
        <v>1433343869</v>
      </c>
      <c r="J1261">
        <v>1430751869</v>
      </c>
      <c r="K1261" t="b">
        <v>0</v>
      </c>
      <c r="L1261">
        <v>50</v>
      </c>
      <c r="M1261" t="b">
        <v>1</v>
      </c>
      <c r="N1261" t="s">
        <v>8301</v>
      </c>
      <c r="O1261" s="5">
        <f t="shared" si="76"/>
        <v>1.1200000000000001</v>
      </c>
      <c r="P1261" s="15">
        <f t="shared" si="77"/>
        <v>56</v>
      </c>
      <c r="Q1261" s="7" t="s">
        <v>8309</v>
      </c>
      <c r="R1261" s="7" t="s">
        <v>8359</v>
      </c>
      <c r="S1261" s="13">
        <f t="shared" si="78"/>
        <v>42158.628113425926</v>
      </c>
      <c r="T1261" s="12">
        <f t="shared" si="79"/>
        <v>42128.628113425926</v>
      </c>
    </row>
    <row r="1262" spans="1:20" ht="32" hidden="1" x14ac:dyDescent="0.2">
      <c r="A1262">
        <v>3397</v>
      </c>
      <c r="B1262" s="3" t="s">
        <v>3396</v>
      </c>
      <c r="C1262" s="3" t="s">
        <v>7507</v>
      </c>
      <c r="D1262">
        <v>250</v>
      </c>
      <c r="E1262">
        <v>280</v>
      </c>
      <c r="F1262" t="s">
        <v>8219</v>
      </c>
      <c r="G1262" t="s">
        <v>8225</v>
      </c>
      <c r="H1262" t="s">
        <v>8247</v>
      </c>
      <c r="I1262">
        <v>1455832800</v>
      </c>
      <c r="J1262">
        <v>1452338929</v>
      </c>
      <c r="K1262" t="b">
        <v>0</v>
      </c>
      <c r="L1262">
        <v>24</v>
      </c>
      <c r="M1262" t="b">
        <v>1</v>
      </c>
      <c r="N1262" t="s">
        <v>8271</v>
      </c>
      <c r="O1262" s="5">
        <f t="shared" si="76"/>
        <v>1.1200000000000001</v>
      </c>
      <c r="P1262" s="15">
        <f t="shared" si="77"/>
        <v>11.666666666666666</v>
      </c>
      <c r="Q1262" s="7" t="s">
        <v>8323</v>
      </c>
      <c r="R1262" s="7" t="s">
        <v>8324</v>
      </c>
      <c r="S1262" s="13">
        <f t="shared" si="78"/>
        <v>42418.916666666672</v>
      </c>
      <c r="T1262" s="12">
        <f t="shared" si="79"/>
        <v>42378.478344907402</v>
      </c>
    </row>
    <row r="1263" spans="1:20" ht="48" hidden="1" x14ac:dyDescent="0.2">
      <c r="A1263">
        <v>3435</v>
      </c>
      <c r="B1263" s="3" t="s">
        <v>3434</v>
      </c>
      <c r="C1263" s="3" t="s">
        <v>7545</v>
      </c>
      <c r="D1263">
        <v>1000</v>
      </c>
      <c r="E1263">
        <v>1120</v>
      </c>
      <c r="F1263" t="s">
        <v>8219</v>
      </c>
      <c r="G1263" t="s">
        <v>8224</v>
      </c>
      <c r="H1263" t="s">
        <v>8246</v>
      </c>
      <c r="I1263">
        <v>1470538800</v>
      </c>
      <c r="J1263">
        <v>1469112493</v>
      </c>
      <c r="K1263" t="b">
        <v>0</v>
      </c>
      <c r="L1263">
        <v>19</v>
      </c>
      <c r="M1263" t="b">
        <v>1</v>
      </c>
      <c r="N1263" t="s">
        <v>8271</v>
      </c>
      <c r="O1263" s="5">
        <f t="shared" si="76"/>
        <v>1.1200000000000001</v>
      </c>
      <c r="P1263" s="15">
        <f t="shared" si="77"/>
        <v>58.94736842105263</v>
      </c>
      <c r="Q1263" s="7" t="s">
        <v>8323</v>
      </c>
      <c r="R1263" s="7" t="s">
        <v>8324</v>
      </c>
      <c r="S1263" s="13">
        <f t="shared" si="78"/>
        <v>42589.125</v>
      </c>
      <c r="T1263" s="12">
        <f t="shared" si="79"/>
        <v>42572.61681712963</v>
      </c>
    </row>
    <row r="1264" spans="1:20" ht="32" hidden="1" x14ac:dyDescent="0.2">
      <c r="A1264">
        <v>1309</v>
      </c>
      <c r="B1264" s="3" t="s">
        <v>1310</v>
      </c>
      <c r="C1264" s="3" t="s">
        <v>5419</v>
      </c>
      <c r="D1264">
        <v>11500</v>
      </c>
      <c r="E1264">
        <v>12879</v>
      </c>
      <c r="F1264" t="s">
        <v>8220</v>
      </c>
      <c r="G1264" t="s">
        <v>8224</v>
      </c>
      <c r="H1264" t="s">
        <v>8246</v>
      </c>
      <c r="I1264">
        <v>1444943468</v>
      </c>
      <c r="J1264">
        <v>1441919468</v>
      </c>
      <c r="K1264" t="b">
        <v>0</v>
      </c>
      <c r="L1264">
        <v>35</v>
      </c>
      <c r="M1264" t="b">
        <v>0</v>
      </c>
      <c r="N1264" t="s">
        <v>8273</v>
      </c>
      <c r="O1264" s="5">
        <f t="shared" si="76"/>
        <v>1.1199130434782609</v>
      </c>
      <c r="P1264" s="15">
        <f t="shared" si="77"/>
        <v>367.97142857142859</v>
      </c>
      <c r="Q1264" s="7" t="s">
        <v>8309</v>
      </c>
      <c r="R1264" s="7" t="s">
        <v>8326</v>
      </c>
      <c r="S1264" s="13">
        <f t="shared" si="78"/>
        <v>42292.882731481484</v>
      </c>
      <c r="T1264" s="12">
        <f t="shared" si="79"/>
        <v>42257.882731481484</v>
      </c>
    </row>
    <row r="1265" spans="1:20" ht="64" hidden="1" x14ac:dyDescent="0.2">
      <c r="A1265">
        <v>3681</v>
      </c>
      <c r="B1265" s="3" t="s">
        <v>3678</v>
      </c>
      <c r="C1265" s="3" t="s">
        <v>7791</v>
      </c>
      <c r="D1265">
        <v>1000</v>
      </c>
      <c r="E1265">
        <v>1119</v>
      </c>
      <c r="F1265" t="s">
        <v>8219</v>
      </c>
      <c r="G1265" t="s">
        <v>8224</v>
      </c>
      <c r="H1265" t="s">
        <v>8246</v>
      </c>
      <c r="I1265">
        <v>1452872290</v>
      </c>
      <c r="J1265">
        <v>1452008290</v>
      </c>
      <c r="K1265" t="b">
        <v>0</v>
      </c>
      <c r="L1265">
        <v>18</v>
      </c>
      <c r="M1265" t="b">
        <v>1</v>
      </c>
      <c r="N1265" t="s">
        <v>8271</v>
      </c>
      <c r="O1265" s="5">
        <f t="shared" si="76"/>
        <v>1.119</v>
      </c>
      <c r="P1265" s="15">
        <f t="shared" si="77"/>
        <v>62.166666666666664</v>
      </c>
      <c r="Q1265" s="7" t="s">
        <v>8323</v>
      </c>
      <c r="R1265" s="7" t="s">
        <v>8324</v>
      </c>
      <c r="S1265" s="13">
        <f t="shared" si="78"/>
        <v>42384.651504629626</v>
      </c>
      <c r="T1265" s="12">
        <f t="shared" si="79"/>
        <v>42374.651504629626</v>
      </c>
    </row>
    <row r="1266" spans="1:20" ht="48" hidden="1" x14ac:dyDescent="0.2">
      <c r="A1266">
        <v>394</v>
      </c>
      <c r="B1266" s="3" t="s">
        <v>395</v>
      </c>
      <c r="C1266" s="3" t="s">
        <v>4504</v>
      </c>
      <c r="D1266">
        <v>4700</v>
      </c>
      <c r="E1266">
        <v>5259</v>
      </c>
      <c r="F1266" t="s">
        <v>8219</v>
      </c>
      <c r="G1266" t="s">
        <v>8227</v>
      </c>
      <c r="H1266" t="s">
        <v>8249</v>
      </c>
      <c r="I1266">
        <v>1460918282</v>
      </c>
      <c r="J1266">
        <v>1455737882</v>
      </c>
      <c r="K1266" t="b">
        <v>0</v>
      </c>
      <c r="L1266">
        <v>50</v>
      </c>
      <c r="M1266" t="b">
        <v>1</v>
      </c>
      <c r="N1266" t="s">
        <v>8269</v>
      </c>
      <c r="O1266" s="5">
        <f t="shared" si="76"/>
        <v>1.118936170212766</v>
      </c>
      <c r="P1266" s="15">
        <f t="shared" si="77"/>
        <v>105.18</v>
      </c>
      <c r="Q1266" s="7" t="s">
        <v>8316</v>
      </c>
      <c r="R1266" s="7" t="s">
        <v>8321</v>
      </c>
      <c r="S1266" s="13">
        <f t="shared" si="78"/>
        <v>42477.776412037041</v>
      </c>
      <c r="T1266" s="12">
        <f t="shared" si="79"/>
        <v>42417.818078703705</v>
      </c>
    </row>
    <row r="1267" spans="1:20" ht="20" hidden="1" x14ac:dyDescent="0.2">
      <c r="A1267">
        <v>1395</v>
      </c>
      <c r="B1267" s="3" t="s">
        <v>1396</v>
      </c>
      <c r="C1267" s="3" t="s">
        <v>5505</v>
      </c>
      <c r="D1267">
        <v>3500</v>
      </c>
      <c r="E1267">
        <v>3916</v>
      </c>
      <c r="F1267" t="s">
        <v>8219</v>
      </c>
      <c r="G1267" t="s">
        <v>8224</v>
      </c>
      <c r="H1267" t="s">
        <v>8246</v>
      </c>
      <c r="I1267">
        <v>1484430481</v>
      </c>
      <c r="J1267">
        <v>1481838481</v>
      </c>
      <c r="K1267" t="b">
        <v>0</v>
      </c>
      <c r="L1267">
        <v>82</v>
      </c>
      <c r="M1267" t="b">
        <v>1</v>
      </c>
      <c r="N1267" t="s">
        <v>8276</v>
      </c>
      <c r="O1267" s="5">
        <f t="shared" si="76"/>
        <v>1.1188571428571428</v>
      </c>
      <c r="P1267" s="15">
        <f t="shared" si="77"/>
        <v>47.756097560975611</v>
      </c>
      <c r="Q1267" s="7" t="s">
        <v>8330</v>
      </c>
      <c r="R1267" s="7" t="s">
        <v>8331</v>
      </c>
      <c r="S1267" s="13">
        <f t="shared" si="78"/>
        <v>42749.90834490741</v>
      </c>
      <c r="T1267" s="12">
        <f t="shared" si="79"/>
        <v>42719.90834490741</v>
      </c>
    </row>
    <row r="1268" spans="1:20" ht="48" hidden="1" x14ac:dyDescent="0.2">
      <c r="A1268">
        <v>312</v>
      </c>
      <c r="B1268" s="3" t="s">
        <v>313</v>
      </c>
      <c r="C1268" s="3" t="s">
        <v>4422</v>
      </c>
      <c r="D1268">
        <v>8000</v>
      </c>
      <c r="E1268">
        <v>8950</v>
      </c>
      <c r="F1268" t="s">
        <v>8219</v>
      </c>
      <c r="G1268" t="s">
        <v>8224</v>
      </c>
      <c r="H1268" t="s">
        <v>8246</v>
      </c>
      <c r="I1268">
        <v>1365973432</v>
      </c>
      <c r="J1268">
        <v>1363381432</v>
      </c>
      <c r="K1268" t="b">
        <v>1</v>
      </c>
      <c r="L1268">
        <v>146</v>
      </c>
      <c r="M1268" t="b">
        <v>1</v>
      </c>
      <c r="N1268" t="s">
        <v>8269</v>
      </c>
      <c r="O1268" s="5">
        <f t="shared" si="76"/>
        <v>1.1187499999999999</v>
      </c>
      <c r="P1268" s="15">
        <f t="shared" si="77"/>
        <v>61.301369863013697</v>
      </c>
      <c r="Q1268" s="7" t="s">
        <v>8316</v>
      </c>
      <c r="R1268" s="7" t="s">
        <v>8321</v>
      </c>
      <c r="S1268" s="13">
        <f t="shared" si="78"/>
        <v>41378.877685185187</v>
      </c>
      <c r="T1268" s="12">
        <f t="shared" si="79"/>
        <v>41348.877685185187</v>
      </c>
    </row>
    <row r="1269" spans="1:20" ht="48" hidden="1" x14ac:dyDescent="0.2">
      <c r="A1269">
        <v>1511</v>
      </c>
      <c r="B1269" s="3" t="s">
        <v>1512</v>
      </c>
      <c r="C1269" s="3" t="s">
        <v>5621</v>
      </c>
      <c r="D1269">
        <v>14000</v>
      </c>
      <c r="E1269">
        <v>15651</v>
      </c>
      <c r="F1269" t="s">
        <v>8219</v>
      </c>
      <c r="G1269" t="s">
        <v>8224</v>
      </c>
      <c r="H1269" t="s">
        <v>8246</v>
      </c>
      <c r="I1269">
        <v>1447858804</v>
      </c>
      <c r="J1269">
        <v>1445263204</v>
      </c>
      <c r="K1269" t="b">
        <v>1</v>
      </c>
      <c r="L1269">
        <v>206</v>
      </c>
      <c r="M1269" t="b">
        <v>1</v>
      </c>
      <c r="N1269" t="s">
        <v>8285</v>
      </c>
      <c r="O1269" s="5">
        <f t="shared" si="76"/>
        <v>1.1179285714285714</v>
      </c>
      <c r="P1269" s="15">
        <f t="shared" si="77"/>
        <v>75.975728155339809</v>
      </c>
      <c r="Q1269" s="7" t="s">
        <v>8343</v>
      </c>
      <c r="R1269" s="7" t="s">
        <v>8344</v>
      </c>
      <c r="S1269" s="13">
        <f t="shared" si="78"/>
        <v>42326.625046296293</v>
      </c>
      <c r="T1269" s="12">
        <f t="shared" si="79"/>
        <v>42296.583379629628</v>
      </c>
    </row>
    <row r="1270" spans="1:20" ht="48" hidden="1" x14ac:dyDescent="0.2">
      <c r="A1270">
        <v>795</v>
      </c>
      <c r="B1270" s="3" t="s">
        <v>796</v>
      </c>
      <c r="C1270" s="3" t="s">
        <v>4905</v>
      </c>
      <c r="D1270">
        <v>14000</v>
      </c>
      <c r="E1270">
        <v>15650</v>
      </c>
      <c r="F1270" t="s">
        <v>8219</v>
      </c>
      <c r="G1270" t="s">
        <v>8224</v>
      </c>
      <c r="H1270" t="s">
        <v>8246</v>
      </c>
      <c r="I1270">
        <v>1333774740</v>
      </c>
      <c r="J1270">
        <v>1330094566</v>
      </c>
      <c r="K1270" t="b">
        <v>0</v>
      </c>
      <c r="L1270">
        <v>184</v>
      </c>
      <c r="M1270" t="b">
        <v>1</v>
      </c>
      <c r="N1270" t="s">
        <v>8276</v>
      </c>
      <c r="O1270" s="5">
        <f t="shared" si="76"/>
        <v>1.1178571428571429</v>
      </c>
      <c r="P1270" s="15">
        <f t="shared" si="77"/>
        <v>85.054347826086953</v>
      </c>
      <c r="Q1270" s="7" t="s">
        <v>8330</v>
      </c>
      <c r="R1270" s="7" t="s">
        <v>8331</v>
      </c>
      <c r="S1270" s="13">
        <f t="shared" si="78"/>
        <v>41006.207638888889</v>
      </c>
      <c r="T1270" s="12">
        <f t="shared" si="79"/>
        <v>40963.613032407404</v>
      </c>
    </row>
    <row r="1271" spans="1:20" ht="48" hidden="1" x14ac:dyDescent="0.2">
      <c r="A1271">
        <v>378</v>
      </c>
      <c r="B1271" s="3" t="s">
        <v>379</v>
      </c>
      <c r="C1271" s="3" t="s">
        <v>4488</v>
      </c>
      <c r="D1271">
        <v>3000</v>
      </c>
      <c r="E1271">
        <v>3353</v>
      </c>
      <c r="F1271" t="s">
        <v>8219</v>
      </c>
      <c r="G1271" t="s">
        <v>8229</v>
      </c>
      <c r="H1271" t="s">
        <v>8251</v>
      </c>
      <c r="I1271">
        <v>1453765920</v>
      </c>
      <c r="J1271">
        <v>1451655808</v>
      </c>
      <c r="K1271" t="b">
        <v>0</v>
      </c>
      <c r="L1271">
        <v>83</v>
      </c>
      <c r="M1271" t="b">
        <v>1</v>
      </c>
      <c r="N1271" t="s">
        <v>8269</v>
      </c>
      <c r="O1271" s="5">
        <f t="shared" si="76"/>
        <v>1.1176666666666666</v>
      </c>
      <c r="P1271" s="15">
        <f t="shared" si="77"/>
        <v>40.397590361445786</v>
      </c>
      <c r="Q1271" s="7" t="s">
        <v>8316</v>
      </c>
      <c r="R1271" s="7" t="s">
        <v>8321</v>
      </c>
      <c r="S1271" s="13">
        <f t="shared" si="78"/>
        <v>42394.994444444441</v>
      </c>
      <c r="T1271" s="12">
        <f t="shared" si="79"/>
        <v>42370.571851851855</v>
      </c>
    </row>
    <row r="1272" spans="1:20" ht="32" hidden="1" x14ac:dyDescent="0.2">
      <c r="A1272">
        <v>1029</v>
      </c>
      <c r="B1272" s="3" t="s">
        <v>1030</v>
      </c>
      <c r="C1272" s="3" t="s">
        <v>5139</v>
      </c>
      <c r="D1272">
        <v>10000</v>
      </c>
      <c r="E1272">
        <v>11176</v>
      </c>
      <c r="F1272" t="s">
        <v>8219</v>
      </c>
      <c r="G1272" t="s">
        <v>8235</v>
      </c>
      <c r="H1272" t="s">
        <v>8255</v>
      </c>
      <c r="I1272">
        <v>1428184740</v>
      </c>
      <c r="J1272">
        <v>1423501507</v>
      </c>
      <c r="K1272" t="b">
        <v>0</v>
      </c>
      <c r="L1272">
        <v>141</v>
      </c>
      <c r="M1272" t="b">
        <v>1</v>
      </c>
      <c r="N1272" t="s">
        <v>8280</v>
      </c>
      <c r="O1272" s="5">
        <f t="shared" si="76"/>
        <v>1.1175999999999999</v>
      </c>
      <c r="P1272" s="15">
        <f t="shared" si="77"/>
        <v>79.262411347517727</v>
      </c>
      <c r="Q1272" s="7" t="s">
        <v>8330</v>
      </c>
      <c r="R1272" s="7" t="s">
        <v>8335</v>
      </c>
      <c r="S1272" s="13">
        <f t="shared" si="78"/>
        <v>42098.915972222225</v>
      </c>
      <c r="T1272" s="12">
        <f t="shared" si="79"/>
        <v>42044.711886574078</v>
      </c>
    </row>
    <row r="1273" spans="1:20" ht="48" hidden="1" x14ac:dyDescent="0.2">
      <c r="A1273">
        <v>27</v>
      </c>
      <c r="B1273" s="3" t="s">
        <v>29</v>
      </c>
      <c r="C1273" s="3" t="s">
        <v>4138</v>
      </c>
      <c r="D1273">
        <v>20000</v>
      </c>
      <c r="E1273">
        <v>22345</v>
      </c>
      <c r="F1273" t="s">
        <v>8219</v>
      </c>
      <c r="G1273" t="s">
        <v>8228</v>
      </c>
      <c r="H1273" t="s">
        <v>8250</v>
      </c>
      <c r="I1273">
        <v>1416113833</v>
      </c>
      <c r="J1273">
        <v>1413518233</v>
      </c>
      <c r="K1273" t="b">
        <v>0</v>
      </c>
      <c r="L1273">
        <v>150</v>
      </c>
      <c r="M1273" t="b">
        <v>1</v>
      </c>
      <c r="N1273" t="s">
        <v>8265</v>
      </c>
      <c r="O1273" s="5">
        <f t="shared" si="76"/>
        <v>1.1172500000000001</v>
      </c>
      <c r="P1273" s="15">
        <f t="shared" si="77"/>
        <v>148.96666666666667</v>
      </c>
      <c r="Q1273" s="7" t="s">
        <v>8316</v>
      </c>
      <c r="R1273" s="7" t="s">
        <v>8317</v>
      </c>
      <c r="S1273" s="13">
        <f t="shared" si="78"/>
        <v>41959.206400462965</v>
      </c>
      <c r="T1273" s="12">
        <f t="shared" si="79"/>
        <v>41929.164733796293</v>
      </c>
    </row>
    <row r="1274" spans="1:20" ht="48" hidden="1" x14ac:dyDescent="0.2">
      <c r="A1274">
        <v>2546</v>
      </c>
      <c r="B1274" s="3" t="s">
        <v>2546</v>
      </c>
      <c r="C1274" s="3" t="s">
        <v>6656</v>
      </c>
      <c r="D1274">
        <v>3500</v>
      </c>
      <c r="E1274">
        <v>3910</v>
      </c>
      <c r="F1274" t="s">
        <v>8219</v>
      </c>
      <c r="G1274" t="s">
        <v>8224</v>
      </c>
      <c r="H1274" t="s">
        <v>8246</v>
      </c>
      <c r="I1274">
        <v>1380949200</v>
      </c>
      <c r="J1274">
        <v>1378586179</v>
      </c>
      <c r="K1274" t="b">
        <v>0</v>
      </c>
      <c r="L1274">
        <v>65</v>
      </c>
      <c r="M1274" t="b">
        <v>1</v>
      </c>
      <c r="N1274" t="s">
        <v>8300</v>
      </c>
      <c r="O1274" s="5">
        <f t="shared" si="76"/>
        <v>1.1171428571428572</v>
      </c>
      <c r="P1274" s="15">
        <f t="shared" si="77"/>
        <v>60.153846153846153</v>
      </c>
      <c r="Q1274" s="7" t="s">
        <v>8330</v>
      </c>
      <c r="R1274" s="7" t="s">
        <v>8358</v>
      </c>
      <c r="S1274" s="13">
        <f t="shared" si="78"/>
        <v>41552.208333333336</v>
      </c>
      <c r="T1274" s="12">
        <f t="shared" si="79"/>
        <v>41524.858553240738</v>
      </c>
    </row>
    <row r="1275" spans="1:20" ht="48" hidden="1" x14ac:dyDescent="0.2">
      <c r="A1275">
        <v>3383</v>
      </c>
      <c r="B1275" s="3" t="s">
        <v>3382</v>
      </c>
      <c r="C1275" s="3" t="s">
        <v>7493</v>
      </c>
      <c r="D1275">
        <v>1750</v>
      </c>
      <c r="E1275">
        <v>1955</v>
      </c>
      <c r="F1275" t="s">
        <v>8219</v>
      </c>
      <c r="G1275" t="s">
        <v>8224</v>
      </c>
      <c r="H1275" t="s">
        <v>8246</v>
      </c>
      <c r="I1275">
        <v>1466707620</v>
      </c>
      <c r="J1275">
        <v>1464979620</v>
      </c>
      <c r="K1275" t="b">
        <v>0</v>
      </c>
      <c r="L1275">
        <v>30</v>
      </c>
      <c r="M1275" t="b">
        <v>1</v>
      </c>
      <c r="N1275" t="s">
        <v>8271</v>
      </c>
      <c r="O1275" s="5">
        <f t="shared" si="76"/>
        <v>1.1171428571428572</v>
      </c>
      <c r="P1275" s="15">
        <f t="shared" si="77"/>
        <v>65.166666666666671</v>
      </c>
      <c r="Q1275" s="7" t="s">
        <v>8323</v>
      </c>
      <c r="R1275" s="7" t="s">
        <v>8324</v>
      </c>
      <c r="S1275" s="13">
        <f t="shared" si="78"/>
        <v>42544.782638888893</v>
      </c>
      <c r="T1275" s="12">
        <f t="shared" si="79"/>
        <v>42524.782638888893</v>
      </c>
    </row>
    <row r="1276" spans="1:20" ht="48" hidden="1" x14ac:dyDescent="0.2">
      <c r="A1276">
        <v>752</v>
      </c>
      <c r="B1276" s="3" t="s">
        <v>753</v>
      </c>
      <c r="C1276" s="3" t="s">
        <v>4862</v>
      </c>
      <c r="D1276">
        <v>5000</v>
      </c>
      <c r="E1276">
        <v>5585</v>
      </c>
      <c r="F1276" t="s">
        <v>8219</v>
      </c>
      <c r="G1276" t="s">
        <v>8226</v>
      </c>
      <c r="H1276" t="s">
        <v>8248</v>
      </c>
      <c r="I1276">
        <v>1476615600</v>
      </c>
      <c r="J1276">
        <v>1474884417</v>
      </c>
      <c r="K1276" t="b">
        <v>0</v>
      </c>
      <c r="L1276">
        <v>105</v>
      </c>
      <c r="M1276" t="b">
        <v>1</v>
      </c>
      <c r="N1276" t="s">
        <v>8274</v>
      </c>
      <c r="O1276" s="5">
        <f t="shared" si="76"/>
        <v>1.117</v>
      </c>
      <c r="P1276" s="15">
        <f t="shared" si="77"/>
        <v>53.19047619047619</v>
      </c>
      <c r="Q1276" s="7" t="s">
        <v>8327</v>
      </c>
      <c r="R1276" s="7" t="s">
        <v>8328</v>
      </c>
      <c r="S1276" s="13">
        <f t="shared" si="78"/>
        <v>42659.458333333328</v>
      </c>
      <c r="T1276" s="12">
        <f t="shared" si="79"/>
        <v>42639.421493055561</v>
      </c>
    </row>
    <row r="1277" spans="1:20" ht="48" hidden="1" x14ac:dyDescent="0.2">
      <c r="A1277">
        <v>1358</v>
      </c>
      <c r="B1277" s="3" t="s">
        <v>1359</v>
      </c>
      <c r="C1277" s="3" t="s">
        <v>5468</v>
      </c>
      <c r="D1277">
        <v>3000</v>
      </c>
      <c r="E1277">
        <v>3350</v>
      </c>
      <c r="F1277" t="s">
        <v>8219</v>
      </c>
      <c r="G1277" t="s">
        <v>8224</v>
      </c>
      <c r="H1277" t="s">
        <v>8246</v>
      </c>
      <c r="I1277">
        <v>1309009323</v>
      </c>
      <c r="J1277">
        <v>1306417323</v>
      </c>
      <c r="K1277" t="b">
        <v>0</v>
      </c>
      <c r="L1277">
        <v>49</v>
      </c>
      <c r="M1277" t="b">
        <v>1</v>
      </c>
      <c r="N1277" t="s">
        <v>8274</v>
      </c>
      <c r="O1277" s="5">
        <f t="shared" si="76"/>
        <v>1.1166666666666667</v>
      </c>
      <c r="P1277" s="15">
        <f t="shared" si="77"/>
        <v>68.367346938775512</v>
      </c>
      <c r="Q1277" s="7" t="s">
        <v>8327</v>
      </c>
      <c r="R1277" s="7" t="s">
        <v>8328</v>
      </c>
      <c r="S1277" s="13">
        <f t="shared" si="78"/>
        <v>40719.570868055554</v>
      </c>
      <c r="T1277" s="12">
        <f t="shared" si="79"/>
        <v>40689.570868055554</v>
      </c>
    </row>
    <row r="1278" spans="1:20" ht="48" hidden="1" x14ac:dyDescent="0.2">
      <c r="A1278">
        <v>1677</v>
      </c>
      <c r="B1278" s="3" t="s">
        <v>1678</v>
      </c>
      <c r="C1278" s="3" t="s">
        <v>5787</v>
      </c>
      <c r="D1278">
        <v>6000</v>
      </c>
      <c r="E1278">
        <v>6700</v>
      </c>
      <c r="F1278" t="s">
        <v>8219</v>
      </c>
      <c r="G1278" t="s">
        <v>8227</v>
      </c>
      <c r="H1278" t="s">
        <v>8249</v>
      </c>
      <c r="I1278">
        <v>1460786340</v>
      </c>
      <c r="J1278">
        <v>1455615976</v>
      </c>
      <c r="K1278" t="b">
        <v>0</v>
      </c>
      <c r="L1278">
        <v>42</v>
      </c>
      <c r="M1278" t="b">
        <v>1</v>
      </c>
      <c r="N1278" t="s">
        <v>8292</v>
      </c>
      <c r="O1278" s="5">
        <f t="shared" si="76"/>
        <v>1.1166666666666667</v>
      </c>
      <c r="P1278" s="15">
        <f t="shared" si="77"/>
        <v>159.52380952380952</v>
      </c>
      <c r="Q1278" s="7" t="s">
        <v>8330</v>
      </c>
      <c r="R1278" s="7" t="s">
        <v>8351</v>
      </c>
      <c r="S1278" s="13">
        <f t="shared" si="78"/>
        <v>42476.249305555553</v>
      </c>
      <c r="T1278" s="12">
        <f t="shared" si="79"/>
        <v>42416.407129629632</v>
      </c>
    </row>
    <row r="1279" spans="1:20" ht="32" hidden="1" x14ac:dyDescent="0.2">
      <c r="A1279">
        <v>1379</v>
      </c>
      <c r="B1279" s="3" t="s">
        <v>1380</v>
      </c>
      <c r="C1279" s="3" t="s">
        <v>5489</v>
      </c>
      <c r="D1279">
        <v>10000</v>
      </c>
      <c r="E1279">
        <v>11160</v>
      </c>
      <c r="F1279" t="s">
        <v>8219</v>
      </c>
      <c r="G1279" t="s">
        <v>8224</v>
      </c>
      <c r="H1279" t="s">
        <v>8246</v>
      </c>
      <c r="I1279">
        <v>1433504876</v>
      </c>
      <c r="J1279">
        <v>1430912876</v>
      </c>
      <c r="K1279" t="b">
        <v>0</v>
      </c>
      <c r="L1279">
        <v>151</v>
      </c>
      <c r="M1279" t="b">
        <v>1</v>
      </c>
      <c r="N1279" t="s">
        <v>8276</v>
      </c>
      <c r="O1279" s="5">
        <f t="shared" si="76"/>
        <v>1.1160000000000001</v>
      </c>
      <c r="P1279" s="15">
        <f t="shared" si="77"/>
        <v>73.907284768211923</v>
      </c>
      <c r="Q1279" s="7" t="s">
        <v>8330</v>
      </c>
      <c r="R1279" s="7" t="s">
        <v>8331</v>
      </c>
      <c r="S1279" s="13">
        <f t="shared" si="78"/>
        <v>42160.491620370376</v>
      </c>
      <c r="T1279" s="12">
        <f t="shared" si="79"/>
        <v>42130.491620370376</v>
      </c>
    </row>
    <row r="1280" spans="1:20" ht="48" hidden="1" x14ac:dyDescent="0.2">
      <c r="A1280">
        <v>347</v>
      </c>
      <c r="B1280" s="3" t="s">
        <v>348</v>
      </c>
      <c r="C1280" s="3" t="s">
        <v>4457</v>
      </c>
      <c r="D1280">
        <v>40000</v>
      </c>
      <c r="E1280">
        <v>44636.2</v>
      </c>
      <c r="F1280" t="s">
        <v>8219</v>
      </c>
      <c r="G1280" t="s">
        <v>8224</v>
      </c>
      <c r="H1280" t="s">
        <v>8246</v>
      </c>
      <c r="I1280">
        <v>1447505609</v>
      </c>
      <c r="J1280">
        <v>1444910009</v>
      </c>
      <c r="K1280" t="b">
        <v>1</v>
      </c>
      <c r="L1280">
        <v>379</v>
      </c>
      <c r="M1280" t="b">
        <v>1</v>
      </c>
      <c r="N1280" t="s">
        <v>8269</v>
      </c>
      <c r="O1280" s="5">
        <f t="shared" si="76"/>
        <v>1.1159049999999999</v>
      </c>
      <c r="P1280" s="15">
        <f t="shared" si="77"/>
        <v>117.77361477572559</v>
      </c>
      <c r="Q1280" s="7" t="s">
        <v>8316</v>
      </c>
      <c r="R1280" s="7" t="s">
        <v>8321</v>
      </c>
      <c r="S1280" s="13">
        <f t="shared" si="78"/>
        <v>42322.537141203706</v>
      </c>
      <c r="T1280" s="12">
        <f t="shared" si="79"/>
        <v>42292.495474537034</v>
      </c>
    </row>
    <row r="1281" spans="1:20" ht="48" hidden="1" x14ac:dyDescent="0.2">
      <c r="A1281">
        <v>801</v>
      </c>
      <c r="B1281" s="3" t="s">
        <v>802</v>
      </c>
      <c r="C1281" s="3" t="s">
        <v>4911</v>
      </c>
      <c r="D1281">
        <v>2000</v>
      </c>
      <c r="E1281">
        <v>2230.4299999999998</v>
      </c>
      <c r="F1281" t="s">
        <v>8219</v>
      </c>
      <c r="G1281" t="s">
        <v>8224</v>
      </c>
      <c r="H1281" t="s">
        <v>8246</v>
      </c>
      <c r="I1281">
        <v>1309547120</v>
      </c>
      <c r="J1281">
        <v>1306955120</v>
      </c>
      <c r="K1281" t="b">
        <v>0</v>
      </c>
      <c r="L1281">
        <v>51</v>
      </c>
      <c r="M1281" t="b">
        <v>1</v>
      </c>
      <c r="N1281" t="s">
        <v>8276</v>
      </c>
      <c r="O1281" s="5">
        <f t="shared" si="76"/>
        <v>1.1152149999999998</v>
      </c>
      <c r="P1281" s="15">
        <f t="shared" si="77"/>
        <v>43.733921568627444</v>
      </c>
      <c r="Q1281" s="7" t="s">
        <v>8330</v>
      </c>
      <c r="R1281" s="7" t="s">
        <v>8331</v>
      </c>
      <c r="S1281" s="13">
        <f t="shared" si="78"/>
        <v>40725.795370370368</v>
      </c>
      <c r="T1281" s="12">
        <f t="shared" si="79"/>
        <v>40695.795370370368</v>
      </c>
    </row>
    <row r="1282" spans="1:20" ht="48" hidden="1" x14ac:dyDescent="0.2">
      <c r="A1282">
        <v>2839</v>
      </c>
      <c r="B1282" s="3" t="s">
        <v>2839</v>
      </c>
      <c r="C1282" s="3" t="s">
        <v>6949</v>
      </c>
      <c r="D1282">
        <v>3500</v>
      </c>
      <c r="E1282">
        <v>3900</v>
      </c>
      <c r="F1282" t="s">
        <v>8219</v>
      </c>
      <c r="G1282" t="s">
        <v>8224</v>
      </c>
      <c r="H1282" t="s">
        <v>8246</v>
      </c>
      <c r="I1282">
        <v>1408942740</v>
      </c>
      <c r="J1282">
        <v>1406958354</v>
      </c>
      <c r="K1282" t="b">
        <v>0</v>
      </c>
      <c r="L1282">
        <v>31</v>
      </c>
      <c r="M1282" t="b">
        <v>1</v>
      </c>
      <c r="N1282" t="s">
        <v>8271</v>
      </c>
      <c r="O1282" s="5">
        <f t="shared" ref="O1282:O1345" si="80">E1282/D1282</f>
        <v>1.1142857142857143</v>
      </c>
      <c r="P1282" s="15">
        <f t="shared" ref="P1282:P1345" si="81">AVERAGE(E1282/L1282)</f>
        <v>125.80645161290323</v>
      </c>
      <c r="Q1282" s="7" t="s">
        <v>8323</v>
      </c>
      <c r="R1282" s="7" t="s">
        <v>8324</v>
      </c>
      <c r="S1282" s="13">
        <f t="shared" ref="S1282:S1345" si="82">(((I1282/60)/60)/24)+DATE(1970,1,1)</f>
        <v>41876.207638888889</v>
      </c>
      <c r="T1282" s="12">
        <f t="shared" ref="T1282:T1345" si="83">(((J1282/60)/60)/24)+DATE(1970,1,1)</f>
        <v>41853.240208333329</v>
      </c>
    </row>
    <row r="1283" spans="1:20" ht="48" hidden="1" x14ac:dyDescent="0.2">
      <c r="A1283">
        <v>2210</v>
      </c>
      <c r="B1283" s="3" t="s">
        <v>2211</v>
      </c>
      <c r="C1283" s="3" t="s">
        <v>6320</v>
      </c>
      <c r="D1283">
        <v>4000</v>
      </c>
      <c r="E1283">
        <v>4457</v>
      </c>
      <c r="F1283" t="s">
        <v>8219</v>
      </c>
      <c r="G1283" t="s">
        <v>8224</v>
      </c>
      <c r="H1283" t="s">
        <v>8246</v>
      </c>
      <c r="I1283">
        <v>1334424960</v>
      </c>
      <c r="J1283">
        <v>1329442510</v>
      </c>
      <c r="K1283" t="b">
        <v>0</v>
      </c>
      <c r="L1283">
        <v>72</v>
      </c>
      <c r="M1283" t="b">
        <v>1</v>
      </c>
      <c r="N1283" t="s">
        <v>8280</v>
      </c>
      <c r="O1283" s="5">
        <f t="shared" si="80"/>
        <v>1.11425</v>
      </c>
      <c r="P1283" s="15">
        <f t="shared" si="81"/>
        <v>61.902777777777779</v>
      </c>
      <c r="Q1283" s="7" t="s">
        <v>8330</v>
      </c>
      <c r="R1283" s="7" t="s">
        <v>8335</v>
      </c>
      <c r="S1283" s="13">
        <f t="shared" si="82"/>
        <v>41013.73333333333</v>
      </c>
      <c r="T1283" s="12">
        <f t="shared" si="83"/>
        <v>40956.066087962965</v>
      </c>
    </row>
    <row r="1284" spans="1:20" ht="48" hidden="1" x14ac:dyDescent="0.2">
      <c r="A1284">
        <v>1221</v>
      </c>
      <c r="B1284" s="3" t="s">
        <v>1222</v>
      </c>
      <c r="C1284" s="3" t="s">
        <v>5331</v>
      </c>
      <c r="D1284">
        <v>2200</v>
      </c>
      <c r="E1284">
        <v>2451.0100000000002</v>
      </c>
      <c r="F1284" t="s">
        <v>8219</v>
      </c>
      <c r="G1284" t="s">
        <v>8225</v>
      </c>
      <c r="H1284" t="s">
        <v>8247</v>
      </c>
      <c r="I1284">
        <v>1480809600</v>
      </c>
      <c r="J1284">
        <v>1478431488</v>
      </c>
      <c r="K1284" t="b">
        <v>0</v>
      </c>
      <c r="L1284">
        <v>103</v>
      </c>
      <c r="M1284" t="b">
        <v>1</v>
      </c>
      <c r="N1284" t="s">
        <v>8285</v>
      </c>
      <c r="O1284" s="5">
        <f t="shared" si="80"/>
        <v>1.1140954545454547</v>
      </c>
      <c r="P1284" s="15">
        <f t="shared" si="81"/>
        <v>23.796213592233013</v>
      </c>
      <c r="Q1284" s="7" t="s">
        <v>8343</v>
      </c>
      <c r="R1284" s="7" t="s">
        <v>8344</v>
      </c>
      <c r="S1284" s="13">
        <f t="shared" si="82"/>
        <v>42708</v>
      </c>
      <c r="T1284" s="12">
        <f t="shared" si="83"/>
        <v>42680.47555555556</v>
      </c>
    </row>
    <row r="1285" spans="1:20" ht="48" hidden="1" x14ac:dyDescent="0.2">
      <c r="A1285">
        <v>268</v>
      </c>
      <c r="B1285" s="3" t="s">
        <v>269</v>
      </c>
      <c r="C1285" s="3" t="s">
        <v>4378</v>
      </c>
      <c r="D1285">
        <v>5000</v>
      </c>
      <c r="E1285">
        <v>5570</v>
      </c>
      <c r="F1285" t="s">
        <v>8219</v>
      </c>
      <c r="G1285" t="s">
        <v>8224</v>
      </c>
      <c r="H1285" t="s">
        <v>8246</v>
      </c>
      <c r="I1285">
        <v>1320640778</v>
      </c>
      <c r="J1285">
        <v>1316749178</v>
      </c>
      <c r="K1285" t="b">
        <v>1</v>
      </c>
      <c r="L1285">
        <v>111</v>
      </c>
      <c r="M1285" t="b">
        <v>1</v>
      </c>
      <c r="N1285" t="s">
        <v>8269</v>
      </c>
      <c r="O1285" s="5">
        <f t="shared" si="80"/>
        <v>1.1140000000000001</v>
      </c>
      <c r="P1285" s="15">
        <f t="shared" si="81"/>
        <v>50.18018018018018</v>
      </c>
      <c r="Q1285" s="7" t="s">
        <v>8316</v>
      </c>
      <c r="R1285" s="7" t="s">
        <v>8321</v>
      </c>
      <c r="S1285" s="13">
        <f t="shared" si="82"/>
        <v>40854.194189814814</v>
      </c>
      <c r="T1285" s="12">
        <f t="shared" si="83"/>
        <v>40809.15252314815</v>
      </c>
    </row>
    <row r="1286" spans="1:20" ht="48" hidden="1" x14ac:dyDescent="0.2">
      <c r="A1286">
        <v>1506</v>
      </c>
      <c r="B1286" s="3" t="s">
        <v>1507</v>
      </c>
      <c r="C1286" s="3" t="s">
        <v>5616</v>
      </c>
      <c r="D1286">
        <v>1500</v>
      </c>
      <c r="E1286">
        <v>1671</v>
      </c>
      <c r="F1286" t="s">
        <v>8219</v>
      </c>
      <c r="G1286" t="s">
        <v>8225</v>
      </c>
      <c r="H1286" t="s">
        <v>8247</v>
      </c>
      <c r="I1286">
        <v>1406227904</v>
      </c>
      <c r="J1286">
        <v>1403635904</v>
      </c>
      <c r="K1286" t="b">
        <v>1</v>
      </c>
      <c r="L1286">
        <v>43</v>
      </c>
      <c r="M1286" t="b">
        <v>1</v>
      </c>
      <c r="N1286" t="s">
        <v>8285</v>
      </c>
      <c r="O1286" s="5">
        <f t="shared" si="80"/>
        <v>1.1140000000000001</v>
      </c>
      <c r="P1286" s="15">
        <f t="shared" si="81"/>
        <v>38.860465116279073</v>
      </c>
      <c r="Q1286" s="7" t="s">
        <v>8343</v>
      </c>
      <c r="R1286" s="7" t="s">
        <v>8344</v>
      </c>
      <c r="S1286" s="13">
        <f t="shared" si="82"/>
        <v>41844.785925925928</v>
      </c>
      <c r="T1286" s="12">
        <f t="shared" si="83"/>
        <v>41814.785925925928</v>
      </c>
    </row>
    <row r="1287" spans="1:20" ht="20" hidden="1" x14ac:dyDescent="0.2">
      <c r="A1287">
        <v>307</v>
      </c>
      <c r="B1287" s="3" t="s">
        <v>308</v>
      </c>
      <c r="C1287" s="3" t="s">
        <v>4417</v>
      </c>
      <c r="D1287">
        <v>22000</v>
      </c>
      <c r="E1287">
        <v>24490</v>
      </c>
      <c r="F1287" t="s">
        <v>8219</v>
      </c>
      <c r="G1287" t="s">
        <v>8224</v>
      </c>
      <c r="H1287" t="s">
        <v>8246</v>
      </c>
      <c r="I1287">
        <v>1360276801</v>
      </c>
      <c r="J1287">
        <v>1357684801</v>
      </c>
      <c r="K1287" t="b">
        <v>1</v>
      </c>
      <c r="L1287">
        <v>576</v>
      </c>
      <c r="M1287" t="b">
        <v>1</v>
      </c>
      <c r="N1287" t="s">
        <v>8269</v>
      </c>
      <c r="O1287" s="5">
        <f t="shared" si="80"/>
        <v>1.1131818181818183</v>
      </c>
      <c r="P1287" s="15">
        <f t="shared" si="81"/>
        <v>42.517361111111114</v>
      </c>
      <c r="Q1287" s="7" t="s">
        <v>8316</v>
      </c>
      <c r="R1287" s="7" t="s">
        <v>8321</v>
      </c>
      <c r="S1287" s="13">
        <f t="shared" si="82"/>
        <v>41312.944456018515</v>
      </c>
      <c r="T1287" s="12">
        <f t="shared" si="83"/>
        <v>41282.944456018515</v>
      </c>
    </row>
    <row r="1288" spans="1:20" ht="48" hidden="1" x14ac:dyDescent="0.2">
      <c r="A1288">
        <v>1477</v>
      </c>
      <c r="B1288" s="3" t="s">
        <v>1478</v>
      </c>
      <c r="C1288" s="3" t="s">
        <v>5587</v>
      </c>
      <c r="D1288">
        <v>30000</v>
      </c>
      <c r="E1288">
        <v>33393</v>
      </c>
      <c r="F1288" t="s">
        <v>8219</v>
      </c>
      <c r="G1288" t="s">
        <v>8224</v>
      </c>
      <c r="H1288" t="s">
        <v>8246</v>
      </c>
      <c r="I1288">
        <v>1324609200</v>
      </c>
      <c r="J1288">
        <v>1319467604</v>
      </c>
      <c r="K1288" t="b">
        <v>1</v>
      </c>
      <c r="L1288">
        <v>369</v>
      </c>
      <c r="M1288" t="b">
        <v>1</v>
      </c>
      <c r="N1288" t="s">
        <v>8288</v>
      </c>
      <c r="O1288" s="5">
        <f t="shared" si="80"/>
        <v>1.1131</v>
      </c>
      <c r="P1288" s="15">
        <f t="shared" si="81"/>
        <v>90.495934959349597</v>
      </c>
      <c r="Q1288" s="7" t="s">
        <v>8327</v>
      </c>
      <c r="R1288" s="7" t="s">
        <v>8347</v>
      </c>
      <c r="S1288" s="13">
        <f t="shared" si="82"/>
        <v>40900.125</v>
      </c>
      <c r="T1288" s="12">
        <f t="shared" si="83"/>
        <v>40840.615787037037</v>
      </c>
    </row>
    <row r="1289" spans="1:20" ht="48" hidden="1" x14ac:dyDescent="0.2">
      <c r="A1289">
        <v>2559</v>
      </c>
      <c r="B1289" s="3" t="s">
        <v>2559</v>
      </c>
      <c r="C1289" s="3" t="s">
        <v>6669</v>
      </c>
      <c r="D1289">
        <v>800</v>
      </c>
      <c r="E1289">
        <v>890</v>
      </c>
      <c r="F1289" t="s">
        <v>8219</v>
      </c>
      <c r="G1289" t="s">
        <v>8224</v>
      </c>
      <c r="H1289" t="s">
        <v>8246</v>
      </c>
      <c r="I1289">
        <v>1321385820</v>
      </c>
      <c r="J1289">
        <v>1318539484</v>
      </c>
      <c r="K1289" t="b">
        <v>0</v>
      </c>
      <c r="L1289">
        <v>25</v>
      </c>
      <c r="M1289" t="b">
        <v>1</v>
      </c>
      <c r="N1289" t="s">
        <v>8300</v>
      </c>
      <c r="O1289" s="5">
        <f t="shared" si="80"/>
        <v>1.1125</v>
      </c>
      <c r="P1289" s="15">
        <f t="shared" si="81"/>
        <v>35.6</v>
      </c>
      <c r="Q1289" s="7" t="s">
        <v>8330</v>
      </c>
      <c r="R1289" s="7" t="s">
        <v>8358</v>
      </c>
      <c r="S1289" s="13">
        <f t="shared" si="82"/>
        <v>40862.817361111112</v>
      </c>
      <c r="T1289" s="12">
        <f t="shared" si="83"/>
        <v>40829.873657407406</v>
      </c>
    </row>
    <row r="1290" spans="1:20" ht="48" hidden="1" x14ac:dyDescent="0.2">
      <c r="A1290">
        <v>3246</v>
      </c>
      <c r="B1290" s="3" t="s">
        <v>3246</v>
      </c>
      <c r="C1290" s="3" t="s">
        <v>7356</v>
      </c>
      <c r="D1290">
        <v>10000</v>
      </c>
      <c r="E1290">
        <v>11122</v>
      </c>
      <c r="F1290" t="s">
        <v>8219</v>
      </c>
      <c r="G1290" t="s">
        <v>8224</v>
      </c>
      <c r="H1290" t="s">
        <v>8246</v>
      </c>
      <c r="I1290">
        <v>1442030340</v>
      </c>
      <c r="J1290">
        <v>1439551200</v>
      </c>
      <c r="K1290" t="b">
        <v>1</v>
      </c>
      <c r="L1290">
        <v>193</v>
      </c>
      <c r="M1290" t="b">
        <v>1</v>
      </c>
      <c r="N1290" t="s">
        <v>8271</v>
      </c>
      <c r="O1290" s="5">
        <f t="shared" si="80"/>
        <v>1.1122000000000001</v>
      </c>
      <c r="P1290" s="15">
        <f t="shared" si="81"/>
        <v>57.626943005181346</v>
      </c>
      <c r="Q1290" s="7" t="s">
        <v>8323</v>
      </c>
      <c r="R1290" s="7" t="s">
        <v>8324</v>
      </c>
      <c r="S1290" s="13">
        <f t="shared" si="82"/>
        <v>42259.165972222225</v>
      </c>
      <c r="T1290" s="12">
        <f t="shared" si="83"/>
        <v>42230.472222222219</v>
      </c>
    </row>
    <row r="1291" spans="1:20" ht="64" hidden="1" x14ac:dyDescent="0.2">
      <c r="A1291">
        <v>3722</v>
      </c>
      <c r="B1291" s="3" t="s">
        <v>3719</v>
      </c>
      <c r="C1291" s="3" t="s">
        <v>7832</v>
      </c>
      <c r="D1291">
        <v>1500</v>
      </c>
      <c r="E1291">
        <v>1668</v>
      </c>
      <c r="F1291" t="s">
        <v>8219</v>
      </c>
      <c r="G1291" t="s">
        <v>8229</v>
      </c>
      <c r="H1291" t="s">
        <v>8251</v>
      </c>
      <c r="I1291">
        <v>1455231540</v>
      </c>
      <c r="J1291">
        <v>1452614847</v>
      </c>
      <c r="K1291" t="b">
        <v>0</v>
      </c>
      <c r="L1291">
        <v>35</v>
      </c>
      <c r="M1291" t="b">
        <v>1</v>
      </c>
      <c r="N1291" t="s">
        <v>8271</v>
      </c>
      <c r="O1291" s="5">
        <f t="shared" si="80"/>
        <v>1.1120000000000001</v>
      </c>
      <c r="P1291" s="15">
        <f t="shared" si="81"/>
        <v>47.657142857142858</v>
      </c>
      <c r="Q1291" s="7" t="s">
        <v>8323</v>
      </c>
      <c r="R1291" s="7" t="s">
        <v>8324</v>
      </c>
      <c r="S1291" s="13">
        <f t="shared" si="82"/>
        <v>42411.957638888889</v>
      </c>
      <c r="T1291" s="12">
        <f t="shared" si="83"/>
        <v>42381.671840277777</v>
      </c>
    </row>
    <row r="1292" spans="1:20" ht="48" hidden="1" x14ac:dyDescent="0.2">
      <c r="A1292">
        <v>1887</v>
      </c>
      <c r="B1292" s="3" t="s">
        <v>1888</v>
      </c>
      <c r="C1292" s="3" t="s">
        <v>5997</v>
      </c>
      <c r="D1292">
        <v>3000</v>
      </c>
      <c r="E1292">
        <v>3335</v>
      </c>
      <c r="F1292" t="s">
        <v>8219</v>
      </c>
      <c r="G1292" t="s">
        <v>8227</v>
      </c>
      <c r="H1292" t="s">
        <v>8249</v>
      </c>
      <c r="I1292">
        <v>1449178200</v>
      </c>
      <c r="J1292">
        <v>1447614732</v>
      </c>
      <c r="K1292" t="b">
        <v>0</v>
      </c>
      <c r="L1292">
        <v>8</v>
      </c>
      <c r="M1292" t="b">
        <v>1</v>
      </c>
      <c r="N1292" t="s">
        <v>8279</v>
      </c>
      <c r="O1292" s="5">
        <f t="shared" si="80"/>
        <v>1.1116666666666666</v>
      </c>
      <c r="P1292" s="15">
        <f t="shared" si="81"/>
        <v>416.875</v>
      </c>
      <c r="Q1292" s="7" t="s">
        <v>8330</v>
      </c>
      <c r="R1292" s="7" t="s">
        <v>8334</v>
      </c>
      <c r="S1292" s="13">
        <f t="shared" si="82"/>
        <v>42341.895833333328</v>
      </c>
      <c r="T1292" s="12">
        <f t="shared" si="83"/>
        <v>42323.800138888888</v>
      </c>
    </row>
    <row r="1293" spans="1:20" ht="48" hidden="1" x14ac:dyDescent="0.2">
      <c r="A1293">
        <v>3163</v>
      </c>
      <c r="B1293" s="3" t="s">
        <v>3163</v>
      </c>
      <c r="C1293" s="3" t="s">
        <v>7273</v>
      </c>
      <c r="D1293">
        <v>13000</v>
      </c>
      <c r="E1293">
        <v>14450</v>
      </c>
      <c r="F1293" t="s">
        <v>8219</v>
      </c>
      <c r="G1293" t="s">
        <v>8224</v>
      </c>
      <c r="H1293" t="s">
        <v>8246</v>
      </c>
      <c r="I1293">
        <v>1402855525</v>
      </c>
      <c r="J1293">
        <v>1400263525</v>
      </c>
      <c r="K1293" t="b">
        <v>1</v>
      </c>
      <c r="L1293">
        <v>72</v>
      </c>
      <c r="M1293" t="b">
        <v>1</v>
      </c>
      <c r="N1293" t="s">
        <v>8271</v>
      </c>
      <c r="O1293" s="5">
        <f t="shared" si="80"/>
        <v>1.1115384615384616</v>
      </c>
      <c r="P1293" s="15">
        <f t="shared" si="81"/>
        <v>200.69444444444446</v>
      </c>
      <c r="Q1293" s="7" t="s">
        <v>8323</v>
      </c>
      <c r="R1293" s="7" t="s">
        <v>8324</v>
      </c>
      <c r="S1293" s="13">
        <f t="shared" si="82"/>
        <v>41805.753761574073</v>
      </c>
      <c r="T1293" s="12">
        <f t="shared" si="83"/>
        <v>41775.753761574073</v>
      </c>
    </row>
    <row r="1294" spans="1:20" ht="64" hidden="1" x14ac:dyDescent="0.2">
      <c r="A1294">
        <v>265</v>
      </c>
      <c r="B1294" s="3" t="s">
        <v>266</v>
      </c>
      <c r="C1294" s="3" t="s">
        <v>4375</v>
      </c>
      <c r="D1294">
        <v>5000</v>
      </c>
      <c r="E1294">
        <v>5555</v>
      </c>
      <c r="F1294" t="s">
        <v>8219</v>
      </c>
      <c r="G1294" t="s">
        <v>8224</v>
      </c>
      <c r="H1294" t="s">
        <v>8246</v>
      </c>
      <c r="I1294">
        <v>1273522560</v>
      </c>
      <c r="J1294">
        <v>1269928430</v>
      </c>
      <c r="K1294" t="b">
        <v>1</v>
      </c>
      <c r="L1294">
        <v>58</v>
      </c>
      <c r="M1294" t="b">
        <v>1</v>
      </c>
      <c r="N1294" t="s">
        <v>8269</v>
      </c>
      <c r="O1294" s="5">
        <f t="shared" si="80"/>
        <v>1.111</v>
      </c>
      <c r="P1294" s="15">
        <f t="shared" si="81"/>
        <v>95.775862068965523</v>
      </c>
      <c r="Q1294" s="7" t="s">
        <v>8316</v>
      </c>
      <c r="R1294" s="7" t="s">
        <v>8321</v>
      </c>
      <c r="S1294" s="13">
        <f t="shared" si="82"/>
        <v>40308.844444444447</v>
      </c>
      <c r="T1294" s="12">
        <f t="shared" si="83"/>
        <v>40267.245717592588</v>
      </c>
    </row>
    <row r="1295" spans="1:20" ht="48" hidden="1" x14ac:dyDescent="0.2">
      <c r="A1295">
        <v>2464</v>
      </c>
      <c r="B1295" s="3" t="s">
        <v>2465</v>
      </c>
      <c r="C1295" s="3" t="s">
        <v>6574</v>
      </c>
      <c r="D1295">
        <v>2000</v>
      </c>
      <c r="E1295">
        <v>2222</v>
      </c>
      <c r="F1295" t="s">
        <v>8219</v>
      </c>
      <c r="G1295" t="s">
        <v>8229</v>
      </c>
      <c r="H1295" t="s">
        <v>8251</v>
      </c>
      <c r="I1295">
        <v>1443641340</v>
      </c>
      <c r="J1295">
        <v>1441143397</v>
      </c>
      <c r="K1295" t="b">
        <v>0</v>
      </c>
      <c r="L1295">
        <v>43</v>
      </c>
      <c r="M1295" t="b">
        <v>1</v>
      </c>
      <c r="N1295" t="s">
        <v>8279</v>
      </c>
      <c r="O1295" s="5">
        <f t="shared" si="80"/>
        <v>1.111</v>
      </c>
      <c r="P1295" s="15">
        <f t="shared" si="81"/>
        <v>51.674418604651166</v>
      </c>
      <c r="Q1295" s="7" t="s">
        <v>8330</v>
      </c>
      <c r="R1295" s="7" t="s">
        <v>8334</v>
      </c>
      <c r="S1295" s="13">
        <f t="shared" si="82"/>
        <v>42277.811805555553</v>
      </c>
      <c r="T1295" s="12">
        <f t="shared" si="83"/>
        <v>42248.90042824074</v>
      </c>
    </row>
    <row r="1296" spans="1:20" ht="20" hidden="1" x14ac:dyDescent="0.2">
      <c r="A1296">
        <v>746</v>
      </c>
      <c r="B1296" s="3" t="s">
        <v>747</v>
      </c>
      <c r="C1296" s="3" t="s">
        <v>4856</v>
      </c>
      <c r="D1296">
        <v>2987</v>
      </c>
      <c r="E1296">
        <v>3318</v>
      </c>
      <c r="F1296" t="s">
        <v>8219</v>
      </c>
      <c r="G1296" t="s">
        <v>8224</v>
      </c>
      <c r="H1296" t="s">
        <v>8246</v>
      </c>
      <c r="I1296">
        <v>1348372740</v>
      </c>
      <c r="J1296">
        <v>1346806909</v>
      </c>
      <c r="K1296" t="b">
        <v>0</v>
      </c>
      <c r="L1296">
        <v>97</v>
      </c>
      <c r="M1296" t="b">
        <v>1</v>
      </c>
      <c r="N1296" t="s">
        <v>8274</v>
      </c>
      <c r="O1296" s="5">
        <f t="shared" si="80"/>
        <v>1.1108135252761968</v>
      </c>
      <c r="P1296" s="15">
        <f t="shared" si="81"/>
        <v>34.206185567010309</v>
      </c>
      <c r="Q1296" s="7" t="s">
        <v>8327</v>
      </c>
      <c r="R1296" s="7" t="s">
        <v>8328</v>
      </c>
      <c r="S1296" s="13">
        <f t="shared" si="82"/>
        <v>41175.165972222225</v>
      </c>
      <c r="T1296" s="12">
        <f t="shared" si="83"/>
        <v>41157.042928240742</v>
      </c>
    </row>
    <row r="1297" spans="1:20" ht="48" hidden="1" x14ac:dyDescent="0.2">
      <c r="A1297">
        <v>361</v>
      </c>
      <c r="B1297" s="3" t="s">
        <v>362</v>
      </c>
      <c r="C1297" s="3" t="s">
        <v>4471</v>
      </c>
      <c r="D1297">
        <v>35000</v>
      </c>
      <c r="E1297">
        <v>38876.949999999997</v>
      </c>
      <c r="F1297" t="s">
        <v>8219</v>
      </c>
      <c r="G1297" t="s">
        <v>8224</v>
      </c>
      <c r="H1297" t="s">
        <v>8246</v>
      </c>
      <c r="I1297">
        <v>1416704506</v>
      </c>
      <c r="J1297">
        <v>1414108906</v>
      </c>
      <c r="K1297" t="b">
        <v>0</v>
      </c>
      <c r="L1297">
        <v>354</v>
      </c>
      <c r="M1297" t="b">
        <v>1</v>
      </c>
      <c r="N1297" t="s">
        <v>8269</v>
      </c>
      <c r="O1297" s="5">
        <f t="shared" si="80"/>
        <v>1.1107699999999998</v>
      </c>
      <c r="P1297" s="15">
        <f t="shared" si="81"/>
        <v>109.82189265536722</v>
      </c>
      <c r="Q1297" s="7" t="s">
        <v>8316</v>
      </c>
      <c r="R1297" s="7" t="s">
        <v>8321</v>
      </c>
      <c r="S1297" s="13">
        <f t="shared" si="82"/>
        <v>41966.042893518519</v>
      </c>
      <c r="T1297" s="12">
        <f t="shared" si="83"/>
        <v>41936.001226851848</v>
      </c>
    </row>
    <row r="1298" spans="1:20" ht="48" hidden="1" x14ac:dyDescent="0.2">
      <c r="A1298">
        <v>3398</v>
      </c>
      <c r="B1298" s="3" t="s">
        <v>3397</v>
      </c>
      <c r="C1298" s="3" t="s">
        <v>7508</v>
      </c>
      <c r="D1298">
        <v>4000</v>
      </c>
      <c r="E1298">
        <v>4443</v>
      </c>
      <c r="F1298" t="s">
        <v>8219</v>
      </c>
      <c r="G1298" t="s">
        <v>8224</v>
      </c>
      <c r="H1298" t="s">
        <v>8246</v>
      </c>
      <c r="I1298">
        <v>1416589200</v>
      </c>
      <c r="J1298">
        <v>1414605776</v>
      </c>
      <c r="K1298" t="b">
        <v>0</v>
      </c>
      <c r="L1298">
        <v>65</v>
      </c>
      <c r="M1298" t="b">
        <v>1</v>
      </c>
      <c r="N1298" t="s">
        <v>8271</v>
      </c>
      <c r="O1298" s="5">
        <f t="shared" si="80"/>
        <v>1.1107499999999999</v>
      </c>
      <c r="P1298" s="15">
        <f t="shared" si="81"/>
        <v>68.353846153846149</v>
      </c>
      <c r="Q1298" s="7" t="s">
        <v>8323</v>
      </c>
      <c r="R1298" s="7" t="s">
        <v>8324</v>
      </c>
      <c r="S1298" s="13">
        <f t="shared" si="82"/>
        <v>41964.708333333328</v>
      </c>
      <c r="T1298" s="12">
        <f t="shared" si="83"/>
        <v>41941.75203703704</v>
      </c>
    </row>
    <row r="1299" spans="1:20" ht="48" hidden="1" x14ac:dyDescent="0.2">
      <c r="A1299">
        <v>3568</v>
      </c>
      <c r="B1299" s="3" t="s">
        <v>3567</v>
      </c>
      <c r="C1299" s="3" t="s">
        <v>7678</v>
      </c>
      <c r="D1299">
        <v>1000</v>
      </c>
      <c r="E1299">
        <v>1110</v>
      </c>
      <c r="F1299" t="s">
        <v>8219</v>
      </c>
      <c r="G1299" t="s">
        <v>8224</v>
      </c>
      <c r="H1299" t="s">
        <v>8246</v>
      </c>
      <c r="I1299">
        <v>1410975994</v>
      </c>
      <c r="J1299">
        <v>1408383994</v>
      </c>
      <c r="K1299" t="b">
        <v>0</v>
      </c>
      <c r="L1299">
        <v>19</v>
      </c>
      <c r="M1299" t="b">
        <v>1</v>
      </c>
      <c r="N1299" t="s">
        <v>8271</v>
      </c>
      <c r="O1299" s="5">
        <f t="shared" si="80"/>
        <v>1.1100000000000001</v>
      </c>
      <c r="P1299" s="15">
        <f t="shared" si="81"/>
        <v>58.421052631578945</v>
      </c>
      <c r="Q1299" s="7" t="s">
        <v>8323</v>
      </c>
      <c r="R1299" s="7" t="s">
        <v>8324</v>
      </c>
      <c r="S1299" s="13">
        <f t="shared" si="82"/>
        <v>41899.740671296298</v>
      </c>
      <c r="T1299" s="12">
        <f t="shared" si="83"/>
        <v>41869.740671296298</v>
      </c>
    </row>
    <row r="1300" spans="1:20" ht="48" hidden="1" x14ac:dyDescent="0.2">
      <c r="A1300">
        <v>3661</v>
      </c>
      <c r="B1300" s="3" t="s">
        <v>3658</v>
      </c>
      <c r="C1300" s="3" t="s">
        <v>7771</v>
      </c>
      <c r="D1300">
        <v>3000</v>
      </c>
      <c r="E1300">
        <v>3330</v>
      </c>
      <c r="F1300" t="s">
        <v>8219</v>
      </c>
      <c r="G1300" t="s">
        <v>8224</v>
      </c>
      <c r="H1300" t="s">
        <v>8246</v>
      </c>
      <c r="I1300">
        <v>1460260800</v>
      </c>
      <c r="J1300">
        <v>1458336672</v>
      </c>
      <c r="K1300" t="b">
        <v>0</v>
      </c>
      <c r="L1300">
        <v>36</v>
      </c>
      <c r="M1300" t="b">
        <v>1</v>
      </c>
      <c r="N1300" t="s">
        <v>8271</v>
      </c>
      <c r="O1300" s="5">
        <f t="shared" si="80"/>
        <v>1.1100000000000001</v>
      </c>
      <c r="P1300" s="15">
        <f t="shared" si="81"/>
        <v>92.5</v>
      </c>
      <c r="Q1300" s="7" t="s">
        <v>8323</v>
      </c>
      <c r="R1300" s="7" t="s">
        <v>8324</v>
      </c>
      <c r="S1300" s="13">
        <f t="shared" si="82"/>
        <v>42470.166666666672</v>
      </c>
      <c r="T1300" s="12">
        <f t="shared" si="83"/>
        <v>42447.896666666667</v>
      </c>
    </row>
    <row r="1301" spans="1:20" ht="48" hidden="1" x14ac:dyDescent="0.2">
      <c r="A1301">
        <v>3786</v>
      </c>
      <c r="B1301" s="3" t="s">
        <v>3783</v>
      </c>
      <c r="C1301" s="3" t="s">
        <v>7896</v>
      </c>
      <c r="D1301">
        <v>6000</v>
      </c>
      <c r="E1301">
        <v>6658</v>
      </c>
      <c r="F1301" t="s">
        <v>8219</v>
      </c>
      <c r="G1301" t="s">
        <v>8224</v>
      </c>
      <c r="H1301" t="s">
        <v>8246</v>
      </c>
      <c r="I1301">
        <v>1464310475</v>
      </c>
      <c r="J1301">
        <v>1461718475</v>
      </c>
      <c r="K1301" t="b">
        <v>0</v>
      </c>
      <c r="L1301">
        <v>71</v>
      </c>
      <c r="M1301" t="b">
        <v>1</v>
      </c>
      <c r="N1301" t="s">
        <v>8305</v>
      </c>
      <c r="O1301" s="5">
        <f t="shared" si="80"/>
        <v>1.1096666666666666</v>
      </c>
      <c r="P1301" s="15">
        <f t="shared" si="81"/>
        <v>93.774647887323937</v>
      </c>
      <c r="Q1301" s="7" t="s">
        <v>8323</v>
      </c>
      <c r="R1301" s="7" t="s">
        <v>8363</v>
      </c>
      <c r="S1301" s="13">
        <f t="shared" si="82"/>
        <v>42517.037905092591</v>
      </c>
      <c r="T1301" s="12">
        <f t="shared" si="83"/>
        <v>42487.037905092591</v>
      </c>
    </row>
    <row r="1302" spans="1:20" ht="48" hidden="1" x14ac:dyDescent="0.2">
      <c r="A1302">
        <v>69</v>
      </c>
      <c r="B1302" s="3" t="s">
        <v>71</v>
      </c>
      <c r="C1302" s="3" t="s">
        <v>4180</v>
      </c>
      <c r="D1302">
        <v>10000</v>
      </c>
      <c r="E1302">
        <v>11094.23</v>
      </c>
      <c r="F1302" t="s">
        <v>8219</v>
      </c>
      <c r="G1302" t="s">
        <v>8224</v>
      </c>
      <c r="H1302" t="s">
        <v>8246</v>
      </c>
      <c r="I1302">
        <v>1317538740</v>
      </c>
      <c r="J1302">
        <v>1314765025</v>
      </c>
      <c r="K1302" t="b">
        <v>0</v>
      </c>
      <c r="L1302">
        <v>178</v>
      </c>
      <c r="M1302" t="b">
        <v>1</v>
      </c>
      <c r="N1302" t="s">
        <v>8266</v>
      </c>
      <c r="O1302" s="5">
        <f t="shared" si="80"/>
        <v>1.109423</v>
      </c>
      <c r="P1302" s="15">
        <f t="shared" si="81"/>
        <v>62.327134831460668</v>
      </c>
      <c r="Q1302" s="7" t="s">
        <v>8316</v>
      </c>
      <c r="R1302" s="7" t="s">
        <v>8318</v>
      </c>
      <c r="S1302" s="13">
        <f t="shared" si="82"/>
        <v>40818.290972222225</v>
      </c>
      <c r="T1302" s="12">
        <f t="shared" si="83"/>
        <v>40786.187789351854</v>
      </c>
    </row>
    <row r="1303" spans="1:20" ht="48" hidden="1" x14ac:dyDescent="0.2">
      <c r="A1303">
        <v>1280</v>
      </c>
      <c r="B1303" s="3" t="s">
        <v>1281</v>
      </c>
      <c r="C1303" s="3" t="s">
        <v>5390</v>
      </c>
      <c r="D1303">
        <v>15000</v>
      </c>
      <c r="E1303">
        <v>16636.78</v>
      </c>
      <c r="F1303" t="s">
        <v>8219</v>
      </c>
      <c r="G1303" t="s">
        <v>8224</v>
      </c>
      <c r="H1303" t="s">
        <v>8246</v>
      </c>
      <c r="I1303">
        <v>1299003054</v>
      </c>
      <c r="J1303">
        <v>1291227054</v>
      </c>
      <c r="K1303" t="b">
        <v>1</v>
      </c>
      <c r="L1303">
        <v>130</v>
      </c>
      <c r="M1303" t="b">
        <v>1</v>
      </c>
      <c r="N1303" t="s">
        <v>8276</v>
      </c>
      <c r="O1303" s="5">
        <f t="shared" si="80"/>
        <v>1.1091186666666666</v>
      </c>
      <c r="P1303" s="15">
        <f t="shared" si="81"/>
        <v>127.97523076923076</v>
      </c>
      <c r="Q1303" s="7" t="s">
        <v>8330</v>
      </c>
      <c r="R1303" s="7" t="s">
        <v>8331</v>
      </c>
      <c r="S1303" s="13">
        <f t="shared" si="82"/>
        <v>40603.757569444446</v>
      </c>
      <c r="T1303" s="12">
        <f t="shared" si="83"/>
        <v>40513.757569444446</v>
      </c>
    </row>
    <row r="1304" spans="1:20" ht="48" hidden="1" x14ac:dyDescent="0.2">
      <c r="A1304">
        <v>3683</v>
      </c>
      <c r="B1304" s="3" t="s">
        <v>3680</v>
      </c>
      <c r="C1304" s="3" t="s">
        <v>7793</v>
      </c>
      <c r="D1304">
        <v>3500</v>
      </c>
      <c r="E1304">
        <v>3880</v>
      </c>
      <c r="F1304" t="s">
        <v>8219</v>
      </c>
      <c r="G1304" t="s">
        <v>8224</v>
      </c>
      <c r="H1304" t="s">
        <v>8246</v>
      </c>
      <c r="I1304">
        <v>1476931696</v>
      </c>
      <c r="J1304">
        <v>1474339696</v>
      </c>
      <c r="K1304" t="b">
        <v>0</v>
      </c>
      <c r="L1304">
        <v>66</v>
      </c>
      <c r="M1304" t="b">
        <v>1</v>
      </c>
      <c r="N1304" t="s">
        <v>8271</v>
      </c>
      <c r="O1304" s="5">
        <f t="shared" si="80"/>
        <v>1.1085714285714285</v>
      </c>
      <c r="P1304" s="15">
        <f t="shared" si="81"/>
        <v>58.787878787878789</v>
      </c>
      <c r="Q1304" s="7" t="s">
        <v>8323</v>
      </c>
      <c r="R1304" s="7" t="s">
        <v>8324</v>
      </c>
      <c r="S1304" s="13">
        <f t="shared" si="82"/>
        <v>42663.116851851853</v>
      </c>
      <c r="T1304" s="12">
        <f t="shared" si="83"/>
        <v>42633.116851851853</v>
      </c>
    </row>
    <row r="1305" spans="1:20" ht="32" hidden="1" x14ac:dyDescent="0.2">
      <c r="A1305">
        <v>1741</v>
      </c>
      <c r="B1305" s="3" t="s">
        <v>1742</v>
      </c>
      <c r="C1305" s="3" t="s">
        <v>5851</v>
      </c>
      <c r="D1305">
        <v>1200</v>
      </c>
      <c r="E1305">
        <v>1330</v>
      </c>
      <c r="F1305" t="s">
        <v>8219</v>
      </c>
      <c r="G1305" t="s">
        <v>8225</v>
      </c>
      <c r="H1305" t="s">
        <v>8247</v>
      </c>
      <c r="I1305">
        <v>1433948671</v>
      </c>
      <c r="J1305">
        <v>1430060671</v>
      </c>
      <c r="K1305" t="b">
        <v>0</v>
      </c>
      <c r="L1305">
        <v>52</v>
      </c>
      <c r="M1305" t="b">
        <v>1</v>
      </c>
      <c r="N1305" t="s">
        <v>8285</v>
      </c>
      <c r="O1305" s="5">
        <f t="shared" si="80"/>
        <v>1.1083333333333334</v>
      </c>
      <c r="P1305" s="15">
        <f t="shared" si="81"/>
        <v>25.576923076923077</v>
      </c>
      <c r="Q1305" s="7" t="s">
        <v>8343</v>
      </c>
      <c r="R1305" s="7" t="s">
        <v>8344</v>
      </c>
      <c r="S1305" s="13">
        <f t="shared" si="82"/>
        <v>42165.628136574072</v>
      </c>
      <c r="T1305" s="12">
        <f t="shared" si="83"/>
        <v>42120.628136574072</v>
      </c>
    </row>
    <row r="1306" spans="1:20" ht="48" hidden="1" x14ac:dyDescent="0.2">
      <c r="A1306">
        <v>1645</v>
      </c>
      <c r="B1306" s="3" t="s">
        <v>1646</v>
      </c>
      <c r="C1306" s="3" t="s">
        <v>5755</v>
      </c>
      <c r="D1306">
        <v>5000</v>
      </c>
      <c r="E1306">
        <v>5540</v>
      </c>
      <c r="F1306" t="s">
        <v>8219</v>
      </c>
      <c r="G1306" t="s">
        <v>8224</v>
      </c>
      <c r="H1306" t="s">
        <v>8246</v>
      </c>
      <c r="I1306">
        <v>1379515740</v>
      </c>
      <c r="J1306">
        <v>1378306140</v>
      </c>
      <c r="K1306" t="b">
        <v>0</v>
      </c>
      <c r="L1306">
        <v>10</v>
      </c>
      <c r="M1306" t="b">
        <v>1</v>
      </c>
      <c r="N1306" t="s">
        <v>8292</v>
      </c>
      <c r="O1306" s="5">
        <f t="shared" si="80"/>
        <v>1.1080000000000001</v>
      </c>
      <c r="P1306" s="15">
        <f t="shared" si="81"/>
        <v>554</v>
      </c>
      <c r="Q1306" s="7" t="s">
        <v>8330</v>
      </c>
      <c r="R1306" s="7" t="s">
        <v>8351</v>
      </c>
      <c r="S1306" s="13">
        <f t="shared" si="82"/>
        <v>41535.617361111108</v>
      </c>
      <c r="T1306" s="12">
        <f t="shared" si="83"/>
        <v>41521.617361111108</v>
      </c>
    </row>
    <row r="1307" spans="1:20" ht="48" hidden="1" x14ac:dyDescent="0.2">
      <c r="A1307">
        <v>1279</v>
      </c>
      <c r="B1307" s="3" t="s">
        <v>1280</v>
      </c>
      <c r="C1307" s="3" t="s">
        <v>5389</v>
      </c>
      <c r="D1307">
        <v>12516</v>
      </c>
      <c r="E1307">
        <v>13864.17</v>
      </c>
      <c r="F1307" t="s">
        <v>8219</v>
      </c>
      <c r="G1307" t="s">
        <v>8224</v>
      </c>
      <c r="H1307" t="s">
        <v>8246</v>
      </c>
      <c r="I1307">
        <v>1395624170</v>
      </c>
      <c r="J1307">
        <v>1392171770</v>
      </c>
      <c r="K1307" t="b">
        <v>1</v>
      </c>
      <c r="L1307">
        <v>189</v>
      </c>
      <c r="M1307" t="b">
        <v>1</v>
      </c>
      <c r="N1307" t="s">
        <v>8276</v>
      </c>
      <c r="O1307" s="5">
        <f t="shared" si="80"/>
        <v>1.1077157238734421</v>
      </c>
      <c r="P1307" s="15">
        <f t="shared" si="81"/>
        <v>73.355396825396824</v>
      </c>
      <c r="Q1307" s="7" t="s">
        <v>8330</v>
      </c>
      <c r="R1307" s="7" t="s">
        <v>8331</v>
      </c>
      <c r="S1307" s="13">
        <f t="shared" si="82"/>
        <v>41722.057523148149</v>
      </c>
      <c r="T1307" s="12">
        <f t="shared" si="83"/>
        <v>41682.099189814813</v>
      </c>
    </row>
    <row r="1308" spans="1:20" ht="48" hidden="1" x14ac:dyDescent="0.2">
      <c r="A1308">
        <v>1508</v>
      </c>
      <c r="B1308" s="3" t="s">
        <v>1509</v>
      </c>
      <c r="C1308" s="3" t="s">
        <v>5618</v>
      </c>
      <c r="D1308">
        <v>18500</v>
      </c>
      <c r="E1308">
        <v>20491</v>
      </c>
      <c r="F1308" t="s">
        <v>8219</v>
      </c>
      <c r="G1308" t="s">
        <v>8224</v>
      </c>
      <c r="H1308" t="s">
        <v>8246</v>
      </c>
      <c r="I1308">
        <v>1403880281</v>
      </c>
      <c r="J1308">
        <v>1401201881</v>
      </c>
      <c r="K1308" t="b">
        <v>1</v>
      </c>
      <c r="L1308">
        <v>211</v>
      </c>
      <c r="M1308" t="b">
        <v>1</v>
      </c>
      <c r="N1308" t="s">
        <v>8285</v>
      </c>
      <c r="O1308" s="5">
        <f t="shared" si="80"/>
        <v>1.1076216216216217</v>
      </c>
      <c r="P1308" s="15">
        <f t="shared" si="81"/>
        <v>97.113744075829388</v>
      </c>
      <c r="Q1308" s="7" t="s">
        <v>8343</v>
      </c>
      <c r="R1308" s="7" t="s">
        <v>8344</v>
      </c>
      <c r="S1308" s="13">
        <f t="shared" si="82"/>
        <v>41817.614363425928</v>
      </c>
      <c r="T1308" s="12">
        <f t="shared" si="83"/>
        <v>41786.614363425928</v>
      </c>
    </row>
    <row r="1309" spans="1:20" ht="48" hidden="1" x14ac:dyDescent="0.2">
      <c r="A1309">
        <v>3657</v>
      </c>
      <c r="B1309" s="3" t="s">
        <v>3654</v>
      </c>
      <c r="C1309" s="3" t="s">
        <v>7767</v>
      </c>
      <c r="D1309">
        <v>2000</v>
      </c>
      <c r="E1309">
        <v>2215</v>
      </c>
      <c r="F1309" t="s">
        <v>8219</v>
      </c>
      <c r="G1309" t="s">
        <v>8232</v>
      </c>
      <c r="H1309" t="s">
        <v>8253</v>
      </c>
      <c r="I1309">
        <v>1464817320</v>
      </c>
      <c r="J1309">
        <v>1462806419</v>
      </c>
      <c r="K1309" t="b">
        <v>0</v>
      </c>
      <c r="L1309">
        <v>20</v>
      </c>
      <c r="M1309" t="b">
        <v>1</v>
      </c>
      <c r="N1309" t="s">
        <v>8271</v>
      </c>
      <c r="O1309" s="5">
        <f t="shared" si="80"/>
        <v>1.1074999999999999</v>
      </c>
      <c r="P1309" s="15">
        <f t="shared" si="81"/>
        <v>110.75</v>
      </c>
      <c r="Q1309" s="7" t="s">
        <v>8323</v>
      </c>
      <c r="R1309" s="7" t="s">
        <v>8324</v>
      </c>
      <c r="S1309" s="13">
        <f t="shared" si="82"/>
        <v>42522.904166666667</v>
      </c>
      <c r="T1309" s="12">
        <f t="shared" si="83"/>
        <v>42499.629849537043</v>
      </c>
    </row>
    <row r="1310" spans="1:20" ht="48" hidden="1" x14ac:dyDescent="0.2">
      <c r="A1310">
        <v>2082</v>
      </c>
      <c r="B1310" s="3" t="s">
        <v>2083</v>
      </c>
      <c r="C1310" s="3" t="s">
        <v>6192</v>
      </c>
      <c r="D1310">
        <v>1500</v>
      </c>
      <c r="E1310">
        <v>1661</v>
      </c>
      <c r="F1310" t="s">
        <v>8219</v>
      </c>
      <c r="G1310" t="s">
        <v>8224</v>
      </c>
      <c r="H1310" t="s">
        <v>8246</v>
      </c>
      <c r="I1310">
        <v>1322106796</v>
      </c>
      <c r="J1310">
        <v>1316919196</v>
      </c>
      <c r="K1310" t="b">
        <v>0</v>
      </c>
      <c r="L1310">
        <v>38</v>
      </c>
      <c r="M1310" t="b">
        <v>1</v>
      </c>
      <c r="N1310" t="s">
        <v>8279</v>
      </c>
      <c r="O1310" s="5">
        <f t="shared" si="80"/>
        <v>1.1073333333333333</v>
      </c>
      <c r="P1310" s="15">
        <f t="shared" si="81"/>
        <v>43.710526315789473</v>
      </c>
      <c r="Q1310" s="7" t="s">
        <v>8330</v>
      </c>
      <c r="R1310" s="7" t="s">
        <v>8334</v>
      </c>
      <c r="S1310" s="13">
        <f t="shared" si="82"/>
        <v>40871.161990740737</v>
      </c>
      <c r="T1310" s="12">
        <f t="shared" si="83"/>
        <v>40811.120324074072</v>
      </c>
    </row>
    <row r="1311" spans="1:20" ht="48" hidden="1" x14ac:dyDescent="0.2">
      <c r="A1311">
        <v>3251</v>
      </c>
      <c r="B1311" s="3" t="s">
        <v>3251</v>
      </c>
      <c r="C1311" s="3" t="s">
        <v>7361</v>
      </c>
      <c r="D1311">
        <v>1500</v>
      </c>
      <c r="E1311">
        <v>1661</v>
      </c>
      <c r="F1311" t="s">
        <v>8219</v>
      </c>
      <c r="G1311" t="s">
        <v>8224</v>
      </c>
      <c r="H1311" t="s">
        <v>8246</v>
      </c>
      <c r="I1311">
        <v>1434907966</v>
      </c>
      <c r="J1311">
        <v>1432315966</v>
      </c>
      <c r="K1311" t="b">
        <v>1</v>
      </c>
      <c r="L1311">
        <v>20</v>
      </c>
      <c r="M1311" t="b">
        <v>1</v>
      </c>
      <c r="N1311" t="s">
        <v>8271</v>
      </c>
      <c r="O1311" s="5">
        <f t="shared" si="80"/>
        <v>1.1073333333333333</v>
      </c>
      <c r="P1311" s="15">
        <f t="shared" si="81"/>
        <v>83.05</v>
      </c>
      <c r="Q1311" s="7" t="s">
        <v>8323</v>
      </c>
      <c r="R1311" s="7" t="s">
        <v>8324</v>
      </c>
      <c r="S1311" s="13">
        <f t="shared" si="82"/>
        <v>42176.731087962966</v>
      </c>
      <c r="T1311" s="12">
        <f t="shared" si="83"/>
        <v>42146.731087962966</v>
      </c>
    </row>
    <row r="1312" spans="1:20" ht="48" hidden="1" x14ac:dyDescent="0.2">
      <c r="A1312">
        <v>2072</v>
      </c>
      <c r="B1312" s="3" t="s">
        <v>2073</v>
      </c>
      <c r="C1312" s="3" t="s">
        <v>6182</v>
      </c>
      <c r="D1312">
        <v>71500</v>
      </c>
      <c r="E1312">
        <v>79173</v>
      </c>
      <c r="F1312" t="s">
        <v>8219</v>
      </c>
      <c r="G1312" t="s">
        <v>8224</v>
      </c>
      <c r="H1312" t="s">
        <v>8246</v>
      </c>
      <c r="I1312">
        <v>1462629432</v>
      </c>
      <c r="J1312">
        <v>1460037432</v>
      </c>
      <c r="K1312" t="b">
        <v>0</v>
      </c>
      <c r="L1312">
        <v>350</v>
      </c>
      <c r="M1312" t="b">
        <v>1</v>
      </c>
      <c r="N1312" t="s">
        <v>8295</v>
      </c>
      <c r="O1312" s="5">
        <f t="shared" si="80"/>
        <v>1.1073146853146854</v>
      </c>
      <c r="P1312" s="15">
        <f t="shared" si="81"/>
        <v>226.20857142857142</v>
      </c>
      <c r="Q1312" s="7" t="s">
        <v>8309</v>
      </c>
      <c r="R1312" s="7" t="s">
        <v>8310</v>
      </c>
      <c r="S1312" s="13">
        <f t="shared" si="82"/>
        <v>42497.581388888888</v>
      </c>
      <c r="T1312" s="12">
        <f t="shared" si="83"/>
        <v>42467.581388888888</v>
      </c>
    </row>
    <row r="1313" spans="1:20" ht="48" hidden="1" x14ac:dyDescent="0.2">
      <c r="A1313">
        <v>742</v>
      </c>
      <c r="B1313" s="3" t="s">
        <v>743</v>
      </c>
      <c r="C1313" s="3" t="s">
        <v>4852</v>
      </c>
      <c r="D1313">
        <v>1400</v>
      </c>
      <c r="E1313">
        <v>1550</v>
      </c>
      <c r="F1313" t="s">
        <v>8219</v>
      </c>
      <c r="G1313" t="s">
        <v>8224</v>
      </c>
      <c r="H1313" t="s">
        <v>8246</v>
      </c>
      <c r="I1313">
        <v>1395435712</v>
      </c>
      <c r="J1313">
        <v>1392847312</v>
      </c>
      <c r="K1313" t="b">
        <v>0</v>
      </c>
      <c r="L1313">
        <v>23</v>
      </c>
      <c r="M1313" t="b">
        <v>1</v>
      </c>
      <c r="N1313" t="s">
        <v>8274</v>
      </c>
      <c r="O1313" s="5">
        <f t="shared" si="80"/>
        <v>1.1071428571428572</v>
      </c>
      <c r="P1313" s="15">
        <f t="shared" si="81"/>
        <v>67.391304347826093</v>
      </c>
      <c r="Q1313" s="7" t="s">
        <v>8327</v>
      </c>
      <c r="R1313" s="7" t="s">
        <v>8328</v>
      </c>
      <c r="S1313" s="13">
        <f t="shared" si="82"/>
        <v>41719.876296296294</v>
      </c>
      <c r="T1313" s="12">
        <f t="shared" si="83"/>
        <v>41689.917962962965</v>
      </c>
    </row>
    <row r="1314" spans="1:20" ht="48" hidden="1" x14ac:dyDescent="0.2">
      <c r="A1314">
        <v>1281</v>
      </c>
      <c r="B1314" s="3" t="s">
        <v>1282</v>
      </c>
      <c r="C1314" s="3" t="s">
        <v>5391</v>
      </c>
      <c r="D1314">
        <v>7000</v>
      </c>
      <c r="E1314">
        <v>7750</v>
      </c>
      <c r="F1314" t="s">
        <v>8219</v>
      </c>
      <c r="G1314" t="s">
        <v>8224</v>
      </c>
      <c r="H1314" t="s">
        <v>8246</v>
      </c>
      <c r="I1314">
        <v>1375033836</v>
      </c>
      <c r="J1314">
        <v>1373305836</v>
      </c>
      <c r="K1314" t="b">
        <v>1</v>
      </c>
      <c r="L1314">
        <v>74</v>
      </c>
      <c r="M1314" t="b">
        <v>1</v>
      </c>
      <c r="N1314" t="s">
        <v>8276</v>
      </c>
      <c r="O1314" s="5">
        <f t="shared" si="80"/>
        <v>1.1071428571428572</v>
      </c>
      <c r="P1314" s="15">
        <f t="shared" si="81"/>
        <v>104.72972972972973</v>
      </c>
      <c r="Q1314" s="7" t="s">
        <v>8330</v>
      </c>
      <c r="R1314" s="7" t="s">
        <v>8331</v>
      </c>
      <c r="S1314" s="13">
        <f t="shared" si="82"/>
        <v>41483.743472222224</v>
      </c>
      <c r="T1314" s="12">
        <f t="shared" si="83"/>
        <v>41463.743472222224</v>
      </c>
    </row>
    <row r="1315" spans="1:20" ht="48" hidden="1" x14ac:dyDescent="0.2">
      <c r="A1315">
        <v>2462</v>
      </c>
      <c r="B1315" s="3" t="s">
        <v>2463</v>
      </c>
      <c r="C1315" s="3" t="s">
        <v>6572</v>
      </c>
      <c r="D1315">
        <v>3000</v>
      </c>
      <c r="E1315">
        <v>3321.25</v>
      </c>
      <c r="F1315" t="s">
        <v>8219</v>
      </c>
      <c r="G1315" t="s">
        <v>8224</v>
      </c>
      <c r="H1315" t="s">
        <v>8246</v>
      </c>
      <c r="I1315">
        <v>1342672096</v>
      </c>
      <c r="J1315">
        <v>1340944096</v>
      </c>
      <c r="K1315" t="b">
        <v>0</v>
      </c>
      <c r="L1315">
        <v>115</v>
      </c>
      <c r="M1315" t="b">
        <v>1</v>
      </c>
      <c r="N1315" t="s">
        <v>8279</v>
      </c>
      <c r="O1315" s="5">
        <f t="shared" si="80"/>
        <v>1.1070833333333334</v>
      </c>
      <c r="P1315" s="15">
        <f t="shared" si="81"/>
        <v>28.880434782608695</v>
      </c>
      <c r="Q1315" s="7" t="s">
        <v>8330</v>
      </c>
      <c r="R1315" s="7" t="s">
        <v>8334</v>
      </c>
      <c r="S1315" s="13">
        <f t="shared" si="82"/>
        <v>41109.186296296299</v>
      </c>
      <c r="T1315" s="12">
        <f t="shared" si="83"/>
        <v>41089.186296296299</v>
      </c>
    </row>
    <row r="1316" spans="1:20" ht="48" hidden="1" x14ac:dyDescent="0.2">
      <c r="A1316">
        <v>1368</v>
      </c>
      <c r="B1316" s="3" t="s">
        <v>1369</v>
      </c>
      <c r="C1316" s="3" t="s">
        <v>5478</v>
      </c>
      <c r="D1316">
        <v>5000</v>
      </c>
      <c r="E1316">
        <v>5535</v>
      </c>
      <c r="F1316" t="s">
        <v>8219</v>
      </c>
      <c r="G1316" t="s">
        <v>8224</v>
      </c>
      <c r="H1316" t="s">
        <v>8246</v>
      </c>
      <c r="I1316">
        <v>1434342894</v>
      </c>
      <c r="J1316">
        <v>1432269294</v>
      </c>
      <c r="K1316" t="b">
        <v>0</v>
      </c>
      <c r="L1316">
        <v>87</v>
      </c>
      <c r="M1316" t="b">
        <v>1</v>
      </c>
      <c r="N1316" t="s">
        <v>8276</v>
      </c>
      <c r="O1316" s="5">
        <f t="shared" si="80"/>
        <v>1.107</v>
      </c>
      <c r="P1316" s="15">
        <f t="shared" si="81"/>
        <v>63.620689655172413</v>
      </c>
      <c r="Q1316" s="7" t="s">
        <v>8330</v>
      </c>
      <c r="R1316" s="7" t="s">
        <v>8331</v>
      </c>
      <c r="S1316" s="13">
        <f t="shared" si="82"/>
        <v>42170.190902777773</v>
      </c>
      <c r="T1316" s="12">
        <f t="shared" si="83"/>
        <v>42146.190902777773</v>
      </c>
    </row>
    <row r="1317" spans="1:20" ht="48" hidden="1" x14ac:dyDescent="0.2">
      <c r="A1317">
        <v>1939</v>
      </c>
      <c r="B1317" s="3" t="s">
        <v>1940</v>
      </c>
      <c r="C1317" s="3" t="s">
        <v>6049</v>
      </c>
      <c r="D1317">
        <v>10000</v>
      </c>
      <c r="E1317">
        <v>11070</v>
      </c>
      <c r="F1317" t="s">
        <v>8219</v>
      </c>
      <c r="G1317" t="s">
        <v>8224</v>
      </c>
      <c r="H1317" t="s">
        <v>8246</v>
      </c>
      <c r="I1317">
        <v>1362955108</v>
      </c>
      <c r="J1317">
        <v>1360366708</v>
      </c>
      <c r="K1317" t="b">
        <v>0</v>
      </c>
      <c r="L1317">
        <v>96</v>
      </c>
      <c r="M1317" t="b">
        <v>1</v>
      </c>
      <c r="N1317" t="s">
        <v>8279</v>
      </c>
      <c r="O1317" s="5">
        <f t="shared" si="80"/>
        <v>1.107</v>
      </c>
      <c r="P1317" s="15">
        <f t="shared" si="81"/>
        <v>115.3125</v>
      </c>
      <c r="Q1317" s="7" t="s">
        <v>8330</v>
      </c>
      <c r="R1317" s="7" t="s">
        <v>8334</v>
      </c>
      <c r="S1317" s="13">
        <f t="shared" si="82"/>
        <v>41343.943379629629</v>
      </c>
      <c r="T1317" s="12">
        <f t="shared" si="83"/>
        <v>41313.985046296293</v>
      </c>
    </row>
    <row r="1318" spans="1:20" ht="48" hidden="1" x14ac:dyDescent="0.2">
      <c r="A1318">
        <v>2533</v>
      </c>
      <c r="B1318" s="3" t="s">
        <v>2533</v>
      </c>
      <c r="C1318" s="3" t="s">
        <v>6643</v>
      </c>
      <c r="D1318">
        <v>7500</v>
      </c>
      <c r="E1318">
        <v>8300</v>
      </c>
      <c r="F1318" t="s">
        <v>8219</v>
      </c>
      <c r="G1318" t="s">
        <v>8224</v>
      </c>
      <c r="H1318" t="s">
        <v>8246</v>
      </c>
      <c r="I1318">
        <v>1362160868</v>
      </c>
      <c r="J1318">
        <v>1359568911</v>
      </c>
      <c r="K1318" t="b">
        <v>0</v>
      </c>
      <c r="L1318">
        <v>136</v>
      </c>
      <c r="M1318" t="b">
        <v>1</v>
      </c>
      <c r="N1318" t="s">
        <v>8300</v>
      </c>
      <c r="O1318" s="5">
        <f t="shared" si="80"/>
        <v>1.1066666666666667</v>
      </c>
      <c r="P1318" s="15">
        <f t="shared" si="81"/>
        <v>61.029411764705884</v>
      </c>
      <c r="Q1318" s="7" t="s">
        <v>8330</v>
      </c>
      <c r="R1318" s="7" t="s">
        <v>8358</v>
      </c>
      <c r="S1318" s="13">
        <f t="shared" si="82"/>
        <v>41334.750787037039</v>
      </c>
      <c r="T1318" s="12">
        <f t="shared" si="83"/>
        <v>41304.751284722224</v>
      </c>
    </row>
    <row r="1319" spans="1:20" ht="48" hidden="1" x14ac:dyDescent="0.2">
      <c r="A1319">
        <v>2667</v>
      </c>
      <c r="B1319" s="3" t="s">
        <v>2667</v>
      </c>
      <c r="C1319" s="3" t="s">
        <v>6777</v>
      </c>
      <c r="D1319">
        <v>1500</v>
      </c>
      <c r="E1319">
        <v>1660</v>
      </c>
      <c r="F1319" t="s">
        <v>8219</v>
      </c>
      <c r="G1319" t="s">
        <v>8224</v>
      </c>
      <c r="H1319" t="s">
        <v>8246</v>
      </c>
      <c r="I1319">
        <v>1455142416</v>
      </c>
      <c r="J1319">
        <v>1452550416</v>
      </c>
      <c r="K1319" t="b">
        <v>0</v>
      </c>
      <c r="L1319">
        <v>18</v>
      </c>
      <c r="M1319" t="b">
        <v>1</v>
      </c>
      <c r="N1319" t="s">
        <v>8302</v>
      </c>
      <c r="O1319" s="5">
        <f t="shared" si="80"/>
        <v>1.1066666666666667</v>
      </c>
      <c r="P1319" s="15">
        <f t="shared" si="81"/>
        <v>92.222222222222229</v>
      </c>
      <c r="Q1319" s="7" t="s">
        <v>8309</v>
      </c>
      <c r="R1319" s="7" t="s">
        <v>8360</v>
      </c>
      <c r="S1319" s="13">
        <f t="shared" si="82"/>
        <v>42410.926111111112</v>
      </c>
      <c r="T1319" s="12">
        <f t="shared" si="83"/>
        <v>42380.926111111112</v>
      </c>
    </row>
    <row r="1320" spans="1:20" ht="32" hidden="1" x14ac:dyDescent="0.2">
      <c r="A1320">
        <v>2831</v>
      </c>
      <c r="B1320" s="3" t="s">
        <v>2831</v>
      </c>
      <c r="C1320" s="3" t="s">
        <v>6941</v>
      </c>
      <c r="D1320">
        <v>3000</v>
      </c>
      <c r="E1320">
        <v>3320</v>
      </c>
      <c r="F1320" t="s">
        <v>8219</v>
      </c>
      <c r="G1320" t="s">
        <v>8224</v>
      </c>
      <c r="H1320" t="s">
        <v>8246</v>
      </c>
      <c r="I1320">
        <v>1437076070</v>
      </c>
      <c r="J1320">
        <v>1434484070</v>
      </c>
      <c r="K1320" t="b">
        <v>0</v>
      </c>
      <c r="L1320">
        <v>52</v>
      </c>
      <c r="M1320" t="b">
        <v>1</v>
      </c>
      <c r="N1320" t="s">
        <v>8271</v>
      </c>
      <c r="O1320" s="5">
        <f t="shared" si="80"/>
        <v>1.1066666666666667</v>
      </c>
      <c r="P1320" s="15">
        <f t="shared" si="81"/>
        <v>63.846153846153847</v>
      </c>
      <c r="Q1320" s="7" t="s">
        <v>8323</v>
      </c>
      <c r="R1320" s="7" t="s">
        <v>8324</v>
      </c>
      <c r="S1320" s="13">
        <f t="shared" si="82"/>
        <v>42201.824884259258</v>
      </c>
      <c r="T1320" s="12">
        <f t="shared" si="83"/>
        <v>42171.824884259258</v>
      </c>
    </row>
    <row r="1321" spans="1:20" ht="32" hidden="1" x14ac:dyDescent="0.2">
      <c r="A1321">
        <v>2337</v>
      </c>
      <c r="B1321" s="3" t="s">
        <v>2338</v>
      </c>
      <c r="C1321" s="3" t="s">
        <v>6447</v>
      </c>
      <c r="D1321">
        <v>12000</v>
      </c>
      <c r="E1321">
        <v>13279</v>
      </c>
      <c r="F1321" t="s">
        <v>8219</v>
      </c>
      <c r="G1321" t="s">
        <v>8224</v>
      </c>
      <c r="H1321" t="s">
        <v>8246</v>
      </c>
      <c r="I1321">
        <v>1403796143</v>
      </c>
      <c r="J1321">
        <v>1401204143</v>
      </c>
      <c r="K1321" t="b">
        <v>1</v>
      </c>
      <c r="L1321">
        <v>179</v>
      </c>
      <c r="M1321" t="b">
        <v>1</v>
      </c>
      <c r="N1321" t="s">
        <v>8298</v>
      </c>
      <c r="O1321" s="5">
        <f t="shared" si="80"/>
        <v>1.1065833333333333</v>
      </c>
      <c r="P1321" s="15">
        <f t="shared" si="81"/>
        <v>74.184357541899445</v>
      </c>
      <c r="Q1321" s="7" t="s">
        <v>8341</v>
      </c>
      <c r="R1321" s="7" t="s">
        <v>8356</v>
      </c>
      <c r="S1321" s="13">
        <f t="shared" si="82"/>
        <v>41816.640543981484</v>
      </c>
      <c r="T1321" s="12">
        <f t="shared" si="83"/>
        <v>41786.640543981484</v>
      </c>
    </row>
    <row r="1322" spans="1:20" ht="48" hidden="1" x14ac:dyDescent="0.2">
      <c r="A1322">
        <v>3593</v>
      </c>
      <c r="B1322" s="3" t="s">
        <v>3592</v>
      </c>
      <c r="C1322" s="3" t="s">
        <v>7703</v>
      </c>
      <c r="D1322">
        <v>3000</v>
      </c>
      <c r="E1322">
        <v>3319</v>
      </c>
      <c r="F1322" t="s">
        <v>8219</v>
      </c>
      <c r="G1322" t="s">
        <v>8224</v>
      </c>
      <c r="H1322" t="s">
        <v>8246</v>
      </c>
      <c r="I1322">
        <v>1420489560</v>
      </c>
      <c r="J1322">
        <v>1417469639</v>
      </c>
      <c r="K1322" t="b">
        <v>0</v>
      </c>
      <c r="L1322">
        <v>43</v>
      </c>
      <c r="M1322" t="b">
        <v>1</v>
      </c>
      <c r="N1322" t="s">
        <v>8271</v>
      </c>
      <c r="O1322" s="5">
        <f t="shared" si="80"/>
        <v>1.1063333333333334</v>
      </c>
      <c r="P1322" s="15">
        <f t="shared" si="81"/>
        <v>77.186046511627907</v>
      </c>
      <c r="Q1322" s="7" t="s">
        <v>8323</v>
      </c>
      <c r="R1322" s="7" t="s">
        <v>8324</v>
      </c>
      <c r="S1322" s="13">
        <f t="shared" si="82"/>
        <v>42009.851388888885</v>
      </c>
      <c r="T1322" s="12">
        <f t="shared" si="83"/>
        <v>41974.898599537039</v>
      </c>
    </row>
    <row r="1323" spans="1:20" ht="48" hidden="1" x14ac:dyDescent="0.2">
      <c r="A1323">
        <v>93</v>
      </c>
      <c r="B1323" s="3" t="s">
        <v>95</v>
      </c>
      <c r="C1323" s="3" t="s">
        <v>4204</v>
      </c>
      <c r="D1323">
        <v>1000</v>
      </c>
      <c r="E1323">
        <v>1106</v>
      </c>
      <c r="F1323" t="s">
        <v>8219</v>
      </c>
      <c r="G1323" t="s">
        <v>8224</v>
      </c>
      <c r="H1323" t="s">
        <v>8246</v>
      </c>
      <c r="I1323">
        <v>1341349200</v>
      </c>
      <c r="J1323">
        <v>1338928537</v>
      </c>
      <c r="K1323" t="b">
        <v>0</v>
      </c>
      <c r="L1323">
        <v>15</v>
      </c>
      <c r="M1323" t="b">
        <v>1</v>
      </c>
      <c r="N1323" t="s">
        <v>8266</v>
      </c>
      <c r="O1323" s="5">
        <f t="shared" si="80"/>
        <v>1.1060000000000001</v>
      </c>
      <c r="P1323" s="15">
        <f t="shared" si="81"/>
        <v>73.733333333333334</v>
      </c>
      <c r="Q1323" s="7" t="s">
        <v>8316</v>
      </c>
      <c r="R1323" s="7" t="s">
        <v>8318</v>
      </c>
      <c r="S1323" s="13">
        <f t="shared" si="82"/>
        <v>41093.875</v>
      </c>
      <c r="T1323" s="12">
        <f t="shared" si="83"/>
        <v>41065.858067129629</v>
      </c>
    </row>
    <row r="1324" spans="1:20" ht="64" hidden="1" x14ac:dyDescent="0.2">
      <c r="A1324">
        <v>2793</v>
      </c>
      <c r="B1324" s="3" t="s">
        <v>2793</v>
      </c>
      <c r="C1324" s="3" t="s">
        <v>6903</v>
      </c>
      <c r="D1324">
        <v>10000</v>
      </c>
      <c r="E1324">
        <v>11056.75</v>
      </c>
      <c r="F1324" t="s">
        <v>8219</v>
      </c>
      <c r="G1324" t="s">
        <v>8226</v>
      </c>
      <c r="H1324" t="s">
        <v>8248</v>
      </c>
      <c r="I1324">
        <v>1437473005</v>
      </c>
      <c r="J1324">
        <v>1434881005</v>
      </c>
      <c r="K1324" t="b">
        <v>0</v>
      </c>
      <c r="L1324">
        <v>73</v>
      </c>
      <c r="M1324" t="b">
        <v>1</v>
      </c>
      <c r="N1324" t="s">
        <v>8271</v>
      </c>
      <c r="O1324" s="5">
        <f t="shared" si="80"/>
        <v>1.105675</v>
      </c>
      <c r="P1324" s="15">
        <f t="shared" si="81"/>
        <v>151.4623287671233</v>
      </c>
      <c r="Q1324" s="7" t="s">
        <v>8323</v>
      </c>
      <c r="R1324" s="7" t="s">
        <v>8324</v>
      </c>
      <c r="S1324" s="13">
        <f t="shared" si="82"/>
        <v>42206.419039351851</v>
      </c>
      <c r="T1324" s="12">
        <f t="shared" si="83"/>
        <v>42176.419039351851</v>
      </c>
    </row>
    <row r="1325" spans="1:20" ht="48" hidden="1" x14ac:dyDescent="0.2">
      <c r="A1325">
        <v>1754</v>
      </c>
      <c r="B1325" s="3" t="s">
        <v>1755</v>
      </c>
      <c r="C1325" s="3" t="s">
        <v>5864</v>
      </c>
      <c r="D1325">
        <v>8500</v>
      </c>
      <c r="E1325">
        <v>9395</v>
      </c>
      <c r="F1325" t="s">
        <v>8219</v>
      </c>
      <c r="G1325" t="s">
        <v>8229</v>
      </c>
      <c r="H1325" t="s">
        <v>8251</v>
      </c>
      <c r="I1325">
        <v>1428091353</v>
      </c>
      <c r="J1325">
        <v>1425502953</v>
      </c>
      <c r="K1325" t="b">
        <v>0</v>
      </c>
      <c r="L1325">
        <v>90</v>
      </c>
      <c r="M1325" t="b">
        <v>1</v>
      </c>
      <c r="N1325" t="s">
        <v>8285</v>
      </c>
      <c r="O1325" s="5">
        <f t="shared" si="80"/>
        <v>1.1052941176470588</v>
      </c>
      <c r="P1325" s="15">
        <f t="shared" si="81"/>
        <v>104.38888888888889</v>
      </c>
      <c r="Q1325" s="7" t="s">
        <v>8343</v>
      </c>
      <c r="R1325" s="7" t="s">
        <v>8344</v>
      </c>
      <c r="S1325" s="13">
        <f t="shared" si="82"/>
        <v>42097.835104166668</v>
      </c>
      <c r="T1325" s="12">
        <f t="shared" si="83"/>
        <v>42067.876770833333</v>
      </c>
    </row>
    <row r="1326" spans="1:20" ht="32" hidden="1" x14ac:dyDescent="0.2">
      <c r="A1326">
        <v>3698</v>
      </c>
      <c r="B1326" s="3" t="s">
        <v>3695</v>
      </c>
      <c r="C1326" s="3" t="s">
        <v>7808</v>
      </c>
      <c r="D1326">
        <v>5000</v>
      </c>
      <c r="E1326">
        <v>5526</v>
      </c>
      <c r="F1326" t="s">
        <v>8219</v>
      </c>
      <c r="G1326" t="s">
        <v>8224</v>
      </c>
      <c r="H1326" t="s">
        <v>8246</v>
      </c>
      <c r="I1326">
        <v>1456946487</v>
      </c>
      <c r="J1326">
        <v>1454354487</v>
      </c>
      <c r="K1326" t="b">
        <v>0</v>
      </c>
      <c r="L1326">
        <v>136</v>
      </c>
      <c r="M1326" t="b">
        <v>1</v>
      </c>
      <c r="N1326" t="s">
        <v>8271</v>
      </c>
      <c r="O1326" s="5">
        <f t="shared" si="80"/>
        <v>1.1052</v>
      </c>
      <c r="P1326" s="15">
        <f t="shared" si="81"/>
        <v>40.632352941176471</v>
      </c>
      <c r="Q1326" s="7" t="s">
        <v>8323</v>
      </c>
      <c r="R1326" s="7" t="s">
        <v>8324</v>
      </c>
      <c r="S1326" s="13">
        <f t="shared" si="82"/>
        <v>42431.806562500002</v>
      </c>
      <c r="T1326" s="12">
        <f t="shared" si="83"/>
        <v>42401.806562500002</v>
      </c>
    </row>
    <row r="1327" spans="1:20" ht="32" hidden="1" x14ac:dyDescent="0.2">
      <c r="A1327">
        <v>3041</v>
      </c>
      <c r="B1327" s="3" t="s">
        <v>3041</v>
      </c>
      <c r="C1327" s="3" t="s">
        <v>7151</v>
      </c>
      <c r="D1327">
        <v>8300</v>
      </c>
      <c r="E1327">
        <v>9170</v>
      </c>
      <c r="F1327" t="s">
        <v>8219</v>
      </c>
      <c r="G1327" t="s">
        <v>8224</v>
      </c>
      <c r="H1327" t="s">
        <v>8246</v>
      </c>
      <c r="I1327">
        <v>1453323048</v>
      </c>
      <c r="J1327">
        <v>1450731048</v>
      </c>
      <c r="K1327" t="b">
        <v>0</v>
      </c>
      <c r="L1327">
        <v>95</v>
      </c>
      <c r="M1327" t="b">
        <v>1</v>
      </c>
      <c r="N1327" t="s">
        <v>8303</v>
      </c>
      <c r="O1327" s="5">
        <f t="shared" si="80"/>
        <v>1.1048192771084338</v>
      </c>
      <c r="P1327" s="15">
        <f t="shared" si="81"/>
        <v>96.526315789473685</v>
      </c>
      <c r="Q1327" s="7" t="s">
        <v>8323</v>
      </c>
      <c r="R1327" s="7" t="s">
        <v>8361</v>
      </c>
      <c r="S1327" s="13">
        <f t="shared" si="82"/>
        <v>42389.868611111116</v>
      </c>
      <c r="T1327" s="12">
        <f t="shared" si="83"/>
        <v>42359.868611111116</v>
      </c>
    </row>
    <row r="1328" spans="1:20" ht="32" hidden="1" x14ac:dyDescent="0.2">
      <c r="A1328">
        <v>393</v>
      </c>
      <c r="B1328" s="3" t="s">
        <v>394</v>
      </c>
      <c r="C1328" s="3" t="s">
        <v>4503</v>
      </c>
      <c r="D1328">
        <v>50000</v>
      </c>
      <c r="E1328">
        <v>55223</v>
      </c>
      <c r="F1328" t="s">
        <v>8219</v>
      </c>
      <c r="G1328" t="s">
        <v>8224</v>
      </c>
      <c r="H1328" t="s">
        <v>8246</v>
      </c>
      <c r="I1328">
        <v>1381424452</v>
      </c>
      <c r="J1328">
        <v>1378746052</v>
      </c>
      <c r="K1328" t="b">
        <v>0</v>
      </c>
      <c r="L1328">
        <v>351</v>
      </c>
      <c r="M1328" t="b">
        <v>1</v>
      </c>
      <c r="N1328" t="s">
        <v>8269</v>
      </c>
      <c r="O1328" s="5">
        <f t="shared" si="80"/>
        <v>1.10446</v>
      </c>
      <c r="P1328" s="15">
        <f t="shared" si="81"/>
        <v>157.33048433048432</v>
      </c>
      <c r="Q1328" s="7" t="s">
        <v>8316</v>
      </c>
      <c r="R1328" s="7" t="s">
        <v>8321</v>
      </c>
      <c r="S1328" s="13">
        <f t="shared" si="82"/>
        <v>41557.708935185183</v>
      </c>
      <c r="T1328" s="12">
        <f t="shared" si="83"/>
        <v>41526.708935185183</v>
      </c>
    </row>
    <row r="1329" spans="1:20" ht="32" hidden="1" x14ac:dyDescent="0.2">
      <c r="A1329">
        <v>1527</v>
      </c>
      <c r="B1329" s="3" t="s">
        <v>1528</v>
      </c>
      <c r="C1329" s="3" t="s">
        <v>5637</v>
      </c>
      <c r="D1329">
        <v>3500</v>
      </c>
      <c r="E1329">
        <v>3865.55</v>
      </c>
      <c r="F1329" t="s">
        <v>8219</v>
      </c>
      <c r="G1329" t="s">
        <v>8224</v>
      </c>
      <c r="H1329" t="s">
        <v>8246</v>
      </c>
      <c r="I1329">
        <v>1489497886</v>
      </c>
      <c r="J1329">
        <v>1487082286</v>
      </c>
      <c r="K1329" t="b">
        <v>1</v>
      </c>
      <c r="L1329">
        <v>70</v>
      </c>
      <c r="M1329" t="b">
        <v>1</v>
      </c>
      <c r="N1329" t="s">
        <v>8285</v>
      </c>
      <c r="O1329" s="5">
        <f t="shared" si="80"/>
        <v>1.1044428571428573</v>
      </c>
      <c r="P1329" s="15">
        <f t="shared" si="81"/>
        <v>55.222142857142863</v>
      </c>
      <c r="Q1329" s="7" t="s">
        <v>8343</v>
      </c>
      <c r="R1329" s="7" t="s">
        <v>8344</v>
      </c>
      <c r="S1329" s="13">
        <f t="shared" si="82"/>
        <v>42808.558865740735</v>
      </c>
      <c r="T1329" s="12">
        <f t="shared" si="83"/>
        <v>42780.600532407407</v>
      </c>
    </row>
    <row r="1330" spans="1:20" ht="48" hidden="1" x14ac:dyDescent="0.2">
      <c r="A1330">
        <v>1385</v>
      </c>
      <c r="B1330" s="3" t="s">
        <v>1386</v>
      </c>
      <c r="C1330" s="3" t="s">
        <v>5495</v>
      </c>
      <c r="D1330">
        <v>8000</v>
      </c>
      <c r="E1330">
        <v>8832.49</v>
      </c>
      <c r="F1330" t="s">
        <v>8219</v>
      </c>
      <c r="G1330" t="s">
        <v>8236</v>
      </c>
      <c r="H1330" t="s">
        <v>8249</v>
      </c>
      <c r="I1330">
        <v>1461931860</v>
      </c>
      <c r="J1330">
        <v>1457109121</v>
      </c>
      <c r="K1330" t="b">
        <v>0</v>
      </c>
      <c r="L1330">
        <v>134</v>
      </c>
      <c r="M1330" t="b">
        <v>1</v>
      </c>
      <c r="N1330" t="s">
        <v>8276</v>
      </c>
      <c r="O1330" s="5">
        <f t="shared" si="80"/>
        <v>1.10406125</v>
      </c>
      <c r="P1330" s="15">
        <f t="shared" si="81"/>
        <v>65.914104477611943</v>
      </c>
      <c r="Q1330" s="7" t="s">
        <v>8330</v>
      </c>
      <c r="R1330" s="7" t="s">
        <v>8331</v>
      </c>
      <c r="S1330" s="13">
        <f t="shared" si="82"/>
        <v>42489.507638888885</v>
      </c>
      <c r="T1330" s="12">
        <f t="shared" si="83"/>
        <v>42433.688900462963</v>
      </c>
    </row>
    <row r="1331" spans="1:20" ht="48" hidden="1" x14ac:dyDescent="0.2">
      <c r="A1331">
        <v>2987</v>
      </c>
      <c r="B1331" s="3" t="s">
        <v>2987</v>
      </c>
      <c r="C1331" s="3" t="s">
        <v>7097</v>
      </c>
      <c r="D1331">
        <v>25000</v>
      </c>
      <c r="E1331">
        <v>27600.2</v>
      </c>
      <c r="F1331" t="s">
        <v>8219</v>
      </c>
      <c r="G1331" t="s">
        <v>8224</v>
      </c>
      <c r="H1331" t="s">
        <v>8246</v>
      </c>
      <c r="I1331">
        <v>1476316800</v>
      </c>
      <c r="J1331">
        <v>1473837751</v>
      </c>
      <c r="K1331" t="b">
        <v>0</v>
      </c>
      <c r="L1331">
        <v>265</v>
      </c>
      <c r="M1331" t="b">
        <v>1</v>
      </c>
      <c r="N1331" t="s">
        <v>8303</v>
      </c>
      <c r="O1331" s="5">
        <f t="shared" si="80"/>
        <v>1.1040080000000001</v>
      </c>
      <c r="P1331" s="15">
        <f t="shared" si="81"/>
        <v>104.15169811320754</v>
      </c>
      <c r="Q1331" s="7" t="s">
        <v>8323</v>
      </c>
      <c r="R1331" s="7" t="s">
        <v>8361</v>
      </c>
      <c r="S1331" s="13">
        <f t="shared" si="82"/>
        <v>42656</v>
      </c>
      <c r="T1331" s="12">
        <f t="shared" si="83"/>
        <v>42627.307303240741</v>
      </c>
    </row>
    <row r="1332" spans="1:20" ht="48" hidden="1" x14ac:dyDescent="0.2">
      <c r="A1332">
        <v>277</v>
      </c>
      <c r="B1332" s="3" t="s">
        <v>278</v>
      </c>
      <c r="C1332" s="3" t="s">
        <v>4387</v>
      </c>
      <c r="D1332">
        <v>65000</v>
      </c>
      <c r="E1332">
        <v>71748</v>
      </c>
      <c r="F1332" t="s">
        <v>8219</v>
      </c>
      <c r="G1332" t="s">
        <v>8224</v>
      </c>
      <c r="H1332" t="s">
        <v>8246</v>
      </c>
      <c r="I1332">
        <v>1432416219</v>
      </c>
      <c r="J1332">
        <v>1429824219</v>
      </c>
      <c r="K1332" t="b">
        <v>1</v>
      </c>
      <c r="L1332">
        <v>951</v>
      </c>
      <c r="M1332" t="b">
        <v>1</v>
      </c>
      <c r="N1332" t="s">
        <v>8269</v>
      </c>
      <c r="O1332" s="5">
        <f t="shared" si="80"/>
        <v>1.1038153846153846</v>
      </c>
      <c r="P1332" s="15">
        <f t="shared" si="81"/>
        <v>75.444794952681391</v>
      </c>
      <c r="Q1332" s="7" t="s">
        <v>8316</v>
      </c>
      <c r="R1332" s="7" t="s">
        <v>8321</v>
      </c>
      <c r="S1332" s="13">
        <f t="shared" si="82"/>
        <v>42147.891423611116</v>
      </c>
      <c r="T1332" s="12">
        <f t="shared" si="83"/>
        <v>42117.891423611116</v>
      </c>
    </row>
    <row r="1333" spans="1:20" ht="32" hidden="1" x14ac:dyDescent="0.2">
      <c r="A1333">
        <v>2628</v>
      </c>
      <c r="B1333" s="3" t="s">
        <v>2628</v>
      </c>
      <c r="C1333" s="3" t="s">
        <v>6738</v>
      </c>
      <c r="D1333">
        <v>839</v>
      </c>
      <c r="E1333">
        <v>926</v>
      </c>
      <c r="F1333" t="s">
        <v>8219</v>
      </c>
      <c r="G1333" t="s">
        <v>8224</v>
      </c>
      <c r="H1333" t="s">
        <v>8246</v>
      </c>
      <c r="I1333">
        <v>1417389067</v>
      </c>
      <c r="J1333">
        <v>1415661067</v>
      </c>
      <c r="K1333" t="b">
        <v>0</v>
      </c>
      <c r="L1333">
        <v>21</v>
      </c>
      <c r="M1333" t="b">
        <v>1</v>
      </c>
      <c r="N1333" t="s">
        <v>8301</v>
      </c>
      <c r="O1333" s="5">
        <f t="shared" si="80"/>
        <v>1.1036948748510131</v>
      </c>
      <c r="P1333" s="15">
        <f t="shared" si="81"/>
        <v>44.095238095238095</v>
      </c>
      <c r="Q1333" s="7" t="s">
        <v>8309</v>
      </c>
      <c r="R1333" s="7" t="s">
        <v>8359</v>
      </c>
      <c r="S1333" s="13">
        <f t="shared" si="82"/>
        <v>41973.966053240743</v>
      </c>
      <c r="T1333" s="12">
        <f t="shared" si="83"/>
        <v>41953.966053240743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8309</v>
      </c>
      <c r="R1334" s="7" t="s">
        <v>8326</v>
      </c>
      <c r="S1334" s="13">
        <f t="shared" si="82"/>
        <v>42762.060277777782</v>
      </c>
      <c r="T1334" s="12">
        <f t="shared" si="83"/>
        <v>42732.060277777782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8309</v>
      </c>
      <c r="R1335" s="7" t="s">
        <v>8326</v>
      </c>
      <c r="S1335" s="13">
        <f t="shared" si="82"/>
        <v>41836.106770833336</v>
      </c>
      <c r="T1335" s="12">
        <f t="shared" si="83"/>
        <v>41806.106770833336</v>
      </c>
    </row>
    <row r="1336" spans="1:20" ht="32" hidden="1" x14ac:dyDescent="0.2">
      <c r="A1336">
        <v>1925</v>
      </c>
      <c r="B1336" s="3" t="s">
        <v>1926</v>
      </c>
      <c r="C1336" s="3" t="s">
        <v>6035</v>
      </c>
      <c r="D1336">
        <v>1500</v>
      </c>
      <c r="E1336">
        <v>1655</v>
      </c>
      <c r="F1336" t="s">
        <v>8219</v>
      </c>
      <c r="G1336" t="s">
        <v>8224</v>
      </c>
      <c r="H1336" t="s">
        <v>8246</v>
      </c>
      <c r="I1336">
        <v>1381449600</v>
      </c>
      <c r="J1336">
        <v>1379540288</v>
      </c>
      <c r="K1336" t="b">
        <v>0</v>
      </c>
      <c r="L1336">
        <v>52</v>
      </c>
      <c r="M1336" t="b">
        <v>1</v>
      </c>
      <c r="N1336" t="s">
        <v>8279</v>
      </c>
      <c r="O1336" s="5">
        <f t="shared" si="80"/>
        <v>1.1033333333333333</v>
      </c>
      <c r="P1336" s="15">
        <f t="shared" si="81"/>
        <v>31.826923076923077</v>
      </c>
      <c r="Q1336" s="7" t="s">
        <v>8330</v>
      </c>
      <c r="R1336" s="7" t="s">
        <v>8334</v>
      </c>
      <c r="S1336" s="13">
        <f t="shared" si="82"/>
        <v>41558</v>
      </c>
      <c r="T1336" s="12">
        <f t="shared" si="83"/>
        <v>41535.90148148148</v>
      </c>
    </row>
    <row r="1337" spans="1:20" ht="32" hidden="1" x14ac:dyDescent="0.2">
      <c r="A1337">
        <v>3759</v>
      </c>
      <c r="B1337" s="3" t="s">
        <v>3756</v>
      </c>
      <c r="C1337" s="3" t="s">
        <v>7869</v>
      </c>
      <c r="D1337">
        <v>4000</v>
      </c>
      <c r="E1337">
        <v>4409.7700000000004</v>
      </c>
      <c r="F1337" t="s">
        <v>8219</v>
      </c>
      <c r="G1337" t="s">
        <v>8224</v>
      </c>
      <c r="H1337" t="s">
        <v>8246</v>
      </c>
      <c r="I1337">
        <v>1440556553</v>
      </c>
      <c r="J1337">
        <v>1435372553</v>
      </c>
      <c r="K1337" t="b">
        <v>0</v>
      </c>
      <c r="L1337">
        <v>88</v>
      </c>
      <c r="M1337" t="b">
        <v>1</v>
      </c>
      <c r="N1337" t="s">
        <v>8305</v>
      </c>
      <c r="O1337" s="5">
        <f t="shared" si="80"/>
        <v>1.1024425000000002</v>
      </c>
      <c r="P1337" s="15">
        <f t="shared" si="81"/>
        <v>50.111022727272733</v>
      </c>
      <c r="Q1337" s="7" t="s">
        <v>8323</v>
      </c>
      <c r="R1337" s="7" t="s">
        <v>8363</v>
      </c>
      <c r="S1337" s="13">
        <f t="shared" si="82"/>
        <v>42242.108252314814</v>
      </c>
      <c r="T1337" s="12">
        <f t="shared" si="83"/>
        <v>42182.108252314814</v>
      </c>
    </row>
    <row r="1338" spans="1:20" ht="48" hidden="1" x14ac:dyDescent="0.2">
      <c r="A1338">
        <v>1391</v>
      </c>
      <c r="B1338" s="3" t="s">
        <v>1392</v>
      </c>
      <c r="C1338" s="3" t="s">
        <v>5501</v>
      </c>
      <c r="D1338">
        <v>500</v>
      </c>
      <c r="E1338">
        <v>551</v>
      </c>
      <c r="F1338" t="s">
        <v>8219</v>
      </c>
      <c r="G1338" t="s">
        <v>8224</v>
      </c>
      <c r="H1338" t="s">
        <v>8246</v>
      </c>
      <c r="I1338">
        <v>1440219540</v>
      </c>
      <c r="J1338">
        <v>1436369818</v>
      </c>
      <c r="K1338" t="b">
        <v>0</v>
      </c>
      <c r="L1338">
        <v>13</v>
      </c>
      <c r="M1338" t="b">
        <v>1</v>
      </c>
      <c r="N1338" t="s">
        <v>8276</v>
      </c>
      <c r="O1338" s="5">
        <f t="shared" si="80"/>
        <v>1.1020000000000001</v>
      </c>
      <c r="P1338" s="15">
        <f t="shared" si="81"/>
        <v>42.384615384615387</v>
      </c>
      <c r="Q1338" s="7" t="s">
        <v>8330</v>
      </c>
      <c r="R1338" s="7" t="s">
        <v>8331</v>
      </c>
      <c r="S1338" s="13">
        <f t="shared" si="82"/>
        <v>42238.207638888889</v>
      </c>
      <c r="T1338" s="12">
        <f t="shared" si="83"/>
        <v>42193.650671296295</v>
      </c>
    </row>
    <row r="1339" spans="1:20" ht="48" hidden="1" x14ac:dyDescent="0.2">
      <c r="A1339">
        <v>1646</v>
      </c>
      <c r="B1339" s="3" t="s">
        <v>1647</v>
      </c>
      <c r="C1339" s="3" t="s">
        <v>5756</v>
      </c>
      <c r="D1339">
        <v>2000</v>
      </c>
      <c r="E1339">
        <v>2204</v>
      </c>
      <c r="F1339" t="s">
        <v>8219</v>
      </c>
      <c r="G1339" t="s">
        <v>8225</v>
      </c>
      <c r="H1339" t="s">
        <v>8247</v>
      </c>
      <c r="I1339">
        <v>1408039860</v>
      </c>
      <c r="J1339">
        <v>1405248503</v>
      </c>
      <c r="K1339" t="b">
        <v>0</v>
      </c>
      <c r="L1339">
        <v>83</v>
      </c>
      <c r="M1339" t="b">
        <v>1</v>
      </c>
      <c r="N1339" t="s">
        <v>8292</v>
      </c>
      <c r="O1339" s="5">
        <f t="shared" si="80"/>
        <v>1.1020000000000001</v>
      </c>
      <c r="P1339" s="15">
        <f t="shared" si="81"/>
        <v>26.554216867469879</v>
      </c>
      <c r="Q1339" s="7" t="s">
        <v>8330</v>
      </c>
      <c r="R1339" s="7" t="s">
        <v>8351</v>
      </c>
      <c r="S1339" s="13">
        <f t="shared" si="82"/>
        <v>41865.757638888892</v>
      </c>
      <c r="T1339" s="12">
        <f t="shared" si="83"/>
        <v>41833.450266203705</v>
      </c>
    </row>
    <row r="1340" spans="1:20" ht="48" hidden="1" x14ac:dyDescent="0.2">
      <c r="A1340">
        <v>3337</v>
      </c>
      <c r="B1340" s="3" t="s">
        <v>3337</v>
      </c>
      <c r="C1340" s="3" t="s">
        <v>7447</v>
      </c>
      <c r="D1340">
        <v>2500</v>
      </c>
      <c r="E1340">
        <v>2755</v>
      </c>
      <c r="F1340" t="s">
        <v>8219</v>
      </c>
      <c r="G1340" t="s">
        <v>8225</v>
      </c>
      <c r="H1340" t="s">
        <v>8247</v>
      </c>
      <c r="I1340">
        <v>1412974800</v>
      </c>
      <c r="J1340">
        <v>1411109167</v>
      </c>
      <c r="K1340" t="b">
        <v>0</v>
      </c>
      <c r="L1340">
        <v>34</v>
      </c>
      <c r="M1340" t="b">
        <v>1</v>
      </c>
      <c r="N1340" t="s">
        <v>8271</v>
      </c>
      <c r="O1340" s="5">
        <f t="shared" si="80"/>
        <v>1.1020000000000001</v>
      </c>
      <c r="P1340" s="15">
        <f t="shared" si="81"/>
        <v>81.029411764705884</v>
      </c>
      <c r="Q1340" s="7" t="s">
        <v>8323</v>
      </c>
      <c r="R1340" s="7" t="s">
        <v>8324</v>
      </c>
      <c r="S1340" s="13">
        <f t="shared" si="82"/>
        <v>41922.875</v>
      </c>
      <c r="T1340" s="12">
        <f t="shared" si="83"/>
        <v>41901.282025462962</v>
      </c>
    </row>
    <row r="1341" spans="1:20" ht="48" hidden="1" x14ac:dyDescent="0.2">
      <c r="A1341">
        <v>3772</v>
      </c>
      <c r="B1341" s="3" t="s">
        <v>3769</v>
      </c>
      <c r="C1341" s="3" t="s">
        <v>7882</v>
      </c>
      <c r="D1341">
        <v>5000</v>
      </c>
      <c r="E1341">
        <v>5510</v>
      </c>
      <c r="F1341" t="s">
        <v>8219</v>
      </c>
      <c r="G1341" t="s">
        <v>8224</v>
      </c>
      <c r="H1341" t="s">
        <v>8246</v>
      </c>
      <c r="I1341">
        <v>1480399200</v>
      </c>
      <c r="J1341">
        <v>1478616506</v>
      </c>
      <c r="K1341" t="b">
        <v>0</v>
      </c>
      <c r="L1341">
        <v>33</v>
      </c>
      <c r="M1341" t="b">
        <v>1</v>
      </c>
      <c r="N1341" t="s">
        <v>8305</v>
      </c>
      <c r="O1341" s="5">
        <f t="shared" si="80"/>
        <v>1.1020000000000001</v>
      </c>
      <c r="P1341" s="15">
        <f t="shared" si="81"/>
        <v>166.96969696969697</v>
      </c>
      <c r="Q1341" s="7" t="s">
        <v>8323</v>
      </c>
      <c r="R1341" s="7" t="s">
        <v>8363</v>
      </c>
      <c r="S1341" s="13">
        <f t="shared" si="82"/>
        <v>42703.25</v>
      </c>
      <c r="T1341" s="12">
        <f t="shared" si="83"/>
        <v>42682.616967592592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8309</v>
      </c>
      <c r="R1342" s="7" t="s">
        <v>8326</v>
      </c>
      <c r="S1342" s="13">
        <f t="shared" si="82"/>
        <v>41866.595520833333</v>
      </c>
      <c r="T1342" s="12">
        <f t="shared" si="83"/>
        <v>41836.595520833333</v>
      </c>
    </row>
    <row r="1343" spans="1:20" ht="48" hidden="1" x14ac:dyDescent="0.2">
      <c r="A1343">
        <v>2458</v>
      </c>
      <c r="B1343" s="3" t="s">
        <v>2459</v>
      </c>
      <c r="C1343" s="3" t="s">
        <v>6568</v>
      </c>
      <c r="D1343">
        <v>5000</v>
      </c>
      <c r="E1343">
        <v>5509</v>
      </c>
      <c r="F1343" t="s">
        <v>8219</v>
      </c>
      <c r="G1343" t="s">
        <v>8224</v>
      </c>
      <c r="H1343" t="s">
        <v>8246</v>
      </c>
      <c r="I1343">
        <v>1465498800</v>
      </c>
      <c r="J1343">
        <v>1462481718</v>
      </c>
      <c r="K1343" t="b">
        <v>0</v>
      </c>
      <c r="L1343">
        <v>80</v>
      </c>
      <c r="M1343" t="b">
        <v>1</v>
      </c>
      <c r="N1343" t="s">
        <v>8298</v>
      </c>
      <c r="O1343" s="5">
        <f t="shared" si="80"/>
        <v>1.1017999999999999</v>
      </c>
      <c r="P1343" s="15">
        <f t="shared" si="81"/>
        <v>68.862499999999997</v>
      </c>
      <c r="Q1343" s="7" t="s">
        <v>8341</v>
      </c>
      <c r="R1343" s="7" t="s">
        <v>8356</v>
      </c>
      <c r="S1343" s="13">
        <f t="shared" si="82"/>
        <v>42530.791666666672</v>
      </c>
      <c r="T1343" s="12">
        <f t="shared" si="83"/>
        <v>42495.871736111112</v>
      </c>
    </row>
    <row r="1344" spans="1:20" ht="48" hidden="1" x14ac:dyDescent="0.2">
      <c r="A1344">
        <v>364</v>
      </c>
      <c r="B1344" s="3" t="s">
        <v>365</v>
      </c>
      <c r="C1344" s="3" t="s">
        <v>4474</v>
      </c>
      <c r="D1344">
        <v>7000</v>
      </c>
      <c r="E1344">
        <v>7711.3</v>
      </c>
      <c r="F1344" t="s">
        <v>8219</v>
      </c>
      <c r="G1344" t="s">
        <v>8224</v>
      </c>
      <c r="H1344" t="s">
        <v>8246</v>
      </c>
      <c r="I1344">
        <v>1403323140</v>
      </c>
      <c r="J1344">
        <v>1400704672</v>
      </c>
      <c r="K1344" t="b">
        <v>0</v>
      </c>
      <c r="L1344">
        <v>113</v>
      </c>
      <c r="M1344" t="b">
        <v>1</v>
      </c>
      <c r="N1344" t="s">
        <v>8269</v>
      </c>
      <c r="O1344" s="5">
        <f t="shared" si="80"/>
        <v>1.1016142857142857</v>
      </c>
      <c r="P1344" s="15">
        <f t="shared" si="81"/>
        <v>68.24159292035398</v>
      </c>
      <c r="Q1344" s="7" t="s">
        <v>8316</v>
      </c>
      <c r="R1344" s="7" t="s">
        <v>8321</v>
      </c>
      <c r="S1344" s="13">
        <f t="shared" si="82"/>
        <v>41811.165972222225</v>
      </c>
      <c r="T1344" s="12">
        <f t="shared" si="83"/>
        <v>41780.859629629631</v>
      </c>
    </row>
    <row r="1345" spans="1:20" ht="48" hidden="1" x14ac:dyDescent="0.2">
      <c r="A1345">
        <v>369</v>
      </c>
      <c r="B1345" s="3" t="s">
        <v>370</v>
      </c>
      <c r="C1345" s="3" t="s">
        <v>4479</v>
      </c>
      <c r="D1345">
        <v>6500</v>
      </c>
      <c r="E1345">
        <v>7160.12</v>
      </c>
      <c r="F1345" t="s">
        <v>8219</v>
      </c>
      <c r="G1345" t="s">
        <v>8224</v>
      </c>
      <c r="H1345" t="s">
        <v>8246</v>
      </c>
      <c r="I1345">
        <v>1326633269</v>
      </c>
      <c r="J1345">
        <v>1324041269</v>
      </c>
      <c r="K1345" t="b">
        <v>0</v>
      </c>
      <c r="L1345">
        <v>167</v>
      </c>
      <c r="M1345" t="b">
        <v>1</v>
      </c>
      <c r="N1345" t="s">
        <v>8269</v>
      </c>
      <c r="O1345" s="5">
        <f t="shared" si="80"/>
        <v>1.1015569230769231</v>
      </c>
      <c r="P1345" s="15">
        <f t="shared" si="81"/>
        <v>42.874970059880241</v>
      </c>
      <c r="Q1345" s="7" t="s">
        <v>8316</v>
      </c>
      <c r="R1345" s="7" t="s">
        <v>8321</v>
      </c>
      <c r="S1345" s="13">
        <f t="shared" si="82"/>
        <v>40923.551724537036</v>
      </c>
      <c r="T1345" s="12">
        <f t="shared" si="83"/>
        <v>40893.551724537036</v>
      </c>
    </row>
    <row r="1346" spans="1:20" ht="48" hidden="1" x14ac:dyDescent="0.2">
      <c r="A1346">
        <v>338</v>
      </c>
      <c r="B1346" s="3" t="s">
        <v>339</v>
      </c>
      <c r="C1346" s="3" t="s">
        <v>4448</v>
      </c>
      <c r="D1346">
        <v>15000</v>
      </c>
      <c r="E1346">
        <v>16520.04</v>
      </c>
      <c r="F1346" t="s">
        <v>8219</v>
      </c>
      <c r="G1346" t="s">
        <v>8224</v>
      </c>
      <c r="H1346" t="s">
        <v>8246</v>
      </c>
      <c r="I1346">
        <v>1472864400</v>
      </c>
      <c r="J1346">
        <v>1468001290</v>
      </c>
      <c r="K1346" t="b">
        <v>1</v>
      </c>
      <c r="L1346">
        <v>236</v>
      </c>
      <c r="M1346" t="b">
        <v>1</v>
      </c>
      <c r="N1346" t="s">
        <v>8269</v>
      </c>
      <c r="O1346" s="5">
        <f t="shared" ref="O1346:O1409" si="84">E1346/D1346</f>
        <v>1.1013360000000001</v>
      </c>
      <c r="P1346" s="15">
        <f t="shared" ref="P1346:P1409" si="85">AVERAGE(E1346/L1346)</f>
        <v>70.000169491525426</v>
      </c>
      <c r="Q1346" s="7" t="s">
        <v>8316</v>
      </c>
      <c r="R1346" s="7" t="s">
        <v>8321</v>
      </c>
      <c r="S1346" s="13">
        <f t="shared" ref="S1346:S1409" si="86">(((I1346/60)/60)/24)+DATE(1970,1,1)</f>
        <v>42616.041666666672</v>
      </c>
      <c r="T1346" s="12">
        <f t="shared" ref="T1346:T1409" si="87">(((J1346/60)/60)/24)+DATE(1970,1,1)</f>
        <v>42559.755671296298</v>
      </c>
    </row>
    <row r="1347" spans="1:20" ht="48" hidden="1" x14ac:dyDescent="0.2">
      <c r="A1347">
        <v>3598</v>
      </c>
      <c r="B1347" s="3" t="s">
        <v>3597</v>
      </c>
      <c r="C1347" s="3" t="s">
        <v>7708</v>
      </c>
      <c r="D1347">
        <v>1000</v>
      </c>
      <c r="E1347">
        <v>1101</v>
      </c>
      <c r="F1347" t="s">
        <v>8219</v>
      </c>
      <c r="G1347" t="s">
        <v>8224</v>
      </c>
      <c r="H1347" t="s">
        <v>8246</v>
      </c>
      <c r="I1347">
        <v>1409720340</v>
      </c>
      <c r="J1347">
        <v>1408129822</v>
      </c>
      <c r="K1347" t="b">
        <v>0</v>
      </c>
      <c r="L1347">
        <v>27</v>
      </c>
      <c r="M1347" t="b">
        <v>1</v>
      </c>
      <c r="N1347" t="s">
        <v>8271</v>
      </c>
      <c r="O1347" s="5">
        <f t="shared" si="84"/>
        <v>1.101</v>
      </c>
      <c r="P1347" s="15">
        <f t="shared" si="85"/>
        <v>40.777777777777779</v>
      </c>
      <c r="Q1347" s="7" t="s">
        <v>8323</v>
      </c>
      <c r="R1347" s="7" t="s">
        <v>8324</v>
      </c>
      <c r="S1347" s="13">
        <f t="shared" si="86"/>
        <v>41885.207638888889</v>
      </c>
      <c r="T1347" s="12">
        <f t="shared" si="87"/>
        <v>41866.79886574074</v>
      </c>
    </row>
    <row r="1348" spans="1:20" ht="48" hidden="1" x14ac:dyDescent="0.2">
      <c r="A1348">
        <v>3679</v>
      </c>
      <c r="B1348" s="3" t="s">
        <v>3676</v>
      </c>
      <c r="C1348" s="3" t="s">
        <v>7789</v>
      </c>
      <c r="D1348">
        <v>2000</v>
      </c>
      <c r="E1348">
        <v>2202</v>
      </c>
      <c r="F1348" t="s">
        <v>8219</v>
      </c>
      <c r="G1348" t="s">
        <v>8224</v>
      </c>
      <c r="H1348" t="s">
        <v>8246</v>
      </c>
      <c r="I1348">
        <v>1404190740</v>
      </c>
      <c r="J1348">
        <v>1401214581</v>
      </c>
      <c r="K1348" t="b">
        <v>0</v>
      </c>
      <c r="L1348">
        <v>30</v>
      </c>
      <c r="M1348" t="b">
        <v>1</v>
      </c>
      <c r="N1348" t="s">
        <v>8271</v>
      </c>
      <c r="O1348" s="5">
        <f t="shared" si="84"/>
        <v>1.101</v>
      </c>
      <c r="P1348" s="15">
        <f t="shared" si="85"/>
        <v>73.400000000000006</v>
      </c>
      <c r="Q1348" s="7" t="s">
        <v>8323</v>
      </c>
      <c r="R1348" s="7" t="s">
        <v>8324</v>
      </c>
      <c r="S1348" s="13">
        <f t="shared" si="86"/>
        <v>41821.207638888889</v>
      </c>
      <c r="T1348" s="12">
        <f t="shared" si="87"/>
        <v>41786.761354166665</v>
      </c>
    </row>
    <row r="1349" spans="1:20" ht="64" hidden="1" x14ac:dyDescent="0.2">
      <c r="A1349">
        <v>2606</v>
      </c>
      <c r="B1349" s="3" t="s">
        <v>2606</v>
      </c>
      <c r="C1349" s="3" t="s">
        <v>6716</v>
      </c>
      <c r="D1349">
        <v>11000</v>
      </c>
      <c r="E1349">
        <v>12106</v>
      </c>
      <c r="F1349" t="s">
        <v>8219</v>
      </c>
      <c r="G1349" t="s">
        <v>8224</v>
      </c>
      <c r="H1349" t="s">
        <v>8246</v>
      </c>
      <c r="I1349">
        <v>1398791182</v>
      </c>
      <c r="J1349">
        <v>1396026382</v>
      </c>
      <c r="K1349" t="b">
        <v>1</v>
      </c>
      <c r="L1349">
        <v>385</v>
      </c>
      <c r="M1349" t="b">
        <v>1</v>
      </c>
      <c r="N1349" t="s">
        <v>8301</v>
      </c>
      <c r="O1349" s="5">
        <f t="shared" si="84"/>
        <v>1.1005454545454545</v>
      </c>
      <c r="P1349" s="15">
        <f t="shared" si="85"/>
        <v>31.444155844155844</v>
      </c>
      <c r="Q1349" s="7" t="s">
        <v>8309</v>
      </c>
      <c r="R1349" s="7" t="s">
        <v>8359</v>
      </c>
      <c r="S1349" s="13">
        <f t="shared" si="86"/>
        <v>41758.712754629632</v>
      </c>
      <c r="T1349" s="12">
        <f t="shared" si="87"/>
        <v>41726.712754629632</v>
      </c>
    </row>
    <row r="1350" spans="1:20" ht="48" hidden="1" x14ac:dyDescent="0.2">
      <c r="A1350">
        <v>3518</v>
      </c>
      <c r="B1350" s="3" t="s">
        <v>3517</v>
      </c>
      <c r="C1350" s="3" t="s">
        <v>7628</v>
      </c>
      <c r="D1350">
        <v>1500</v>
      </c>
      <c r="E1350">
        <v>1650.69</v>
      </c>
      <c r="F1350" t="s">
        <v>8219</v>
      </c>
      <c r="G1350" t="s">
        <v>8224</v>
      </c>
      <c r="H1350" t="s">
        <v>8246</v>
      </c>
      <c r="I1350">
        <v>1412259660</v>
      </c>
      <c r="J1350">
        <v>1410461299</v>
      </c>
      <c r="K1350" t="b">
        <v>0</v>
      </c>
      <c r="L1350">
        <v>33</v>
      </c>
      <c r="M1350" t="b">
        <v>1</v>
      </c>
      <c r="N1350" t="s">
        <v>8271</v>
      </c>
      <c r="O1350" s="5">
        <f t="shared" si="84"/>
        <v>1.10046</v>
      </c>
      <c r="P1350" s="15">
        <f t="shared" si="85"/>
        <v>50.020909090909093</v>
      </c>
      <c r="Q1350" s="7" t="s">
        <v>8323</v>
      </c>
      <c r="R1350" s="7" t="s">
        <v>8324</v>
      </c>
      <c r="S1350" s="13">
        <f t="shared" si="86"/>
        <v>41914.597916666666</v>
      </c>
      <c r="T1350" s="12">
        <f t="shared" si="87"/>
        <v>41893.783553240741</v>
      </c>
    </row>
    <row r="1351" spans="1:20" ht="48" hidden="1" x14ac:dyDescent="0.2">
      <c r="A1351">
        <v>38</v>
      </c>
      <c r="B1351" s="3" t="s">
        <v>40</v>
      </c>
      <c r="C1351" s="3" t="s">
        <v>4149</v>
      </c>
      <c r="D1351">
        <v>2500</v>
      </c>
      <c r="E1351">
        <v>2751</v>
      </c>
      <c r="F1351" t="s">
        <v>8219</v>
      </c>
      <c r="G1351" t="s">
        <v>8224</v>
      </c>
      <c r="H1351" t="s">
        <v>8246</v>
      </c>
      <c r="I1351">
        <v>1368235344</v>
      </c>
      <c r="J1351">
        <v>1365643344</v>
      </c>
      <c r="K1351" t="b">
        <v>0</v>
      </c>
      <c r="L1351">
        <v>66</v>
      </c>
      <c r="M1351" t="b">
        <v>1</v>
      </c>
      <c r="N1351" t="s">
        <v>8265</v>
      </c>
      <c r="O1351" s="5">
        <f t="shared" si="84"/>
        <v>1.1004</v>
      </c>
      <c r="P1351" s="15">
        <f t="shared" si="85"/>
        <v>41.68181818181818</v>
      </c>
      <c r="Q1351" s="7" t="s">
        <v>8316</v>
      </c>
      <c r="R1351" s="7" t="s">
        <v>8317</v>
      </c>
      <c r="S1351" s="13">
        <f t="shared" si="86"/>
        <v>41405.057222222218</v>
      </c>
      <c r="T1351" s="12">
        <f t="shared" si="87"/>
        <v>41375.057222222218</v>
      </c>
    </row>
    <row r="1352" spans="1:20" ht="48" hidden="1" x14ac:dyDescent="0.2">
      <c r="A1352">
        <v>3822</v>
      </c>
      <c r="B1352" s="3" t="s">
        <v>3819</v>
      </c>
      <c r="C1352" s="3" t="s">
        <v>7931</v>
      </c>
      <c r="D1352">
        <v>5000</v>
      </c>
      <c r="E1352">
        <v>5501</v>
      </c>
      <c r="F1352" t="s">
        <v>8219</v>
      </c>
      <c r="G1352" t="s">
        <v>8236</v>
      </c>
      <c r="H1352" t="s">
        <v>8249</v>
      </c>
      <c r="I1352">
        <v>1453244340</v>
      </c>
      <c r="J1352">
        <v>1448136417</v>
      </c>
      <c r="K1352" t="b">
        <v>0</v>
      </c>
      <c r="L1352">
        <v>76</v>
      </c>
      <c r="M1352" t="b">
        <v>1</v>
      </c>
      <c r="N1352" t="s">
        <v>8271</v>
      </c>
      <c r="O1352" s="5">
        <f t="shared" si="84"/>
        <v>1.1002000000000001</v>
      </c>
      <c r="P1352" s="15">
        <f t="shared" si="85"/>
        <v>72.381578947368425</v>
      </c>
      <c r="Q1352" s="7" t="s">
        <v>8323</v>
      </c>
      <c r="R1352" s="7" t="s">
        <v>8324</v>
      </c>
      <c r="S1352" s="13">
        <f t="shared" si="86"/>
        <v>42388.957638888889</v>
      </c>
      <c r="T1352" s="12">
        <f t="shared" si="87"/>
        <v>42329.838159722218</v>
      </c>
    </row>
    <row r="1353" spans="1:20" ht="48" hidden="1" x14ac:dyDescent="0.2">
      <c r="A1353">
        <v>3043</v>
      </c>
      <c r="B1353" s="3" t="s">
        <v>3043</v>
      </c>
      <c r="C1353" s="3" t="s">
        <v>7153</v>
      </c>
      <c r="D1353">
        <v>15000</v>
      </c>
      <c r="E1353">
        <v>16501</v>
      </c>
      <c r="F1353" t="s">
        <v>8219</v>
      </c>
      <c r="G1353" t="s">
        <v>8229</v>
      </c>
      <c r="H1353" t="s">
        <v>8251</v>
      </c>
      <c r="I1353">
        <v>1429152600</v>
      </c>
      <c r="J1353">
        <v>1426815699</v>
      </c>
      <c r="K1353" t="b">
        <v>0</v>
      </c>
      <c r="L1353">
        <v>128</v>
      </c>
      <c r="M1353" t="b">
        <v>1</v>
      </c>
      <c r="N1353" t="s">
        <v>8303</v>
      </c>
      <c r="O1353" s="5">
        <f t="shared" si="84"/>
        <v>1.1000666666666667</v>
      </c>
      <c r="P1353" s="15">
        <f t="shared" si="85"/>
        <v>128.9140625</v>
      </c>
      <c r="Q1353" s="7" t="s">
        <v>8323</v>
      </c>
      <c r="R1353" s="7" t="s">
        <v>8361</v>
      </c>
      <c r="S1353" s="13">
        <f t="shared" si="86"/>
        <v>42110.118055555555</v>
      </c>
      <c r="T1353" s="12">
        <f t="shared" si="87"/>
        <v>42083.070590277777</v>
      </c>
    </row>
    <row r="1354" spans="1:20" ht="48" hidden="1" x14ac:dyDescent="0.2">
      <c r="A1354">
        <v>1292</v>
      </c>
      <c r="B1354" s="3" t="s">
        <v>1293</v>
      </c>
      <c r="C1354" s="3" t="s">
        <v>5402</v>
      </c>
      <c r="D1354">
        <v>1700</v>
      </c>
      <c r="E1354">
        <v>1870</v>
      </c>
      <c r="F1354" t="s">
        <v>8219</v>
      </c>
      <c r="G1354" t="s">
        <v>8225</v>
      </c>
      <c r="H1354" t="s">
        <v>8247</v>
      </c>
      <c r="I1354">
        <v>1444172340</v>
      </c>
      <c r="J1354">
        <v>1441822828</v>
      </c>
      <c r="K1354" t="b">
        <v>0</v>
      </c>
      <c r="L1354">
        <v>52</v>
      </c>
      <c r="M1354" t="b">
        <v>1</v>
      </c>
      <c r="N1354" t="s">
        <v>8271</v>
      </c>
      <c r="O1354" s="5">
        <f t="shared" si="84"/>
        <v>1.1000000000000001</v>
      </c>
      <c r="P1354" s="15">
        <f t="shared" si="85"/>
        <v>35.96153846153846</v>
      </c>
      <c r="Q1354" s="7" t="s">
        <v>8323</v>
      </c>
      <c r="R1354" s="7" t="s">
        <v>8324</v>
      </c>
      <c r="S1354" s="13">
        <f t="shared" si="86"/>
        <v>42283.957638888889</v>
      </c>
      <c r="T1354" s="12">
        <f t="shared" si="87"/>
        <v>42256.764212962968</v>
      </c>
    </row>
    <row r="1355" spans="1:20" ht="32" hidden="1" x14ac:dyDescent="0.2">
      <c r="A1355">
        <v>1612</v>
      </c>
      <c r="B1355" s="3" t="s">
        <v>1613</v>
      </c>
      <c r="C1355" s="3" t="s">
        <v>5722</v>
      </c>
      <c r="D1355">
        <v>500</v>
      </c>
      <c r="E1355">
        <v>550</v>
      </c>
      <c r="F1355" t="s">
        <v>8219</v>
      </c>
      <c r="G1355" t="s">
        <v>8224</v>
      </c>
      <c r="H1355" t="s">
        <v>8246</v>
      </c>
      <c r="I1355">
        <v>1357160384</v>
      </c>
      <c r="J1355">
        <v>1354568384</v>
      </c>
      <c r="K1355" t="b">
        <v>0</v>
      </c>
      <c r="L1355">
        <v>11</v>
      </c>
      <c r="M1355" t="b">
        <v>1</v>
      </c>
      <c r="N1355" t="s">
        <v>8276</v>
      </c>
      <c r="O1355" s="5">
        <f t="shared" si="84"/>
        <v>1.1000000000000001</v>
      </c>
      <c r="P1355" s="15">
        <f t="shared" si="85"/>
        <v>50</v>
      </c>
      <c r="Q1355" s="7" t="s">
        <v>8330</v>
      </c>
      <c r="R1355" s="7" t="s">
        <v>8331</v>
      </c>
      <c r="S1355" s="13">
        <f t="shared" si="86"/>
        <v>41276.874814814815</v>
      </c>
      <c r="T1355" s="12">
        <f t="shared" si="87"/>
        <v>41246.874814814815</v>
      </c>
    </row>
    <row r="1356" spans="1:20" ht="48" hidden="1" x14ac:dyDescent="0.2">
      <c r="A1356">
        <v>2537</v>
      </c>
      <c r="B1356" s="3" t="s">
        <v>2537</v>
      </c>
      <c r="C1356" s="3" t="s">
        <v>6647</v>
      </c>
      <c r="D1356">
        <v>1000</v>
      </c>
      <c r="E1356">
        <v>1100</v>
      </c>
      <c r="F1356" t="s">
        <v>8219</v>
      </c>
      <c r="G1356" t="s">
        <v>8224</v>
      </c>
      <c r="H1356" t="s">
        <v>8246</v>
      </c>
      <c r="I1356">
        <v>1312212855</v>
      </c>
      <c r="J1356">
        <v>1307028855</v>
      </c>
      <c r="K1356" t="b">
        <v>0</v>
      </c>
      <c r="L1356">
        <v>11</v>
      </c>
      <c r="M1356" t="b">
        <v>1</v>
      </c>
      <c r="N1356" t="s">
        <v>8300</v>
      </c>
      <c r="O1356" s="5">
        <f t="shared" si="84"/>
        <v>1.1000000000000001</v>
      </c>
      <c r="P1356" s="15">
        <f t="shared" si="85"/>
        <v>100</v>
      </c>
      <c r="Q1356" s="7" t="s">
        <v>8330</v>
      </c>
      <c r="R1356" s="7" t="s">
        <v>8358</v>
      </c>
      <c r="S1356" s="13">
        <f t="shared" si="86"/>
        <v>40756.648784722223</v>
      </c>
      <c r="T1356" s="12">
        <f t="shared" si="87"/>
        <v>40696.648784722223</v>
      </c>
    </row>
    <row r="1357" spans="1:20" ht="64" hidden="1" x14ac:dyDescent="0.2">
      <c r="A1357">
        <v>2805</v>
      </c>
      <c r="B1357" s="3" t="s">
        <v>2805</v>
      </c>
      <c r="C1357" s="3" t="s">
        <v>6915</v>
      </c>
      <c r="D1357">
        <v>400</v>
      </c>
      <c r="E1357">
        <v>440</v>
      </c>
      <c r="F1357" t="s">
        <v>8219</v>
      </c>
      <c r="G1357" t="s">
        <v>8225</v>
      </c>
      <c r="H1357" t="s">
        <v>8247</v>
      </c>
      <c r="I1357">
        <v>1440245273</v>
      </c>
      <c r="J1357">
        <v>1438085273</v>
      </c>
      <c r="K1357" t="b">
        <v>0</v>
      </c>
      <c r="L1357">
        <v>18</v>
      </c>
      <c r="M1357" t="b">
        <v>1</v>
      </c>
      <c r="N1357" t="s">
        <v>8271</v>
      </c>
      <c r="O1357" s="5">
        <f t="shared" si="84"/>
        <v>1.1000000000000001</v>
      </c>
      <c r="P1357" s="15">
        <f t="shared" si="85"/>
        <v>24.444444444444443</v>
      </c>
      <c r="Q1357" s="7" t="s">
        <v>8323</v>
      </c>
      <c r="R1357" s="7" t="s">
        <v>8324</v>
      </c>
      <c r="S1357" s="13">
        <f t="shared" si="86"/>
        <v>42238.505474537036</v>
      </c>
      <c r="T1357" s="12">
        <f t="shared" si="87"/>
        <v>42213.505474537036</v>
      </c>
    </row>
    <row r="1358" spans="1:20" ht="48" hidden="1" x14ac:dyDescent="0.2">
      <c r="A1358">
        <v>3315</v>
      </c>
      <c r="B1358" s="3" t="s">
        <v>3315</v>
      </c>
      <c r="C1358" s="3" t="s">
        <v>7425</v>
      </c>
      <c r="D1358">
        <v>4000</v>
      </c>
      <c r="E1358">
        <v>4400</v>
      </c>
      <c r="F1358" t="s">
        <v>8219</v>
      </c>
      <c r="G1358" t="s">
        <v>8225</v>
      </c>
      <c r="H1358" t="s">
        <v>8247</v>
      </c>
      <c r="I1358">
        <v>1462519041</v>
      </c>
      <c r="J1358">
        <v>1459927041</v>
      </c>
      <c r="K1358" t="b">
        <v>0</v>
      </c>
      <c r="L1358">
        <v>89</v>
      </c>
      <c r="M1358" t="b">
        <v>1</v>
      </c>
      <c r="N1358" t="s">
        <v>8271</v>
      </c>
      <c r="O1358" s="5">
        <f t="shared" si="84"/>
        <v>1.1000000000000001</v>
      </c>
      <c r="P1358" s="15">
        <f t="shared" si="85"/>
        <v>49.438202247191015</v>
      </c>
      <c r="Q1358" s="7" t="s">
        <v>8323</v>
      </c>
      <c r="R1358" s="7" t="s">
        <v>8324</v>
      </c>
      <c r="S1358" s="13">
        <f t="shared" si="86"/>
        <v>42496.303715277783</v>
      </c>
      <c r="T1358" s="12">
        <f t="shared" si="87"/>
        <v>42466.303715277783</v>
      </c>
    </row>
    <row r="1359" spans="1:20" ht="48" hidden="1" x14ac:dyDescent="0.2">
      <c r="A1359">
        <v>3346</v>
      </c>
      <c r="B1359" s="3" t="s">
        <v>3346</v>
      </c>
      <c r="C1359" s="3" t="s">
        <v>7456</v>
      </c>
      <c r="D1359">
        <v>1500</v>
      </c>
      <c r="E1359">
        <v>1650</v>
      </c>
      <c r="F1359" t="s">
        <v>8219</v>
      </c>
      <c r="G1359" t="s">
        <v>8224</v>
      </c>
      <c r="H1359" t="s">
        <v>8246</v>
      </c>
      <c r="I1359">
        <v>1424910910</v>
      </c>
      <c r="J1359">
        <v>1424306110</v>
      </c>
      <c r="K1359" t="b">
        <v>0</v>
      </c>
      <c r="L1359">
        <v>18</v>
      </c>
      <c r="M1359" t="b">
        <v>1</v>
      </c>
      <c r="N1359" t="s">
        <v>8271</v>
      </c>
      <c r="O1359" s="5">
        <f t="shared" si="84"/>
        <v>1.1000000000000001</v>
      </c>
      <c r="P1359" s="15">
        <f t="shared" si="85"/>
        <v>91.666666666666671</v>
      </c>
      <c r="Q1359" s="7" t="s">
        <v>8323</v>
      </c>
      <c r="R1359" s="7" t="s">
        <v>8324</v>
      </c>
      <c r="S1359" s="13">
        <f t="shared" si="86"/>
        <v>42061.024421296301</v>
      </c>
      <c r="T1359" s="12">
        <f t="shared" si="87"/>
        <v>42054.024421296301</v>
      </c>
    </row>
    <row r="1360" spans="1:20" ht="48" hidden="1" x14ac:dyDescent="0.2">
      <c r="A1360">
        <v>3514</v>
      </c>
      <c r="B1360" s="3" t="s">
        <v>3513</v>
      </c>
      <c r="C1360" s="3" t="s">
        <v>7624</v>
      </c>
      <c r="D1360">
        <v>500</v>
      </c>
      <c r="E1360">
        <v>550</v>
      </c>
      <c r="F1360" t="s">
        <v>8219</v>
      </c>
      <c r="G1360" t="s">
        <v>8224</v>
      </c>
      <c r="H1360" t="s">
        <v>8246</v>
      </c>
      <c r="I1360">
        <v>1422853140</v>
      </c>
      <c r="J1360">
        <v>1421439552</v>
      </c>
      <c r="K1360" t="b">
        <v>0</v>
      </c>
      <c r="L1360">
        <v>10</v>
      </c>
      <c r="M1360" t="b">
        <v>1</v>
      </c>
      <c r="N1360" t="s">
        <v>8271</v>
      </c>
      <c r="O1360" s="5">
        <f t="shared" si="84"/>
        <v>1.1000000000000001</v>
      </c>
      <c r="P1360" s="15">
        <f t="shared" si="85"/>
        <v>55</v>
      </c>
      <c r="Q1360" s="7" t="s">
        <v>8323</v>
      </c>
      <c r="R1360" s="7" t="s">
        <v>8324</v>
      </c>
      <c r="S1360" s="13">
        <f t="shared" si="86"/>
        <v>42037.207638888889</v>
      </c>
      <c r="T1360" s="12">
        <f t="shared" si="87"/>
        <v>42020.846666666665</v>
      </c>
    </row>
    <row r="1361" spans="1:20" ht="32" hidden="1" x14ac:dyDescent="0.2">
      <c r="A1361">
        <v>1025</v>
      </c>
      <c r="B1361" s="3" t="s">
        <v>1026</v>
      </c>
      <c r="C1361" s="3" t="s">
        <v>5135</v>
      </c>
      <c r="D1361">
        <v>70000</v>
      </c>
      <c r="E1361">
        <v>76949.820000000007</v>
      </c>
      <c r="F1361" t="s">
        <v>8219</v>
      </c>
      <c r="G1361" t="s">
        <v>8224</v>
      </c>
      <c r="H1361" t="s">
        <v>8246</v>
      </c>
      <c r="I1361">
        <v>1426532437</v>
      </c>
      <c r="J1361">
        <v>1423944037</v>
      </c>
      <c r="K1361" t="b">
        <v>1</v>
      </c>
      <c r="L1361">
        <v>1071</v>
      </c>
      <c r="M1361" t="b">
        <v>1</v>
      </c>
      <c r="N1361" t="s">
        <v>8280</v>
      </c>
      <c r="O1361" s="5">
        <f t="shared" si="84"/>
        <v>1.099283142857143</v>
      </c>
      <c r="P1361" s="15">
        <f t="shared" si="85"/>
        <v>71.848571428571432</v>
      </c>
      <c r="Q1361" s="7" t="s">
        <v>8330</v>
      </c>
      <c r="R1361" s="7" t="s">
        <v>8335</v>
      </c>
      <c r="S1361" s="13">
        <f t="shared" si="86"/>
        <v>42079.792094907403</v>
      </c>
      <c r="T1361" s="12">
        <f t="shared" si="87"/>
        <v>42049.833761574075</v>
      </c>
    </row>
    <row r="1362" spans="1:20" ht="48" hidden="1" x14ac:dyDescent="0.2">
      <c r="A1362">
        <v>3230</v>
      </c>
      <c r="B1362" s="3" t="s">
        <v>3230</v>
      </c>
      <c r="C1362" s="3" t="s">
        <v>7340</v>
      </c>
      <c r="D1362">
        <v>2600</v>
      </c>
      <c r="E1362">
        <v>2857</v>
      </c>
      <c r="F1362" t="s">
        <v>8219</v>
      </c>
      <c r="G1362" t="s">
        <v>8224</v>
      </c>
      <c r="H1362" t="s">
        <v>8246</v>
      </c>
      <c r="I1362">
        <v>1412135940</v>
      </c>
      <c r="J1362">
        <v>1410840126</v>
      </c>
      <c r="K1362" t="b">
        <v>1</v>
      </c>
      <c r="L1362">
        <v>37</v>
      </c>
      <c r="M1362" t="b">
        <v>1</v>
      </c>
      <c r="N1362" t="s">
        <v>8271</v>
      </c>
      <c r="O1362" s="5">
        <f t="shared" si="84"/>
        <v>1.0988461538461538</v>
      </c>
      <c r="P1362" s="15">
        <f t="shared" si="85"/>
        <v>77.21621621621621</v>
      </c>
      <c r="Q1362" s="7" t="s">
        <v>8323</v>
      </c>
      <c r="R1362" s="7" t="s">
        <v>8324</v>
      </c>
      <c r="S1362" s="13">
        <f t="shared" si="86"/>
        <v>41913.165972222225</v>
      </c>
      <c r="T1362" s="12">
        <f t="shared" si="87"/>
        <v>41898.168125000004</v>
      </c>
    </row>
    <row r="1363" spans="1:20" ht="48" hidden="1" x14ac:dyDescent="0.2">
      <c r="A1363">
        <v>3311</v>
      </c>
      <c r="B1363" s="3" t="s">
        <v>3311</v>
      </c>
      <c r="C1363" s="3" t="s">
        <v>7421</v>
      </c>
      <c r="D1363">
        <v>2500</v>
      </c>
      <c r="E1363">
        <v>2746</v>
      </c>
      <c r="F1363" t="s">
        <v>8219</v>
      </c>
      <c r="G1363" t="s">
        <v>8224</v>
      </c>
      <c r="H1363" t="s">
        <v>8246</v>
      </c>
      <c r="I1363">
        <v>1445065210</v>
      </c>
      <c r="J1363">
        <v>1442473210</v>
      </c>
      <c r="K1363" t="b">
        <v>0</v>
      </c>
      <c r="L1363">
        <v>45</v>
      </c>
      <c r="M1363" t="b">
        <v>1</v>
      </c>
      <c r="N1363" t="s">
        <v>8271</v>
      </c>
      <c r="O1363" s="5">
        <f t="shared" si="84"/>
        <v>1.0984</v>
      </c>
      <c r="P1363" s="15">
        <f t="shared" si="85"/>
        <v>61.022222222222226</v>
      </c>
      <c r="Q1363" s="7" t="s">
        <v>8323</v>
      </c>
      <c r="R1363" s="7" t="s">
        <v>8324</v>
      </c>
      <c r="S1363" s="13">
        <f t="shared" si="86"/>
        <v>42294.29178240741</v>
      </c>
      <c r="T1363" s="12">
        <f t="shared" si="87"/>
        <v>42264.29178240741</v>
      </c>
    </row>
    <row r="1364" spans="1:20" ht="48" hidden="1" x14ac:dyDescent="0.2">
      <c r="A1364">
        <v>5</v>
      </c>
      <c r="B1364" s="3" t="s">
        <v>7</v>
      </c>
      <c r="C1364" s="3" t="s">
        <v>4116</v>
      </c>
      <c r="D1364">
        <v>3999</v>
      </c>
      <c r="E1364">
        <v>4390</v>
      </c>
      <c r="F1364" t="s">
        <v>8219</v>
      </c>
      <c r="G1364" t="s">
        <v>8224</v>
      </c>
      <c r="H1364" t="s">
        <v>8246</v>
      </c>
      <c r="I1364">
        <v>1469770500</v>
      </c>
      <c r="J1364">
        <v>1468362207</v>
      </c>
      <c r="K1364" t="b">
        <v>0</v>
      </c>
      <c r="L1364">
        <v>47</v>
      </c>
      <c r="M1364" t="b">
        <v>1</v>
      </c>
      <c r="N1364" t="s">
        <v>8265</v>
      </c>
      <c r="O1364" s="5">
        <f t="shared" si="84"/>
        <v>1.0977744436109027</v>
      </c>
      <c r="P1364" s="15">
        <f t="shared" si="85"/>
        <v>93.40425531914893</v>
      </c>
      <c r="Q1364" s="7" t="s">
        <v>8316</v>
      </c>
      <c r="R1364" s="7" t="s">
        <v>8317</v>
      </c>
      <c r="S1364" s="13">
        <f t="shared" si="86"/>
        <v>42580.232638888891</v>
      </c>
      <c r="T1364" s="12">
        <f t="shared" si="87"/>
        <v>42563.932951388888</v>
      </c>
    </row>
    <row r="1365" spans="1:20" ht="48" hidden="1" x14ac:dyDescent="0.2">
      <c r="A1365">
        <v>3402</v>
      </c>
      <c r="B1365" s="3" t="s">
        <v>3401</v>
      </c>
      <c r="C1365" s="3" t="s">
        <v>7512</v>
      </c>
      <c r="D1365">
        <v>15000</v>
      </c>
      <c r="E1365">
        <v>16465</v>
      </c>
      <c r="F1365" t="s">
        <v>8219</v>
      </c>
      <c r="G1365" t="s">
        <v>8224</v>
      </c>
      <c r="H1365" t="s">
        <v>8246</v>
      </c>
      <c r="I1365">
        <v>1447295460</v>
      </c>
      <c r="J1365">
        <v>1444747843</v>
      </c>
      <c r="K1365" t="b">
        <v>0</v>
      </c>
      <c r="L1365">
        <v>165</v>
      </c>
      <c r="M1365" t="b">
        <v>1</v>
      </c>
      <c r="N1365" t="s">
        <v>8271</v>
      </c>
      <c r="O1365" s="5">
        <f t="shared" si="84"/>
        <v>1.0976666666666666</v>
      </c>
      <c r="P1365" s="15">
        <f t="shared" si="85"/>
        <v>99.787878787878782</v>
      </c>
      <c r="Q1365" s="7" t="s">
        <v>8323</v>
      </c>
      <c r="R1365" s="7" t="s">
        <v>8324</v>
      </c>
      <c r="S1365" s="13">
        <f t="shared" si="86"/>
        <v>42320.104861111111</v>
      </c>
      <c r="T1365" s="12">
        <f t="shared" si="87"/>
        <v>42290.61855324074</v>
      </c>
    </row>
    <row r="1366" spans="1:20" ht="48" hidden="1" x14ac:dyDescent="0.2">
      <c r="A1366">
        <v>3448</v>
      </c>
      <c r="B1366" s="3" t="s">
        <v>3447</v>
      </c>
      <c r="C1366" s="3" t="s">
        <v>7558</v>
      </c>
      <c r="D1366">
        <v>2100</v>
      </c>
      <c r="E1366">
        <v>2305</v>
      </c>
      <c r="F1366" t="s">
        <v>8219</v>
      </c>
      <c r="G1366" t="s">
        <v>8224</v>
      </c>
      <c r="H1366" t="s">
        <v>8246</v>
      </c>
      <c r="I1366">
        <v>1418784689</v>
      </c>
      <c r="J1366">
        <v>1416192689</v>
      </c>
      <c r="K1366" t="b">
        <v>0</v>
      </c>
      <c r="L1366">
        <v>45</v>
      </c>
      <c r="M1366" t="b">
        <v>1</v>
      </c>
      <c r="N1366" t="s">
        <v>8271</v>
      </c>
      <c r="O1366" s="5">
        <f t="shared" si="84"/>
        <v>1.0976190476190477</v>
      </c>
      <c r="P1366" s="15">
        <f t="shared" si="85"/>
        <v>51.222222222222221</v>
      </c>
      <c r="Q1366" s="7" t="s">
        <v>8323</v>
      </c>
      <c r="R1366" s="7" t="s">
        <v>8324</v>
      </c>
      <c r="S1366" s="13">
        <f t="shared" si="86"/>
        <v>41990.119085648148</v>
      </c>
      <c r="T1366" s="12">
        <f t="shared" si="87"/>
        <v>41960.119085648148</v>
      </c>
    </row>
    <row r="1367" spans="1:20" ht="48" hidden="1" x14ac:dyDescent="0.2">
      <c r="A1367">
        <v>3621</v>
      </c>
      <c r="B1367" s="3" t="s">
        <v>3619</v>
      </c>
      <c r="C1367" s="3" t="s">
        <v>7731</v>
      </c>
      <c r="D1367">
        <v>3000</v>
      </c>
      <c r="E1367">
        <v>3292</v>
      </c>
      <c r="F1367" t="s">
        <v>8219</v>
      </c>
      <c r="G1367" t="s">
        <v>8224</v>
      </c>
      <c r="H1367" t="s">
        <v>8246</v>
      </c>
      <c r="I1367">
        <v>1475269200</v>
      </c>
      <c r="J1367">
        <v>1473200844</v>
      </c>
      <c r="K1367" t="b">
        <v>0</v>
      </c>
      <c r="L1367">
        <v>70</v>
      </c>
      <c r="M1367" t="b">
        <v>1</v>
      </c>
      <c r="N1367" t="s">
        <v>8271</v>
      </c>
      <c r="O1367" s="5">
        <f t="shared" si="84"/>
        <v>1.0973333333333333</v>
      </c>
      <c r="P1367" s="15">
        <f t="shared" si="85"/>
        <v>47.028571428571432</v>
      </c>
      <c r="Q1367" s="7" t="s">
        <v>8323</v>
      </c>
      <c r="R1367" s="7" t="s">
        <v>8324</v>
      </c>
      <c r="S1367" s="13">
        <f t="shared" si="86"/>
        <v>42643.875</v>
      </c>
      <c r="T1367" s="12">
        <f t="shared" si="87"/>
        <v>42619.935694444444</v>
      </c>
    </row>
    <row r="1368" spans="1:20" ht="48" hidden="1" x14ac:dyDescent="0.2">
      <c r="A1368">
        <v>1398</v>
      </c>
      <c r="B1368" s="3" t="s">
        <v>1399</v>
      </c>
      <c r="C1368" s="3" t="s">
        <v>5508</v>
      </c>
      <c r="D1368">
        <v>4400</v>
      </c>
      <c r="E1368">
        <v>4826</v>
      </c>
      <c r="F1368" t="s">
        <v>8219</v>
      </c>
      <c r="G1368" t="s">
        <v>8224</v>
      </c>
      <c r="H1368" t="s">
        <v>8246</v>
      </c>
      <c r="I1368">
        <v>1467752334</v>
      </c>
      <c r="J1368">
        <v>1465160334</v>
      </c>
      <c r="K1368" t="b">
        <v>0</v>
      </c>
      <c r="L1368">
        <v>65</v>
      </c>
      <c r="M1368" t="b">
        <v>1</v>
      </c>
      <c r="N1368" t="s">
        <v>8276</v>
      </c>
      <c r="O1368" s="5">
        <f t="shared" si="84"/>
        <v>1.0968181818181819</v>
      </c>
      <c r="P1368" s="15">
        <f t="shared" si="85"/>
        <v>74.246153846153845</v>
      </c>
      <c r="Q1368" s="7" t="s">
        <v>8330</v>
      </c>
      <c r="R1368" s="7" t="s">
        <v>8331</v>
      </c>
      <c r="S1368" s="13">
        <f t="shared" si="86"/>
        <v>42556.874236111107</v>
      </c>
      <c r="T1368" s="12">
        <f t="shared" si="87"/>
        <v>42526.874236111107</v>
      </c>
    </row>
    <row r="1369" spans="1:20" ht="48" hidden="1" x14ac:dyDescent="0.2">
      <c r="A1369">
        <v>3029</v>
      </c>
      <c r="B1369" s="3" t="s">
        <v>3029</v>
      </c>
      <c r="C1369" s="3" t="s">
        <v>7139</v>
      </c>
      <c r="D1369">
        <v>30000</v>
      </c>
      <c r="E1369">
        <v>32903</v>
      </c>
      <c r="F1369" t="s">
        <v>8219</v>
      </c>
      <c r="G1369" t="s">
        <v>8224</v>
      </c>
      <c r="H1369" t="s">
        <v>8246</v>
      </c>
      <c r="I1369">
        <v>1416285300</v>
      </c>
      <c r="J1369">
        <v>1413824447</v>
      </c>
      <c r="K1369" t="b">
        <v>0</v>
      </c>
      <c r="L1369">
        <v>348</v>
      </c>
      <c r="M1369" t="b">
        <v>1</v>
      </c>
      <c r="N1369" t="s">
        <v>8303</v>
      </c>
      <c r="O1369" s="5">
        <f t="shared" si="84"/>
        <v>1.0967666666666667</v>
      </c>
      <c r="P1369" s="15">
        <f t="shared" si="85"/>
        <v>94.548850574712645</v>
      </c>
      <c r="Q1369" s="7" t="s">
        <v>8323</v>
      </c>
      <c r="R1369" s="7" t="s">
        <v>8361</v>
      </c>
      <c r="S1369" s="13">
        <f t="shared" si="86"/>
        <v>41961.190972222219</v>
      </c>
      <c r="T1369" s="12">
        <f t="shared" si="87"/>
        <v>41932.708877314813</v>
      </c>
    </row>
    <row r="1370" spans="1:20" ht="32" hidden="1" x14ac:dyDescent="0.2">
      <c r="A1370">
        <v>2186</v>
      </c>
      <c r="B1370" s="3" t="s">
        <v>2187</v>
      </c>
      <c r="C1370" s="3" t="s">
        <v>6296</v>
      </c>
      <c r="D1370">
        <v>20000</v>
      </c>
      <c r="E1370">
        <v>21935</v>
      </c>
      <c r="F1370" t="s">
        <v>8219</v>
      </c>
      <c r="G1370" t="s">
        <v>8224</v>
      </c>
      <c r="H1370" t="s">
        <v>8246</v>
      </c>
      <c r="I1370">
        <v>1473213600</v>
      </c>
      <c r="J1370">
        <v>1470062743</v>
      </c>
      <c r="K1370" t="b">
        <v>0</v>
      </c>
      <c r="L1370">
        <v>392</v>
      </c>
      <c r="M1370" t="b">
        <v>1</v>
      </c>
      <c r="N1370" t="s">
        <v>8297</v>
      </c>
      <c r="O1370" s="5">
        <f t="shared" si="84"/>
        <v>1.0967499999999999</v>
      </c>
      <c r="P1370" s="15">
        <f t="shared" si="85"/>
        <v>55.956632653061227</v>
      </c>
      <c r="Q1370" s="7" t="s">
        <v>8338</v>
      </c>
      <c r="R1370" s="7" t="s">
        <v>8355</v>
      </c>
      <c r="S1370" s="13">
        <f t="shared" si="86"/>
        <v>42620.083333333328</v>
      </c>
      <c r="T1370" s="12">
        <f t="shared" si="87"/>
        <v>42583.615081018521</v>
      </c>
    </row>
    <row r="1371" spans="1:20" ht="48" hidden="1" x14ac:dyDescent="0.2">
      <c r="A1371">
        <v>3781</v>
      </c>
      <c r="B1371" s="3" t="s">
        <v>3778</v>
      </c>
      <c r="C1371" s="3" t="s">
        <v>7891</v>
      </c>
      <c r="D1371">
        <v>4500</v>
      </c>
      <c r="E1371">
        <v>4935</v>
      </c>
      <c r="F1371" t="s">
        <v>8219</v>
      </c>
      <c r="G1371" t="s">
        <v>8224</v>
      </c>
      <c r="H1371" t="s">
        <v>8246</v>
      </c>
      <c r="I1371">
        <v>1410210685</v>
      </c>
      <c r="J1371">
        <v>1408050685</v>
      </c>
      <c r="K1371" t="b">
        <v>0</v>
      </c>
      <c r="L1371">
        <v>52</v>
      </c>
      <c r="M1371" t="b">
        <v>1</v>
      </c>
      <c r="N1371" t="s">
        <v>8305</v>
      </c>
      <c r="O1371" s="5">
        <f t="shared" si="84"/>
        <v>1.0966666666666667</v>
      </c>
      <c r="P1371" s="15">
        <f t="shared" si="85"/>
        <v>94.90384615384616</v>
      </c>
      <c r="Q1371" s="7" t="s">
        <v>8323</v>
      </c>
      <c r="R1371" s="7" t="s">
        <v>8363</v>
      </c>
      <c r="S1371" s="13">
        <f t="shared" si="86"/>
        <v>41890.882928240739</v>
      </c>
      <c r="T1371" s="12">
        <f t="shared" si="87"/>
        <v>41865.882928240739</v>
      </c>
    </row>
    <row r="1372" spans="1:20" ht="48" hidden="1" x14ac:dyDescent="0.2">
      <c r="A1372">
        <v>3432</v>
      </c>
      <c r="B1372" s="3" t="s">
        <v>3431</v>
      </c>
      <c r="C1372" s="3" t="s">
        <v>7542</v>
      </c>
      <c r="D1372">
        <v>2000</v>
      </c>
      <c r="E1372">
        <v>2193</v>
      </c>
      <c r="F1372" t="s">
        <v>8219</v>
      </c>
      <c r="G1372" t="s">
        <v>8224</v>
      </c>
      <c r="H1372" t="s">
        <v>8246</v>
      </c>
      <c r="I1372">
        <v>1454709600</v>
      </c>
      <c r="J1372">
        <v>1452520614</v>
      </c>
      <c r="K1372" t="b">
        <v>0</v>
      </c>
      <c r="L1372">
        <v>42</v>
      </c>
      <c r="M1372" t="b">
        <v>1</v>
      </c>
      <c r="N1372" t="s">
        <v>8271</v>
      </c>
      <c r="O1372" s="5">
        <f t="shared" si="84"/>
        <v>1.0965</v>
      </c>
      <c r="P1372" s="15">
        <f t="shared" si="85"/>
        <v>52.214285714285715</v>
      </c>
      <c r="Q1372" s="7" t="s">
        <v>8323</v>
      </c>
      <c r="R1372" s="7" t="s">
        <v>8324</v>
      </c>
      <c r="S1372" s="13">
        <f t="shared" si="86"/>
        <v>42405.916666666672</v>
      </c>
      <c r="T1372" s="12">
        <f t="shared" si="87"/>
        <v>42380.581180555557</v>
      </c>
    </row>
    <row r="1373" spans="1:20" ht="32" hidden="1" x14ac:dyDescent="0.2">
      <c r="A1373">
        <v>53</v>
      </c>
      <c r="B1373" s="3" t="s">
        <v>55</v>
      </c>
      <c r="C1373" s="3" t="s">
        <v>4164</v>
      </c>
      <c r="D1373">
        <v>3000</v>
      </c>
      <c r="E1373">
        <v>3289</v>
      </c>
      <c r="F1373" t="s">
        <v>8219</v>
      </c>
      <c r="G1373" t="s">
        <v>8224</v>
      </c>
      <c r="H1373" t="s">
        <v>8246</v>
      </c>
      <c r="I1373">
        <v>1396648800</v>
      </c>
      <c r="J1373">
        <v>1395407445</v>
      </c>
      <c r="K1373" t="b">
        <v>0</v>
      </c>
      <c r="L1373">
        <v>117</v>
      </c>
      <c r="M1373" t="b">
        <v>1</v>
      </c>
      <c r="N1373" t="s">
        <v>8265</v>
      </c>
      <c r="O1373" s="5">
        <f t="shared" si="84"/>
        <v>1.0963333333333334</v>
      </c>
      <c r="P1373" s="15">
        <f t="shared" si="85"/>
        <v>28.111111111111111</v>
      </c>
      <c r="Q1373" s="7" t="s">
        <v>8316</v>
      </c>
      <c r="R1373" s="7" t="s">
        <v>8317</v>
      </c>
      <c r="S1373" s="13">
        <f t="shared" si="86"/>
        <v>41733.916666666664</v>
      </c>
      <c r="T1373" s="12">
        <f t="shared" si="87"/>
        <v>41719.549131944441</v>
      </c>
    </row>
    <row r="1374" spans="1:20" ht="48" hidden="1" x14ac:dyDescent="0.2">
      <c r="A1374">
        <v>2961</v>
      </c>
      <c r="B1374" s="3" t="s">
        <v>2961</v>
      </c>
      <c r="C1374" s="3" t="s">
        <v>7071</v>
      </c>
      <c r="D1374">
        <v>5000</v>
      </c>
      <c r="E1374">
        <v>5481</v>
      </c>
      <c r="F1374" t="s">
        <v>8219</v>
      </c>
      <c r="G1374" t="s">
        <v>8224</v>
      </c>
      <c r="H1374" t="s">
        <v>8246</v>
      </c>
      <c r="I1374">
        <v>1427342400</v>
      </c>
      <c r="J1374">
        <v>1424927159</v>
      </c>
      <c r="K1374" t="b">
        <v>0</v>
      </c>
      <c r="L1374">
        <v>108</v>
      </c>
      <c r="M1374" t="b">
        <v>1</v>
      </c>
      <c r="N1374" t="s">
        <v>8271</v>
      </c>
      <c r="O1374" s="5">
        <f t="shared" si="84"/>
        <v>1.0962000000000001</v>
      </c>
      <c r="P1374" s="15">
        <f t="shared" si="85"/>
        <v>50.75</v>
      </c>
      <c r="Q1374" s="7" t="s">
        <v>8323</v>
      </c>
      <c r="R1374" s="7" t="s">
        <v>8324</v>
      </c>
      <c r="S1374" s="13">
        <f t="shared" si="86"/>
        <v>42089.166666666672</v>
      </c>
      <c r="T1374" s="12">
        <f t="shared" si="87"/>
        <v>42061.212488425925</v>
      </c>
    </row>
    <row r="1375" spans="1:20" ht="48" hidden="1" x14ac:dyDescent="0.2">
      <c r="A1375">
        <v>3175</v>
      </c>
      <c r="B1375" s="3" t="s">
        <v>3175</v>
      </c>
      <c r="C1375" s="3" t="s">
        <v>7285</v>
      </c>
      <c r="D1375">
        <v>5000</v>
      </c>
      <c r="E1375">
        <v>5478</v>
      </c>
      <c r="F1375" t="s">
        <v>8219</v>
      </c>
      <c r="G1375" t="s">
        <v>8224</v>
      </c>
      <c r="H1375" t="s">
        <v>8246</v>
      </c>
      <c r="I1375">
        <v>1297977427</v>
      </c>
      <c r="J1375">
        <v>1292793427</v>
      </c>
      <c r="K1375" t="b">
        <v>1</v>
      </c>
      <c r="L1375">
        <v>60</v>
      </c>
      <c r="M1375" t="b">
        <v>1</v>
      </c>
      <c r="N1375" t="s">
        <v>8271</v>
      </c>
      <c r="O1375" s="5">
        <f t="shared" si="84"/>
        <v>1.0955999999999999</v>
      </c>
      <c r="P1375" s="15">
        <f t="shared" si="85"/>
        <v>91.3</v>
      </c>
      <c r="Q1375" s="7" t="s">
        <v>8323</v>
      </c>
      <c r="R1375" s="7" t="s">
        <v>8324</v>
      </c>
      <c r="S1375" s="13">
        <f t="shared" si="86"/>
        <v>40591.886886574073</v>
      </c>
      <c r="T1375" s="12">
        <f t="shared" si="87"/>
        <v>40531.886886574073</v>
      </c>
    </row>
    <row r="1376" spans="1:20" ht="48" hidden="1" x14ac:dyDescent="0.2">
      <c r="A1376">
        <v>2203</v>
      </c>
      <c r="B1376" s="3" t="s">
        <v>2204</v>
      </c>
      <c r="C1376" s="3" t="s">
        <v>6313</v>
      </c>
      <c r="D1376">
        <v>2000</v>
      </c>
      <c r="E1376">
        <v>2191</v>
      </c>
      <c r="F1376" t="s">
        <v>8219</v>
      </c>
      <c r="G1376" t="s">
        <v>8229</v>
      </c>
      <c r="H1376" t="s">
        <v>8251</v>
      </c>
      <c r="I1376">
        <v>1443127082</v>
      </c>
      <c r="J1376">
        <v>1440535082</v>
      </c>
      <c r="K1376" t="b">
        <v>0</v>
      </c>
      <c r="L1376">
        <v>50</v>
      </c>
      <c r="M1376" t="b">
        <v>1</v>
      </c>
      <c r="N1376" t="s">
        <v>8280</v>
      </c>
      <c r="O1376" s="5">
        <f t="shared" si="84"/>
        <v>1.0954999999999999</v>
      </c>
      <c r="P1376" s="15">
        <f t="shared" si="85"/>
        <v>43.82</v>
      </c>
      <c r="Q1376" s="7" t="s">
        <v>8330</v>
      </c>
      <c r="R1376" s="7" t="s">
        <v>8335</v>
      </c>
      <c r="S1376" s="13">
        <f t="shared" si="86"/>
        <v>42271.85974537037</v>
      </c>
      <c r="T1376" s="12">
        <f t="shared" si="87"/>
        <v>42241.85974537037</v>
      </c>
    </row>
    <row r="1377" spans="1:20" ht="48" hidden="1" x14ac:dyDescent="0.2">
      <c r="A1377">
        <v>3812</v>
      </c>
      <c r="B1377" s="3" t="s">
        <v>3809</v>
      </c>
      <c r="C1377" s="3" t="s">
        <v>7922</v>
      </c>
      <c r="D1377">
        <v>2000</v>
      </c>
      <c r="E1377">
        <v>2191</v>
      </c>
      <c r="F1377" t="s">
        <v>8219</v>
      </c>
      <c r="G1377" t="s">
        <v>8229</v>
      </c>
      <c r="H1377" t="s">
        <v>8251</v>
      </c>
      <c r="I1377">
        <v>1433131140</v>
      </c>
      <c r="J1377">
        <v>1429120908</v>
      </c>
      <c r="K1377" t="b">
        <v>0</v>
      </c>
      <c r="L1377">
        <v>11</v>
      </c>
      <c r="M1377" t="b">
        <v>1</v>
      </c>
      <c r="N1377" t="s">
        <v>8271</v>
      </c>
      <c r="O1377" s="5">
        <f t="shared" si="84"/>
        <v>1.0954999999999999</v>
      </c>
      <c r="P1377" s="15">
        <f t="shared" si="85"/>
        <v>199.18181818181819</v>
      </c>
      <c r="Q1377" s="7" t="s">
        <v>8323</v>
      </c>
      <c r="R1377" s="7" t="s">
        <v>8324</v>
      </c>
      <c r="S1377" s="13">
        <f t="shared" si="86"/>
        <v>42156.165972222225</v>
      </c>
      <c r="T1377" s="12">
        <f t="shared" si="87"/>
        <v>42109.751250000001</v>
      </c>
    </row>
    <row r="1378" spans="1:20" ht="48" hidden="1" x14ac:dyDescent="0.2">
      <c r="A1378">
        <v>3670</v>
      </c>
      <c r="B1378" s="3" t="s">
        <v>3667</v>
      </c>
      <c r="C1378" s="3" t="s">
        <v>7780</v>
      </c>
      <c r="D1378">
        <v>220</v>
      </c>
      <c r="E1378">
        <v>241</v>
      </c>
      <c r="F1378" t="s">
        <v>8219</v>
      </c>
      <c r="G1378" t="s">
        <v>8225</v>
      </c>
      <c r="H1378" t="s">
        <v>8247</v>
      </c>
      <c r="I1378">
        <v>1433113200</v>
      </c>
      <c r="J1378">
        <v>1431951611</v>
      </c>
      <c r="K1378" t="b">
        <v>0</v>
      </c>
      <c r="L1378">
        <v>12</v>
      </c>
      <c r="M1378" t="b">
        <v>1</v>
      </c>
      <c r="N1378" t="s">
        <v>8271</v>
      </c>
      <c r="O1378" s="5">
        <f t="shared" si="84"/>
        <v>1.0954545454545455</v>
      </c>
      <c r="P1378" s="15">
        <f t="shared" si="85"/>
        <v>20.083333333333332</v>
      </c>
      <c r="Q1378" s="7" t="s">
        <v>8323</v>
      </c>
      <c r="R1378" s="7" t="s">
        <v>8324</v>
      </c>
      <c r="S1378" s="13">
        <f t="shared" si="86"/>
        <v>42155.958333333328</v>
      </c>
      <c r="T1378" s="12">
        <f t="shared" si="87"/>
        <v>42142.514016203699</v>
      </c>
    </row>
    <row r="1379" spans="1:20" ht="48" hidden="1" x14ac:dyDescent="0.2">
      <c r="A1379">
        <v>1297</v>
      </c>
      <c r="B1379" s="3" t="s">
        <v>1298</v>
      </c>
      <c r="C1379" s="3" t="s">
        <v>5407</v>
      </c>
      <c r="D1379">
        <v>20000</v>
      </c>
      <c r="E1379">
        <v>21905</v>
      </c>
      <c r="F1379" t="s">
        <v>8219</v>
      </c>
      <c r="G1379" t="s">
        <v>8224</v>
      </c>
      <c r="H1379" t="s">
        <v>8246</v>
      </c>
      <c r="I1379">
        <v>1462125358</v>
      </c>
      <c r="J1379">
        <v>1459533358</v>
      </c>
      <c r="K1379" t="b">
        <v>0</v>
      </c>
      <c r="L1379">
        <v>238</v>
      </c>
      <c r="M1379" t="b">
        <v>1</v>
      </c>
      <c r="N1379" t="s">
        <v>8271</v>
      </c>
      <c r="O1379" s="5">
        <f t="shared" si="84"/>
        <v>1.0952500000000001</v>
      </c>
      <c r="P1379" s="15">
        <f t="shared" si="85"/>
        <v>92.037815126050418</v>
      </c>
      <c r="Q1379" s="7" t="s">
        <v>8323</v>
      </c>
      <c r="R1379" s="7" t="s">
        <v>8324</v>
      </c>
      <c r="S1379" s="13">
        <f t="shared" si="86"/>
        <v>42491.747199074074</v>
      </c>
      <c r="T1379" s="12">
        <f t="shared" si="87"/>
        <v>42461.747199074074</v>
      </c>
    </row>
    <row r="1380" spans="1:20" ht="32" hidden="1" x14ac:dyDescent="0.2">
      <c r="A1380">
        <v>3223</v>
      </c>
      <c r="B1380" s="3" t="s">
        <v>3223</v>
      </c>
      <c r="C1380" s="3" t="s">
        <v>7333</v>
      </c>
      <c r="D1380">
        <v>3100</v>
      </c>
      <c r="E1380">
        <v>3395</v>
      </c>
      <c r="F1380" t="s">
        <v>8219</v>
      </c>
      <c r="G1380" t="s">
        <v>8224</v>
      </c>
      <c r="H1380" t="s">
        <v>8246</v>
      </c>
      <c r="I1380">
        <v>1440100976</v>
      </c>
      <c r="J1380">
        <v>1437508976</v>
      </c>
      <c r="K1380" t="b">
        <v>1</v>
      </c>
      <c r="L1380">
        <v>74</v>
      </c>
      <c r="M1380" t="b">
        <v>1</v>
      </c>
      <c r="N1380" t="s">
        <v>8271</v>
      </c>
      <c r="O1380" s="5">
        <f t="shared" si="84"/>
        <v>1.0951612903225807</v>
      </c>
      <c r="P1380" s="15">
        <f t="shared" si="85"/>
        <v>45.878378378378379</v>
      </c>
      <c r="Q1380" s="7" t="s">
        <v>8323</v>
      </c>
      <c r="R1380" s="7" t="s">
        <v>8324</v>
      </c>
      <c r="S1380" s="13">
        <f t="shared" si="86"/>
        <v>42236.835370370376</v>
      </c>
      <c r="T1380" s="12">
        <f t="shared" si="87"/>
        <v>42206.835370370376</v>
      </c>
    </row>
    <row r="1381" spans="1:20" ht="48" hidden="1" x14ac:dyDescent="0.2">
      <c r="A1381">
        <v>1644</v>
      </c>
      <c r="B1381" s="3" t="s">
        <v>1645</v>
      </c>
      <c r="C1381" s="3" t="s">
        <v>5754</v>
      </c>
      <c r="D1381">
        <v>10000</v>
      </c>
      <c r="E1381">
        <v>10950</v>
      </c>
      <c r="F1381" t="s">
        <v>8219</v>
      </c>
      <c r="G1381" t="s">
        <v>8224</v>
      </c>
      <c r="H1381" t="s">
        <v>8246</v>
      </c>
      <c r="I1381">
        <v>1353551160</v>
      </c>
      <c r="J1381">
        <v>1348363560</v>
      </c>
      <c r="K1381" t="b">
        <v>0</v>
      </c>
      <c r="L1381">
        <v>128</v>
      </c>
      <c r="M1381" t="b">
        <v>1</v>
      </c>
      <c r="N1381" t="s">
        <v>8292</v>
      </c>
      <c r="O1381" s="5">
        <f t="shared" si="84"/>
        <v>1.095</v>
      </c>
      <c r="P1381" s="15">
        <f t="shared" si="85"/>
        <v>85.546875</v>
      </c>
      <c r="Q1381" s="7" t="s">
        <v>8330</v>
      </c>
      <c r="R1381" s="7" t="s">
        <v>8351</v>
      </c>
      <c r="S1381" s="13">
        <f t="shared" si="86"/>
        <v>41235.101388888892</v>
      </c>
      <c r="T1381" s="12">
        <f t="shared" si="87"/>
        <v>41175.05972222222</v>
      </c>
    </row>
    <row r="1382" spans="1:20" ht="48" hidden="1" x14ac:dyDescent="0.2">
      <c r="A1382">
        <v>2521</v>
      </c>
      <c r="B1382" s="3" t="s">
        <v>2521</v>
      </c>
      <c r="C1382" s="3" t="s">
        <v>6631</v>
      </c>
      <c r="D1382">
        <v>12500</v>
      </c>
      <c r="E1382">
        <v>13685.99</v>
      </c>
      <c r="F1382" t="s">
        <v>8219</v>
      </c>
      <c r="G1382" t="s">
        <v>8224</v>
      </c>
      <c r="H1382" t="s">
        <v>8246</v>
      </c>
      <c r="I1382">
        <v>1444778021</v>
      </c>
      <c r="J1382">
        <v>1442963621</v>
      </c>
      <c r="K1382" t="b">
        <v>0</v>
      </c>
      <c r="L1382">
        <v>132</v>
      </c>
      <c r="M1382" t="b">
        <v>1</v>
      </c>
      <c r="N1382" t="s">
        <v>8300</v>
      </c>
      <c r="O1382" s="5">
        <f t="shared" si="84"/>
        <v>1.0948792000000001</v>
      </c>
      <c r="P1382" s="15">
        <f t="shared" si="85"/>
        <v>103.68174242424243</v>
      </c>
      <c r="Q1382" s="7" t="s">
        <v>8330</v>
      </c>
      <c r="R1382" s="7" t="s">
        <v>8358</v>
      </c>
      <c r="S1382" s="13">
        <f t="shared" si="86"/>
        <v>42290.967835648145</v>
      </c>
      <c r="T1382" s="12">
        <f t="shared" si="87"/>
        <v>42269.967835648145</v>
      </c>
    </row>
    <row r="1383" spans="1:20" ht="20" hidden="1" x14ac:dyDescent="0.2">
      <c r="A1383">
        <v>3586</v>
      </c>
      <c r="B1383" s="3" t="s">
        <v>3585</v>
      </c>
      <c r="C1383" s="3" t="s">
        <v>7696</v>
      </c>
      <c r="D1383">
        <v>7500</v>
      </c>
      <c r="E1383">
        <v>8207</v>
      </c>
      <c r="F1383" t="s">
        <v>8219</v>
      </c>
      <c r="G1383" t="s">
        <v>8224</v>
      </c>
      <c r="H1383" t="s">
        <v>8246</v>
      </c>
      <c r="I1383">
        <v>1474649070</v>
      </c>
      <c r="J1383">
        <v>1469465070</v>
      </c>
      <c r="K1383" t="b">
        <v>0</v>
      </c>
      <c r="L1383">
        <v>54</v>
      </c>
      <c r="M1383" t="b">
        <v>1</v>
      </c>
      <c r="N1383" t="s">
        <v>8271</v>
      </c>
      <c r="O1383" s="5">
        <f t="shared" si="84"/>
        <v>1.0942666666666667</v>
      </c>
      <c r="P1383" s="15">
        <f t="shared" si="85"/>
        <v>151.9814814814815</v>
      </c>
      <c r="Q1383" s="7" t="s">
        <v>8323</v>
      </c>
      <c r="R1383" s="7" t="s">
        <v>8324</v>
      </c>
      <c r="S1383" s="13">
        <f t="shared" si="86"/>
        <v>42636.697569444441</v>
      </c>
      <c r="T1383" s="12">
        <f t="shared" si="87"/>
        <v>42576.697569444441</v>
      </c>
    </row>
    <row r="1384" spans="1:20" ht="48" hidden="1" x14ac:dyDescent="0.2">
      <c r="A1384">
        <v>789</v>
      </c>
      <c r="B1384" s="3" t="s">
        <v>790</v>
      </c>
      <c r="C1384" s="3" t="s">
        <v>4899</v>
      </c>
      <c r="D1384">
        <v>1700</v>
      </c>
      <c r="E1384">
        <v>1860</v>
      </c>
      <c r="F1384" t="s">
        <v>8219</v>
      </c>
      <c r="G1384" t="s">
        <v>8224</v>
      </c>
      <c r="H1384" t="s">
        <v>8246</v>
      </c>
      <c r="I1384">
        <v>1358755140</v>
      </c>
      <c r="J1384">
        <v>1357187280</v>
      </c>
      <c r="K1384" t="b">
        <v>0</v>
      </c>
      <c r="L1384">
        <v>14</v>
      </c>
      <c r="M1384" t="b">
        <v>1</v>
      </c>
      <c r="N1384" t="s">
        <v>8276</v>
      </c>
      <c r="O1384" s="5">
        <f t="shared" si="84"/>
        <v>1.0941176470588236</v>
      </c>
      <c r="P1384" s="15">
        <f t="shared" si="85"/>
        <v>132.85714285714286</v>
      </c>
      <c r="Q1384" s="7" t="s">
        <v>8330</v>
      </c>
      <c r="R1384" s="7" t="s">
        <v>8331</v>
      </c>
      <c r="S1384" s="13">
        <f t="shared" si="86"/>
        <v>41295.332638888889</v>
      </c>
      <c r="T1384" s="12">
        <f t="shared" si="87"/>
        <v>41277.186111111114</v>
      </c>
    </row>
    <row r="1385" spans="1:20" ht="32" hidden="1" x14ac:dyDescent="0.2">
      <c r="A1385">
        <v>723</v>
      </c>
      <c r="B1385" s="3" t="s">
        <v>724</v>
      </c>
      <c r="C1385" s="3" t="s">
        <v>4833</v>
      </c>
      <c r="D1385">
        <v>5000</v>
      </c>
      <c r="E1385">
        <v>5469</v>
      </c>
      <c r="F1385" t="s">
        <v>8219</v>
      </c>
      <c r="G1385" t="s">
        <v>8224</v>
      </c>
      <c r="H1385" t="s">
        <v>8246</v>
      </c>
      <c r="I1385">
        <v>1438228740</v>
      </c>
      <c r="J1385">
        <v>1435606549</v>
      </c>
      <c r="K1385" t="b">
        <v>0</v>
      </c>
      <c r="L1385">
        <v>100</v>
      </c>
      <c r="M1385" t="b">
        <v>1</v>
      </c>
      <c r="N1385" t="s">
        <v>8274</v>
      </c>
      <c r="O1385" s="5">
        <f t="shared" si="84"/>
        <v>1.0938000000000001</v>
      </c>
      <c r="P1385" s="15">
        <f t="shared" si="85"/>
        <v>54.69</v>
      </c>
      <c r="Q1385" s="7" t="s">
        <v>8327</v>
      </c>
      <c r="R1385" s="7" t="s">
        <v>8328</v>
      </c>
      <c r="S1385" s="13">
        <f t="shared" si="86"/>
        <v>42215.165972222225</v>
      </c>
      <c r="T1385" s="12">
        <f t="shared" si="87"/>
        <v>42184.816539351858</v>
      </c>
    </row>
    <row r="1386" spans="1:20" ht="48" hidden="1" x14ac:dyDescent="0.2">
      <c r="A1386">
        <v>3664</v>
      </c>
      <c r="B1386" s="3" t="s">
        <v>3661</v>
      </c>
      <c r="C1386" s="3" t="s">
        <v>7774</v>
      </c>
      <c r="D1386">
        <v>800</v>
      </c>
      <c r="E1386">
        <v>875</v>
      </c>
      <c r="F1386" t="s">
        <v>8219</v>
      </c>
      <c r="G1386" t="s">
        <v>8224</v>
      </c>
      <c r="H1386" t="s">
        <v>8246</v>
      </c>
      <c r="I1386">
        <v>1466056689</v>
      </c>
      <c r="J1386">
        <v>1464847089</v>
      </c>
      <c r="K1386" t="b">
        <v>0</v>
      </c>
      <c r="L1386">
        <v>19</v>
      </c>
      <c r="M1386" t="b">
        <v>1</v>
      </c>
      <c r="N1386" t="s">
        <v>8271</v>
      </c>
      <c r="O1386" s="5">
        <f t="shared" si="84"/>
        <v>1.09375</v>
      </c>
      <c r="P1386" s="15">
        <f t="shared" si="85"/>
        <v>46.05263157894737</v>
      </c>
      <c r="Q1386" s="7" t="s">
        <v>8323</v>
      </c>
      <c r="R1386" s="7" t="s">
        <v>8324</v>
      </c>
      <c r="S1386" s="13">
        <f t="shared" si="86"/>
        <v>42537.248715277776</v>
      </c>
      <c r="T1386" s="12">
        <f t="shared" si="87"/>
        <v>42523.248715277776</v>
      </c>
    </row>
    <row r="1387" spans="1:20" ht="48" hidden="1" x14ac:dyDescent="0.2">
      <c r="A1387">
        <v>1900</v>
      </c>
      <c r="B1387" s="3" t="s">
        <v>1901</v>
      </c>
      <c r="C1387" s="3" t="s">
        <v>6010</v>
      </c>
      <c r="D1387">
        <v>2500</v>
      </c>
      <c r="E1387">
        <v>2734.11</v>
      </c>
      <c r="F1387" t="s">
        <v>8219</v>
      </c>
      <c r="G1387" t="s">
        <v>8224</v>
      </c>
      <c r="H1387" t="s">
        <v>8246</v>
      </c>
      <c r="I1387">
        <v>1349517540</v>
      </c>
      <c r="J1387">
        <v>1347137731</v>
      </c>
      <c r="K1387" t="b">
        <v>0</v>
      </c>
      <c r="L1387">
        <v>54</v>
      </c>
      <c r="M1387" t="b">
        <v>1</v>
      </c>
      <c r="N1387" t="s">
        <v>8279</v>
      </c>
      <c r="O1387" s="5">
        <f t="shared" si="84"/>
        <v>1.0936440000000001</v>
      </c>
      <c r="P1387" s="15">
        <f t="shared" si="85"/>
        <v>50.631666666666668</v>
      </c>
      <c r="Q1387" s="7" t="s">
        <v>8330</v>
      </c>
      <c r="R1387" s="7" t="s">
        <v>8334</v>
      </c>
      <c r="S1387" s="13">
        <f t="shared" si="86"/>
        <v>41188.415972222225</v>
      </c>
      <c r="T1387" s="12">
        <f t="shared" si="87"/>
        <v>41160.871886574074</v>
      </c>
    </row>
    <row r="1388" spans="1:20" ht="48" hidden="1" x14ac:dyDescent="0.2">
      <c r="A1388">
        <v>2303</v>
      </c>
      <c r="B1388" s="3" t="s">
        <v>2304</v>
      </c>
      <c r="C1388" s="3" t="s">
        <v>6413</v>
      </c>
      <c r="D1388">
        <v>6450</v>
      </c>
      <c r="E1388">
        <v>7053.61</v>
      </c>
      <c r="F1388" t="s">
        <v>8219</v>
      </c>
      <c r="G1388" t="s">
        <v>8224</v>
      </c>
      <c r="H1388" t="s">
        <v>8246</v>
      </c>
      <c r="I1388">
        <v>1323747596</v>
      </c>
      <c r="J1388">
        <v>1320287996</v>
      </c>
      <c r="K1388" t="b">
        <v>1</v>
      </c>
      <c r="L1388">
        <v>103</v>
      </c>
      <c r="M1388" t="b">
        <v>1</v>
      </c>
      <c r="N1388" t="s">
        <v>8279</v>
      </c>
      <c r="O1388" s="5">
        <f t="shared" si="84"/>
        <v>1.0935829457364341</v>
      </c>
      <c r="P1388" s="15">
        <f t="shared" si="85"/>
        <v>68.481650485436887</v>
      </c>
      <c r="Q1388" s="7" t="s">
        <v>8330</v>
      </c>
      <c r="R1388" s="7" t="s">
        <v>8334</v>
      </c>
      <c r="S1388" s="13">
        <f t="shared" si="86"/>
        <v>40890.152731481481</v>
      </c>
      <c r="T1388" s="12">
        <f t="shared" si="87"/>
        <v>40850.111064814817</v>
      </c>
    </row>
    <row r="1389" spans="1:20" ht="48" hidden="1" x14ac:dyDescent="0.2">
      <c r="A1389">
        <v>3044</v>
      </c>
      <c r="B1389" s="3" t="s">
        <v>3044</v>
      </c>
      <c r="C1389" s="3" t="s">
        <v>7154</v>
      </c>
      <c r="D1389">
        <v>12000</v>
      </c>
      <c r="E1389">
        <v>13121</v>
      </c>
      <c r="F1389" t="s">
        <v>8219</v>
      </c>
      <c r="G1389" t="s">
        <v>8224</v>
      </c>
      <c r="H1389" t="s">
        <v>8246</v>
      </c>
      <c r="I1389">
        <v>1454433998</v>
      </c>
      <c r="J1389">
        <v>1453137998</v>
      </c>
      <c r="K1389" t="b">
        <v>0</v>
      </c>
      <c r="L1389">
        <v>156</v>
      </c>
      <c r="M1389" t="b">
        <v>1</v>
      </c>
      <c r="N1389" t="s">
        <v>8303</v>
      </c>
      <c r="O1389" s="5">
        <f t="shared" si="84"/>
        <v>1.0934166666666667</v>
      </c>
      <c r="P1389" s="15">
        <f t="shared" si="85"/>
        <v>84.108974358974365</v>
      </c>
      <c r="Q1389" s="7" t="s">
        <v>8323</v>
      </c>
      <c r="R1389" s="7" t="s">
        <v>8361</v>
      </c>
      <c r="S1389" s="13">
        <f t="shared" si="86"/>
        <v>42402.7268287037</v>
      </c>
      <c r="T1389" s="12">
        <f t="shared" si="87"/>
        <v>42387.7268287037</v>
      </c>
    </row>
    <row r="1390" spans="1:20" ht="48" hidden="1" x14ac:dyDescent="0.2">
      <c r="A1390">
        <v>3260</v>
      </c>
      <c r="B1390" s="3" t="s">
        <v>3260</v>
      </c>
      <c r="C1390" s="3" t="s">
        <v>7370</v>
      </c>
      <c r="D1390">
        <v>5000</v>
      </c>
      <c r="E1390">
        <v>5462</v>
      </c>
      <c r="F1390" t="s">
        <v>8219</v>
      </c>
      <c r="G1390" t="s">
        <v>8224</v>
      </c>
      <c r="H1390" t="s">
        <v>8246</v>
      </c>
      <c r="I1390">
        <v>1448903318</v>
      </c>
      <c r="J1390">
        <v>1445875718</v>
      </c>
      <c r="K1390" t="b">
        <v>1</v>
      </c>
      <c r="L1390">
        <v>73</v>
      </c>
      <c r="M1390" t="b">
        <v>1</v>
      </c>
      <c r="N1390" t="s">
        <v>8271</v>
      </c>
      <c r="O1390" s="5">
        <f t="shared" si="84"/>
        <v>1.0924</v>
      </c>
      <c r="P1390" s="15">
        <f t="shared" si="85"/>
        <v>74.821917808219183</v>
      </c>
      <c r="Q1390" s="7" t="s">
        <v>8323</v>
      </c>
      <c r="R1390" s="7" t="s">
        <v>8324</v>
      </c>
      <c r="S1390" s="13">
        <f t="shared" si="86"/>
        <v>42338.714328703703</v>
      </c>
      <c r="T1390" s="12">
        <f t="shared" si="87"/>
        <v>42303.672662037032</v>
      </c>
    </row>
    <row r="1391" spans="1:20" ht="48" hidden="1" x14ac:dyDescent="0.2">
      <c r="A1391">
        <v>2980</v>
      </c>
      <c r="B1391" s="3" t="s">
        <v>2980</v>
      </c>
      <c r="C1391" s="3" t="s">
        <v>7090</v>
      </c>
      <c r="D1391">
        <v>3000</v>
      </c>
      <c r="E1391">
        <v>3275</v>
      </c>
      <c r="F1391" t="s">
        <v>8219</v>
      </c>
      <c r="G1391" t="s">
        <v>8224</v>
      </c>
      <c r="H1391" t="s">
        <v>8246</v>
      </c>
      <c r="I1391">
        <v>1440381600</v>
      </c>
      <c r="J1391">
        <v>1438639130</v>
      </c>
      <c r="K1391" t="b">
        <v>0</v>
      </c>
      <c r="L1391">
        <v>24</v>
      </c>
      <c r="M1391" t="b">
        <v>1</v>
      </c>
      <c r="N1391" t="s">
        <v>8271</v>
      </c>
      <c r="O1391" s="5">
        <f t="shared" si="84"/>
        <v>1.0916666666666666</v>
      </c>
      <c r="P1391" s="15">
        <f t="shared" si="85"/>
        <v>136.45833333333334</v>
      </c>
      <c r="Q1391" s="7" t="s">
        <v>8323</v>
      </c>
      <c r="R1391" s="7" t="s">
        <v>8324</v>
      </c>
      <c r="S1391" s="13">
        <f t="shared" si="86"/>
        <v>42240.083333333328</v>
      </c>
      <c r="T1391" s="12">
        <f t="shared" si="87"/>
        <v>42219.915856481486</v>
      </c>
    </row>
    <row r="1392" spans="1:20" ht="48" hidden="1" x14ac:dyDescent="0.2">
      <c r="A1392">
        <v>3688</v>
      </c>
      <c r="B1392" s="3" t="s">
        <v>3685</v>
      </c>
      <c r="C1392" s="3" t="s">
        <v>7798</v>
      </c>
      <c r="D1392">
        <v>3000</v>
      </c>
      <c r="E1392">
        <v>3275</v>
      </c>
      <c r="F1392" t="s">
        <v>8219</v>
      </c>
      <c r="G1392" t="s">
        <v>8225</v>
      </c>
      <c r="H1392" t="s">
        <v>8247</v>
      </c>
      <c r="I1392">
        <v>1407524004</v>
      </c>
      <c r="J1392">
        <v>1404932004</v>
      </c>
      <c r="K1392" t="b">
        <v>0</v>
      </c>
      <c r="L1392">
        <v>39</v>
      </c>
      <c r="M1392" t="b">
        <v>1</v>
      </c>
      <c r="N1392" t="s">
        <v>8271</v>
      </c>
      <c r="O1392" s="5">
        <f t="shared" si="84"/>
        <v>1.0916666666666666</v>
      </c>
      <c r="P1392" s="15">
        <f t="shared" si="85"/>
        <v>83.974358974358978</v>
      </c>
      <c r="Q1392" s="7" t="s">
        <v>8323</v>
      </c>
      <c r="R1392" s="7" t="s">
        <v>8324</v>
      </c>
      <c r="S1392" s="13">
        <f t="shared" si="86"/>
        <v>41859.787083333329</v>
      </c>
      <c r="T1392" s="12">
        <f t="shared" si="87"/>
        <v>41829.787083333329</v>
      </c>
    </row>
    <row r="1393" spans="1:20" ht="48" hidden="1" x14ac:dyDescent="0.2">
      <c r="A1393">
        <v>3702</v>
      </c>
      <c r="B1393" s="3" t="s">
        <v>3699</v>
      </c>
      <c r="C1393" s="3" t="s">
        <v>7812</v>
      </c>
      <c r="D1393">
        <v>3000</v>
      </c>
      <c r="E1393">
        <v>3275</v>
      </c>
      <c r="F1393" t="s">
        <v>8219</v>
      </c>
      <c r="G1393" t="s">
        <v>8225</v>
      </c>
      <c r="H1393" t="s">
        <v>8247</v>
      </c>
      <c r="I1393">
        <v>1468191540</v>
      </c>
      <c r="J1393">
        <v>1464958484</v>
      </c>
      <c r="K1393" t="b">
        <v>0</v>
      </c>
      <c r="L1393">
        <v>21</v>
      </c>
      <c r="M1393" t="b">
        <v>1</v>
      </c>
      <c r="N1393" t="s">
        <v>8271</v>
      </c>
      <c r="O1393" s="5">
        <f t="shared" si="84"/>
        <v>1.0916666666666666</v>
      </c>
      <c r="P1393" s="15">
        <f t="shared" si="85"/>
        <v>155.95238095238096</v>
      </c>
      <c r="Q1393" s="7" t="s">
        <v>8323</v>
      </c>
      <c r="R1393" s="7" t="s">
        <v>8324</v>
      </c>
      <c r="S1393" s="13">
        <f t="shared" si="86"/>
        <v>42561.957638888889</v>
      </c>
      <c r="T1393" s="12">
        <f t="shared" si="87"/>
        <v>42524.53800925926</v>
      </c>
    </row>
    <row r="1394" spans="1:20" ht="48" hidden="1" x14ac:dyDescent="0.2">
      <c r="A1394">
        <v>1402</v>
      </c>
      <c r="B1394" s="3" t="s">
        <v>1403</v>
      </c>
      <c r="C1394" s="3" t="s">
        <v>5512</v>
      </c>
      <c r="D1394">
        <v>2500</v>
      </c>
      <c r="E1394">
        <v>2729</v>
      </c>
      <c r="F1394" t="s">
        <v>8219</v>
      </c>
      <c r="G1394" t="s">
        <v>8225</v>
      </c>
      <c r="H1394" t="s">
        <v>8247</v>
      </c>
      <c r="I1394">
        <v>1430439411</v>
      </c>
      <c r="J1394">
        <v>1425259011</v>
      </c>
      <c r="K1394" t="b">
        <v>0</v>
      </c>
      <c r="L1394">
        <v>113</v>
      </c>
      <c r="M1394" t="b">
        <v>1</v>
      </c>
      <c r="N1394" t="s">
        <v>8276</v>
      </c>
      <c r="O1394" s="5">
        <f t="shared" si="84"/>
        <v>1.0915999999999999</v>
      </c>
      <c r="P1394" s="15">
        <f t="shared" si="85"/>
        <v>24.150442477876105</v>
      </c>
      <c r="Q1394" s="7" t="s">
        <v>8330</v>
      </c>
      <c r="R1394" s="7" t="s">
        <v>8331</v>
      </c>
      <c r="S1394" s="13">
        <f t="shared" si="86"/>
        <v>42125.011701388896</v>
      </c>
      <c r="T1394" s="12">
        <f t="shared" si="87"/>
        <v>42065.053368055553</v>
      </c>
    </row>
    <row r="1395" spans="1:20" ht="48" hidden="1" x14ac:dyDescent="0.2">
      <c r="A1395">
        <v>286</v>
      </c>
      <c r="B1395" s="3" t="s">
        <v>287</v>
      </c>
      <c r="C1395" s="3" t="s">
        <v>4396</v>
      </c>
      <c r="D1395">
        <v>15000</v>
      </c>
      <c r="E1395">
        <v>16373</v>
      </c>
      <c r="F1395" t="s">
        <v>8219</v>
      </c>
      <c r="G1395" t="s">
        <v>8224</v>
      </c>
      <c r="H1395" t="s">
        <v>8246</v>
      </c>
      <c r="I1395">
        <v>1364236524</v>
      </c>
      <c r="J1395">
        <v>1360352124</v>
      </c>
      <c r="K1395" t="b">
        <v>1</v>
      </c>
      <c r="L1395">
        <v>135</v>
      </c>
      <c r="M1395" t="b">
        <v>1</v>
      </c>
      <c r="N1395" t="s">
        <v>8269</v>
      </c>
      <c r="O1395" s="5">
        <f t="shared" si="84"/>
        <v>1.0915333333333332</v>
      </c>
      <c r="P1395" s="15">
        <f t="shared" si="85"/>
        <v>121.28148148148148</v>
      </c>
      <c r="Q1395" s="7" t="s">
        <v>8316</v>
      </c>
      <c r="R1395" s="7" t="s">
        <v>8321</v>
      </c>
      <c r="S1395" s="13">
        <f t="shared" si="86"/>
        <v>41358.774583333332</v>
      </c>
      <c r="T1395" s="12">
        <f t="shared" si="87"/>
        <v>41313.816249999996</v>
      </c>
    </row>
    <row r="1396" spans="1:20" ht="48" hidden="1" x14ac:dyDescent="0.2">
      <c r="A1396">
        <v>21</v>
      </c>
      <c r="B1396" s="3" t="s">
        <v>23</v>
      </c>
      <c r="C1396" s="3" t="s">
        <v>4132</v>
      </c>
      <c r="D1396">
        <v>18500</v>
      </c>
      <c r="E1396">
        <v>20190</v>
      </c>
      <c r="F1396" t="s">
        <v>8219</v>
      </c>
      <c r="G1396" t="s">
        <v>8224</v>
      </c>
      <c r="H1396" t="s">
        <v>8246</v>
      </c>
      <c r="I1396">
        <v>1411743789</v>
      </c>
      <c r="J1396">
        <v>1409151789</v>
      </c>
      <c r="K1396" t="b">
        <v>0</v>
      </c>
      <c r="L1396">
        <v>101</v>
      </c>
      <c r="M1396" t="b">
        <v>1</v>
      </c>
      <c r="N1396" t="s">
        <v>8265</v>
      </c>
      <c r="O1396" s="5">
        <f t="shared" si="84"/>
        <v>1.0913513513513513</v>
      </c>
      <c r="P1396" s="15">
        <f t="shared" si="85"/>
        <v>199.9009900990099</v>
      </c>
      <c r="Q1396" s="7" t="s">
        <v>8316</v>
      </c>
      <c r="R1396" s="7" t="s">
        <v>8317</v>
      </c>
      <c r="S1396" s="13">
        <f t="shared" si="86"/>
        <v>41908.627187500002</v>
      </c>
      <c r="T1396" s="12">
        <f t="shared" si="87"/>
        <v>41878.627187500002</v>
      </c>
    </row>
    <row r="1397" spans="1:20" ht="32" hidden="1" x14ac:dyDescent="0.2">
      <c r="A1397">
        <v>1684</v>
      </c>
      <c r="B1397" s="3" t="s">
        <v>1685</v>
      </c>
      <c r="C1397" s="3" t="s">
        <v>5794</v>
      </c>
      <c r="D1397">
        <v>8000</v>
      </c>
      <c r="E1397">
        <v>8730</v>
      </c>
      <c r="F1397" t="s">
        <v>8222</v>
      </c>
      <c r="G1397" t="s">
        <v>8224</v>
      </c>
      <c r="H1397" t="s">
        <v>8246</v>
      </c>
      <c r="I1397">
        <v>1489775641</v>
      </c>
      <c r="J1397">
        <v>1487360041</v>
      </c>
      <c r="K1397" t="b">
        <v>0</v>
      </c>
      <c r="L1397">
        <v>101</v>
      </c>
      <c r="M1397" t="b">
        <v>0</v>
      </c>
      <c r="N1397" t="s">
        <v>8293</v>
      </c>
      <c r="O1397" s="5">
        <f t="shared" si="84"/>
        <v>1.0912500000000001</v>
      </c>
      <c r="P1397" s="15">
        <f t="shared" si="85"/>
        <v>86.43564356435644</v>
      </c>
      <c r="Q1397" s="7" t="s">
        <v>8330</v>
      </c>
      <c r="R1397" s="7" t="s">
        <v>8352</v>
      </c>
      <c r="S1397" s="13">
        <f t="shared" si="86"/>
        <v>42811.773622685185</v>
      </c>
      <c r="T1397" s="12">
        <f t="shared" si="87"/>
        <v>42783.815289351856</v>
      </c>
    </row>
    <row r="1398" spans="1:20" ht="48" hidden="1" x14ac:dyDescent="0.2">
      <c r="A1398">
        <v>1390</v>
      </c>
      <c r="B1398" s="3" t="s">
        <v>1391</v>
      </c>
      <c r="C1398" s="3" t="s">
        <v>5500</v>
      </c>
      <c r="D1398">
        <v>2800</v>
      </c>
      <c r="E1398">
        <v>3055</v>
      </c>
      <c r="F1398" t="s">
        <v>8219</v>
      </c>
      <c r="G1398" t="s">
        <v>8224</v>
      </c>
      <c r="H1398" t="s">
        <v>8246</v>
      </c>
      <c r="I1398">
        <v>1430154720</v>
      </c>
      <c r="J1398">
        <v>1427224606</v>
      </c>
      <c r="K1398" t="b">
        <v>0</v>
      </c>
      <c r="L1398">
        <v>19</v>
      </c>
      <c r="M1398" t="b">
        <v>1</v>
      </c>
      <c r="N1398" t="s">
        <v>8276</v>
      </c>
      <c r="O1398" s="5">
        <f t="shared" si="84"/>
        <v>1.0910714285714285</v>
      </c>
      <c r="P1398" s="15">
        <f t="shared" si="85"/>
        <v>160.78947368421052</v>
      </c>
      <c r="Q1398" s="7" t="s">
        <v>8330</v>
      </c>
      <c r="R1398" s="7" t="s">
        <v>8331</v>
      </c>
      <c r="S1398" s="13">
        <f t="shared" si="86"/>
        <v>42121.716666666667</v>
      </c>
      <c r="T1398" s="12">
        <f t="shared" si="87"/>
        <v>42087.803310185183</v>
      </c>
    </row>
    <row r="1399" spans="1:20" ht="32" hidden="1" x14ac:dyDescent="0.2">
      <c r="A1399">
        <v>1362</v>
      </c>
      <c r="B1399" s="3" t="s">
        <v>1363</v>
      </c>
      <c r="C1399" s="3" t="s">
        <v>5472</v>
      </c>
      <c r="D1399">
        <v>1000</v>
      </c>
      <c r="E1399">
        <v>1091</v>
      </c>
      <c r="F1399" t="s">
        <v>8219</v>
      </c>
      <c r="G1399" t="s">
        <v>8224</v>
      </c>
      <c r="H1399" t="s">
        <v>8246</v>
      </c>
      <c r="I1399">
        <v>1378592731</v>
      </c>
      <c r="J1399">
        <v>1373408731</v>
      </c>
      <c r="K1399" t="b">
        <v>0</v>
      </c>
      <c r="L1399">
        <v>25</v>
      </c>
      <c r="M1399" t="b">
        <v>1</v>
      </c>
      <c r="N1399" t="s">
        <v>8274</v>
      </c>
      <c r="O1399" s="5">
        <f t="shared" si="84"/>
        <v>1.091</v>
      </c>
      <c r="P1399" s="15">
        <f t="shared" si="85"/>
        <v>43.64</v>
      </c>
      <c r="Q1399" s="7" t="s">
        <v>8327</v>
      </c>
      <c r="R1399" s="7" t="s">
        <v>8328</v>
      </c>
      <c r="S1399" s="13">
        <f t="shared" si="86"/>
        <v>41524.934386574074</v>
      </c>
      <c r="T1399" s="12">
        <f t="shared" si="87"/>
        <v>41464.934386574074</v>
      </c>
    </row>
    <row r="1400" spans="1:20" ht="48" hidden="1" x14ac:dyDescent="0.2">
      <c r="A1400">
        <v>3422</v>
      </c>
      <c r="B1400" s="3" t="s">
        <v>3421</v>
      </c>
      <c r="C1400" s="3" t="s">
        <v>7532</v>
      </c>
      <c r="D1400">
        <v>3000</v>
      </c>
      <c r="E1400">
        <v>3273</v>
      </c>
      <c r="F1400" t="s">
        <v>8219</v>
      </c>
      <c r="G1400" t="s">
        <v>8225</v>
      </c>
      <c r="H1400" t="s">
        <v>8247</v>
      </c>
      <c r="I1400">
        <v>1450051200</v>
      </c>
      <c r="J1400">
        <v>1447594176</v>
      </c>
      <c r="K1400" t="b">
        <v>0</v>
      </c>
      <c r="L1400">
        <v>46</v>
      </c>
      <c r="M1400" t="b">
        <v>1</v>
      </c>
      <c r="N1400" t="s">
        <v>8271</v>
      </c>
      <c r="O1400" s="5">
        <f t="shared" si="84"/>
        <v>1.091</v>
      </c>
      <c r="P1400" s="15">
        <f t="shared" si="85"/>
        <v>71.152173913043484</v>
      </c>
      <c r="Q1400" s="7" t="s">
        <v>8323</v>
      </c>
      <c r="R1400" s="7" t="s">
        <v>8324</v>
      </c>
      <c r="S1400" s="13">
        <f t="shared" si="86"/>
        <v>42352</v>
      </c>
      <c r="T1400" s="12">
        <f t="shared" si="87"/>
        <v>42323.562222222223</v>
      </c>
    </row>
    <row r="1401" spans="1:20" ht="48" hidden="1" x14ac:dyDescent="0.2">
      <c r="A1401">
        <v>1191</v>
      </c>
      <c r="B1401" s="3" t="s">
        <v>1192</v>
      </c>
      <c r="C1401" s="3" t="s">
        <v>5301</v>
      </c>
      <c r="D1401">
        <v>2700</v>
      </c>
      <c r="E1401">
        <v>2945</v>
      </c>
      <c r="F1401" t="s">
        <v>8219</v>
      </c>
      <c r="G1401" t="s">
        <v>8224</v>
      </c>
      <c r="H1401" t="s">
        <v>8246</v>
      </c>
      <c r="I1401">
        <v>1458480560</v>
      </c>
      <c r="J1401">
        <v>1455892160</v>
      </c>
      <c r="K1401" t="b">
        <v>0</v>
      </c>
      <c r="L1401">
        <v>33</v>
      </c>
      <c r="M1401" t="b">
        <v>1</v>
      </c>
      <c r="N1401" t="s">
        <v>8285</v>
      </c>
      <c r="O1401" s="5">
        <f t="shared" si="84"/>
        <v>1.0907407407407408</v>
      </c>
      <c r="P1401" s="15">
        <f t="shared" si="85"/>
        <v>89.242424242424249</v>
      </c>
      <c r="Q1401" s="7" t="s">
        <v>8343</v>
      </c>
      <c r="R1401" s="7" t="s">
        <v>8344</v>
      </c>
      <c r="S1401" s="13">
        <f t="shared" si="86"/>
        <v>42449.562037037031</v>
      </c>
      <c r="T1401" s="12">
        <f t="shared" si="87"/>
        <v>42419.603703703702</v>
      </c>
    </row>
    <row r="1402" spans="1:20" ht="48" hidden="1" x14ac:dyDescent="0.2">
      <c r="A1402">
        <v>3834</v>
      </c>
      <c r="B1402" s="3" t="s">
        <v>3831</v>
      </c>
      <c r="C1402" s="3" t="s">
        <v>7943</v>
      </c>
      <c r="D1402">
        <v>3000</v>
      </c>
      <c r="E1402">
        <v>3271</v>
      </c>
      <c r="F1402" t="s">
        <v>8219</v>
      </c>
      <c r="G1402" t="s">
        <v>8225</v>
      </c>
      <c r="H1402" t="s">
        <v>8247</v>
      </c>
      <c r="I1402">
        <v>1434624067</v>
      </c>
      <c r="J1402">
        <v>1432032067</v>
      </c>
      <c r="K1402" t="b">
        <v>0</v>
      </c>
      <c r="L1402">
        <v>57</v>
      </c>
      <c r="M1402" t="b">
        <v>1</v>
      </c>
      <c r="N1402" t="s">
        <v>8271</v>
      </c>
      <c r="O1402" s="5">
        <f t="shared" si="84"/>
        <v>1.0903333333333334</v>
      </c>
      <c r="P1402" s="15">
        <f t="shared" si="85"/>
        <v>57.385964912280699</v>
      </c>
      <c r="Q1402" s="7" t="s">
        <v>8323</v>
      </c>
      <c r="R1402" s="7" t="s">
        <v>8324</v>
      </c>
      <c r="S1402" s="13">
        <f t="shared" si="86"/>
        <v>42173.445219907408</v>
      </c>
      <c r="T1402" s="12">
        <f t="shared" si="87"/>
        <v>42143.445219907408</v>
      </c>
    </row>
    <row r="1403" spans="1:20" ht="48" hidden="1" x14ac:dyDescent="0.2">
      <c r="A1403">
        <v>2965</v>
      </c>
      <c r="B1403" s="3" t="s">
        <v>2965</v>
      </c>
      <c r="C1403" s="3" t="s">
        <v>7075</v>
      </c>
      <c r="D1403">
        <v>1500</v>
      </c>
      <c r="E1403">
        <v>1635</v>
      </c>
      <c r="F1403" t="s">
        <v>8219</v>
      </c>
      <c r="G1403" t="s">
        <v>8224</v>
      </c>
      <c r="H1403" t="s">
        <v>8246</v>
      </c>
      <c r="I1403">
        <v>1436290233</v>
      </c>
      <c r="J1403">
        <v>1433698233</v>
      </c>
      <c r="K1403" t="b">
        <v>0</v>
      </c>
      <c r="L1403">
        <v>39</v>
      </c>
      <c r="M1403" t="b">
        <v>1</v>
      </c>
      <c r="N1403" t="s">
        <v>8271</v>
      </c>
      <c r="O1403" s="5">
        <f t="shared" si="84"/>
        <v>1.0900000000000001</v>
      </c>
      <c r="P1403" s="15">
        <f t="shared" si="85"/>
        <v>41.92307692307692</v>
      </c>
      <c r="Q1403" s="7" t="s">
        <v>8323</v>
      </c>
      <c r="R1403" s="7" t="s">
        <v>8324</v>
      </c>
      <c r="S1403" s="13">
        <f t="shared" si="86"/>
        <v>42192.729548611111</v>
      </c>
      <c r="T1403" s="12">
        <f t="shared" si="87"/>
        <v>42162.729548611111</v>
      </c>
    </row>
    <row r="1404" spans="1:20" ht="48" hidden="1" x14ac:dyDescent="0.2">
      <c r="A1404">
        <v>3181</v>
      </c>
      <c r="B1404" s="3" t="s">
        <v>3181</v>
      </c>
      <c r="C1404" s="3" t="s">
        <v>7291</v>
      </c>
      <c r="D1404">
        <v>500</v>
      </c>
      <c r="E1404">
        <v>545</v>
      </c>
      <c r="F1404" t="s">
        <v>8219</v>
      </c>
      <c r="G1404" t="s">
        <v>8225</v>
      </c>
      <c r="H1404" t="s">
        <v>8247</v>
      </c>
      <c r="I1404">
        <v>1402848000</v>
      </c>
      <c r="J1404">
        <v>1400570787</v>
      </c>
      <c r="K1404" t="b">
        <v>1</v>
      </c>
      <c r="L1404">
        <v>15</v>
      </c>
      <c r="M1404" t="b">
        <v>1</v>
      </c>
      <c r="N1404" t="s">
        <v>8271</v>
      </c>
      <c r="O1404" s="5">
        <f t="shared" si="84"/>
        <v>1.0900000000000001</v>
      </c>
      <c r="P1404" s="15">
        <f t="shared" si="85"/>
        <v>36.333333333333336</v>
      </c>
      <c r="Q1404" s="7" t="s">
        <v>8323</v>
      </c>
      <c r="R1404" s="7" t="s">
        <v>8324</v>
      </c>
      <c r="S1404" s="13">
        <f t="shared" si="86"/>
        <v>41805.666666666664</v>
      </c>
      <c r="T1404" s="12">
        <f t="shared" si="87"/>
        <v>41779.310034722221</v>
      </c>
    </row>
    <row r="1405" spans="1:20" ht="48" hidden="1" x14ac:dyDescent="0.2">
      <c r="A1405">
        <v>3183</v>
      </c>
      <c r="B1405" s="3" t="s">
        <v>3183</v>
      </c>
      <c r="C1405" s="3" t="s">
        <v>7293</v>
      </c>
      <c r="D1405">
        <v>2500</v>
      </c>
      <c r="E1405">
        <v>2725</v>
      </c>
      <c r="F1405" t="s">
        <v>8219</v>
      </c>
      <c r="G1405" t="s">
        <v>8224</v>
      </c>
      <c r="H1405" t="s">
        <v>8246</v>
      </c>
      <c r="I1405">
        <v>1377284669</v>
      </c>
      <c r="J1405">
        <v>1375729469</v>
      </c>
      <c r="K1405" t="b">
        <v>1</v>
      </c>
      <c r="L1405">
        <v>68</v>
      </c>
      <c r="M1405" t="b">
        <v>1</v>
      </c>
      <c r="N1405" t="s">
        <v>8271</v>
      </c>
      <c r="O1405" s="5">
        <f t="shared" si="84"/>
        <v>1.0900000000000001</v>
      </c>
      <c r="P1405" s="15">
        <f t="shared" si="85"/>
        <v>40.073529411764703</v>
      </c>
      <c r="Q1405" s="7" t="s">
        <v>8323</v>
      </c>
      <c r="R1405" s="7" t="s">
        <v>8324</v>
      </c>
      <c r="S1405" s="13">
        <f t="shared" si="86"/>
        <v>41509.79478009259</v>
      </c>
      <c r="T1405" s="12">
        <f t="shared" si="87"/>
        <v>41491.79478009259</v>
      </c>
    </row>
    <row r="1406" spans="1:20" ht="32" hidden="1" x14ac:dyDescent="0.2">
      <c r="A1406">
        <v>298</v>
      </c>
      <c r="B1406" s="3" t="s">
        <v>299</v>
      </c>
      <c r="C1406" s="3" t="s">
        <v>4408</v>
      </c>
      <c r="D1406">
        <v>126000</v>
      </c>
      <c r="E1406">
        <v>137254.84</v>
      </c>
      <c r="F1406" t="s">
        <v>8219</v>
      </c>
      <c r="G1406" t="s">
        <v>8224</v>
      </c>
      <c r="H1406" t="s">
        <v>8246</v>
      </c>
      <c r="I1406">
        <v>1399669200</v>
      </c>
      <c r="J1406">
        <v>1394536048</v>
      </c>
      <c r="K1406" t="b">
        <v>1</v>
      </c>
      <c r="L1406">
        <v>2436</v>
      </c>
      <c r="M1406" t="b">
        <v>1</v>
      </c>
      <c r="N1406" t="s">
        <v>8269</v>
      </c>
      <c r="O1406" s="5">
        <f t="shared" si="84"/>
        <v>1.089324126984127</v>
      </c>
      <c r="P1406" s="15">
        <f t="shared" si="85"/>
        <v>56.344351395730705</v>
      </c>
      <c r="Q1406" s="7" t="s">
        <v>8316</v>
      </c>
      <c r="R1406" s="7" t="s">
        <v>8321</v>
      </c>
      <c r="S1406" s="13">
        <f t="shared" si="86"/>
        <v>41768.875</v>
      </c>
      <c r="T1406" s="12">
        <f t="shared" si="87"/>
        <v>41709.463518518518</v>
      </c>
    </row>
    <row r="1407" spans="1:20" ht="48" hidden="1" x14ac:dyDescent="0.2">
      <c r="A1407">
        <v>1840</v>
      </c>
      <c r="B1407" s="3" t="s">
        <v>1841</v>
      </c>
      <c r="C1407" s="3" t="s">
        <v>5950</v>
      </c>
      <c r="D1407">
        <v>900</v>
      </c>
      <c r="E1407">
        <v>980</v>
      </c>
      <c r="F1407" t="s">
        <v>8219</v>
      </c>
      <c r="G1407" t="s">
        <v>8224</v>
      </c>
      <c r="H1407" t="s">
        <v>8246</v>
      </c>
      <c r="I1407">
        <v>1367902740</v>
      </c>
      <c r="J1407">
        <v>1366251510</v>
      </c>
      <c r="K1407" t="b">
        <v>0</v>
      </c>
      <c r="L1407">
        <v>13</v>
      </c>
      <c r="M1407" t="b">
        <v>1</v>
      </c>
      <c r="N1407" t="s">
        <v>8276</v>
      </c>
      <c r="O1407" s="5">
        <f t="shared" si="84"/>
        <v>1.0888888888888888</v>
      </c>
      <c r="P1407" s="15">
        <f t="shared" si="85"/>
        <v>75.384615384615387</v>
      </c>
      <c r="Q1407" s="7" t="s">
        <v>8330</v>
      </c>
      <c r="R1407" s="7" t="s">
        <v>8331</v>
      </c>
      <c r="S1407" s="13">
        <f t="shared" si="86"/>
        <v>41401.207638888889</v>
      </c>
      <c r="T1407" s="12">
        <f t="shared" si="87"/>
        <v>41382.096180555556</v>
      </c>
    </row>
    <row r="1408" spans="1:20" ht="32" hidden="1" x14ac:dyDescent="0.2">
      <c r="A1408">
        <v>2558</v>
      </c>
      <c r="B1408" s="3" t="s">
        <v>2558</v>
      </c>
      <c r="C1408" s="3" t="s">
        <v>6668</v>
      </c>
      <c r="D1408">
        <v>1250</v>
      </c>
      <c r="E1408">
        <v>1361</v>
      </c>
      <c r="F1408" t="s">
        <v>8219</v>
      </c>
      <c r="G1408" t="s">
        <v>8226</v>
      </c>
      <c r="H1408" t="s">
        <v>8248</v>
      </c>
      <c r="I1408">
        <v>1430488740</v>
      </c>
      <c r="J1408">
        <v>1427747906</v>
      </c>
      <c r="K1408" t="b">
        <v>0</v>
      </c>
      <c r="L1408">
        <v>18</v>
      </c>
      <c r="M1408" t="b">
        <v>1</v>
      </c>
      <c r="N1408" t="s">
        <v>8300</v>
      </c>
      <c r="O1408" s="5">
        <f t="shared" si="84"/>
        <v>1.0888</v>
      </c>
      <c r="P1408" s="15">
        <f t="shared" si="85"/>
        <v>75.611111111111114</v>
      </c>
      <c r="Q1408" s="7" t="s">
        <v>8330</v>
      </c>
      <c r="R1408" s="7" t="s">
        <v>8358</v>
      </c>
      <c r="S1408" s="13">
        <f t="shared" si="86"/>
        <v>42125.582638888889</v>
      </c>
      <c r="T1408" s="12">
        <f t="shared" si="87"/>
        <v>42093.860023148154</v>
      </c>
    </row>
    <row r="1409" spans="1:20" ht="48" hidden="1" x14ac:dyDescent="0.2">
      <c r="A1409">
        <v>2719</v>
      </c>
      <c r="B1409" s="3" t="s">
        <v>2719</v>
      </c>
      <c r="C1409" s="3" t="s">
        <v>6829</v>
      </c>
      <c r="D1409">
        <v>6000</v>
      </c>
      <c r="E1409">
        <v>6530</v>
      </c>
      <c r="F1409" t="s">
        <v>8219</v>
      </c>
      <c r="G1409" t="s">
        <v>8224</v>
      </c>
      <c r="H1409" t="s">
        <v>8246</v>
      </c>
      <c r="I1409">
        <v>1460936694</v>
      </c>
      <c r="J1409">
        <v>1455756294</v>
      </c>
      <c r="K1409" t="b">
        <v>0</v>
      </c>
      <c r="L1409">
        <v>69</v>
      </c>
      <c r="M1409" t="b">
        <v>1</v>
      </c>
      <c r="N1409" t="s">
        <v>8303</v>
      </c>
      <c r="O1409" s="5">
        <f t="shared" si="84"/>
        <v>1.0883333333333334</v>
      </c>
      <c r="P1409" s="15">
        <f t="shared" si="85"/>
        <v>94.637681159420296</v>
      </c>
      <c r="Q1409" s="7" t="s">
        <v>8323</v>
      </c>
      <c r="R1409" s="7" t="s">
        <v>8361</v>
      </c>
      <c r="S1409" s="13">
        <f t="shared" si="86"/>
        <v>42477.989513888882</v>
      </c>
      <c r="T1409" s="12">
        <f t="shared" si="87"/>
        <v>42418.031180555554</v>
      </c>
    </row>
    <row r="1410" spans="1:20" ht="48" hidden="1" x14ac:dyDescent="0.2">
      <c r="A1410">
        <v>3171</v>
      </c>
      <c r="B1410" s="3" t="s">
        <v>3171</v>
      </c>
      <c r="C1410" s="3" t="s">
        <v>7281</v>
      </c>
      <c r="D1410">
        <v>7000</v>
      </c>
      <c r="E1410">
        <v>7617</v>
      </c>
      <c r="F1410" t="s">
        <v>8219</v>
      </c>
      <c r="G1410" t="s">
        <v>8225</v>
      </c>
      <c r="H1410" t="s">
        <v>8247</v>
      </c>
      <c r="I1410">
        <v>1462545358</v>
      </c>
      <c r="J1410">
        <v>1459953358</v>
      </c>
      <c r="K1410" t="b">
        <v>1</v>
      </c>
      <c r="L1410">
        <v>117</v>
      </c>
      <c r="M1410" t="b">
        <v>1</v>
      </c>
      <c r="N1410" t="s">
        <v>8271</v>
      </c>
      <c r="O1410" s="5">
        <f t="shared" ref="O1410:O1473" si="88">E1410/D1410</f>
        <v>1.0881428571428571</v>
      </c>
      <c r="P1410" s="15">
        <f t="shared" ref="P1410:P1473" si="89">AVERAGE(E1410/L1410)</f>
        <v>65.102564102564102</v>
      </c>
      <c r="Q1410" s="7" t="s">
        <v>8323</v>
      </c>
      <c r="R1410" s="7" t="s">
        <v>8324</v>
      </c>
      <c r="S1410" s="13">
        <f t="shared" ref="S1410:S1473" si="90">(((I1410/60)/60)/24)+DATE(1970,1,1)</f>
        <v>42496.608310185184</v>
      </c>
      <c r="T1410" s="12">
        <f t="shared" ref="T1410:T1473" si="91">(((J1410/60)/60)/24)+DATE(1970,1,1)</f>
        <v>42466.608310185184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s="7" t="s">
        <v>8327</v>
      </c>
      <c r="R1411" s="7" t="s">
        <v>8346</v>
      </c>
      <c r="S1411" s="13">
        <f t="shared" si="90"/>
        <v>42005.175173611111</v>
      </c>
      <c r="T1411" s="12">
        <f t="shared" si="91"/>
        <v>41945.133506944447</v>
      </c>
    </row>
    <row r="1412" spans="1:20" ht="32" hidden="1" x14ac:dyDescent="0.2">
      <c r="A1412">
        <v>24</v>
      </c>
      <c r="B1412" s="3" t="s">
        <v>26</v>
      </c>
      <c r="C1412" s="3" t="s">
        <v>4135</v>
      </c>
      <c r="D1412">
        <v>35000</v>
      </c>
      <c r="E1412">
        <v>38082.69</v>
      </c>
      <c r="F1412" t="s">
        <v>8219</v>
      </c>
      <c r="G1412" t="s">
        <v>8224</v>
      </c>
      <c r="H1412" t="s">
        <v>8246</v>
      </c>
      <c r="I1412">
        <v>1442345940</v>
      </c>
      <c r="J1412">
        <v>1439494863</v>
      </c>
      <c r="K1412" t="b">
        <v>0</v>
      </c>
      <c r="L1412">
        <v>574</v>
      </c>
      <c r="M1412" t="b">
        <v>1</v>
      </c>
      <c r="N1412" t="s">
        <v>8265</v>
      </c>
      <c r="O1412" s="5">
        <f t="shared" si="88"/>
        <v>1.0880768571428572</v>
      </c>
      <c r="P1412" s="15">
        <f t="shared" si="89"/>
        <v>66.346149825783982</v>
      </c>
      <c r="Q1412" s="7" t="s">
        <v>8316</v>
      </c>
      <c r="R1412" s="7" t="s">
        <v>8317</v>
      </c>
      <c r="S1412" s="13">
        <f t="shared" si="90"/>
        <v>42262.818750000006</v>
      </c>
      <c r="T1412" s="12">
        <f t="shared" si="91"/>
        <v>42229.820173611108</v>
      </c>
    </row>
    <row r="1413" spans="1:20" ht="48" hidden="1" x14ac:dyDescent="0.2">
      <c r="A1413">
        <v>3567</v>
      </c>
      <c r="B1413" s="3" t="s">
        <v>3566</v>
      </c>
      <c r="C1413" s="3" t="s">
        <v>7677</v>
      </c>
      <c r="D1413">
        <v>1000</v>
      </c>
      <c r="E1413">
        <v>1088</v>
      </c>
      <c r="F1413" t="s">
        <v>8219</v>
      </c>
      <c r="G1413" t="s">
        <v>8225</v>
      </c>
      <c r="H1413" t="s">
        <v>8247</v>
      </c>
      <c r="I1413">
        <v>1433964444</v>
      </c>
      <c r="J1413">
        <v>1431372444</v>
      </c>
      <c r="K1413" t="b">
        <v>0</v>
      </c>
      <c r="L1413">
        <v>41</v>
      </c>
      <c r="M1413" t="b">
        <v>1</v>
      </c>
      <c r="N1413" t="s">
        <v>8271</v>
      </c>
      <c r="O1413" s="5">
        <f t="shared" si="88"/>
        <v>1.0880000000000001</v>
      </c>
      <c r="P1413" s="15">
        <f t="shared" si="89"/>
        <v>26.536585365853657</v>
      </c>
      <c r="Q1413" s="7" t="s">
        <v>8323</v>
      </c>
      <c r="R1413" s="7" t="s">
        <v>8324</v>
      </c>
      <c r="S1413" s="13">
        <f t="shared" si="90"/>
        <v>42165.810694444444</v>
      </c>
      <c r="T1413" s="12">
        <f t="shared" si="91"/>
        <v>42135.810694444444</v>
      </c>
    </row>
    <row r="1414" spans="1:20" ht="32" hidden="1" x14ac:dyDescent="0.2">
      <c r="A1414">
        <v>3035</v>
      </c>
      <c r="B1414" s="3" t="s">
        <v>3035</v>
      </c>
      <c r="C1414" s="3" t="s">
        <v>7145</v>
      </c>
      <c r="D1414">
        <v>25000</v>
      </c>
      <c r="E1414">
        <v>27196.71</v>
      </c>
      <c r="F1414" t="s">
        <v>8219</v>
      </c>
      <c r="G1414" t="s">
        <v>8224</v>
      </c>
      <c r="H1414" t="s">
        <v>8246</v>
      </c>
      <c r="I1414">
        <v>1367674009</v>
      </c>
      <c r="J1414">
        <v>1365082009</v>
      </c>
      <c r="K1414" t="b">
        <v>0</v>
      </c>
      <c r="L1414">
        <v>307</v>
      </c>
      <c r="M1414" t="b">
        <v>1</v>
      </c>
      <c r="N1414" t="s">
        <v>8303</v>
      </c>
      <c r="O1414" s="5">
        <f t="shared" si="88"/>
        <v>1.0878684000000001</v>
      </c>
      <c r="P1414" s="15">
        <f t="shared" si="89"/>
        <v>88.588631921824103</v>
      </c>
      <c r="Q1414" s="7" t="s">
        <v>8323</v>
      </c>
      <c r="R1414" s="7" t="s">
        <v>8361</v>
      </c>
      <c r="S1414" s="13">
        <f t="shared" si="90"/>
        <v>41398.560289351852</v>
      </c>
      <c r="T1414" s="12">
        <f t="shared" si="91"/>
        <v>41368.560289351852</v>
      </c>
    </row>
    <row r="1415" spans="1:20" ht="32" hidden="1" x14ac:dyDescent="0.2">
      <c r="A1415">
        <v>819</v>
      </c>
      <c r="B1415" s="3" t="s">
        <v>820</v>
      </c>
      <c r="C1415" s="3" t="s">
        <v>4929</v>
      </c>
      <c r="D1415">
        <v>400</v>
      </c>
      <c r="E1415">
        <v>435</v>
      </c>
      <c r="F1415" t="s">
        <v>8219</v>
      </c>
      <c r="G1415" t="s">
        <v>8224</v>
      </c>
      <c r="H1415" t="s">
        <v>8246</v>
      </c>
      <c r="I1415">
        <v>1387601040</v>
      </c>
      <c r="J1415">
        <v>1386806254</v>
      </c>
      <c r="K1415" t="b">
        <v>0</v>
      </c>
      <c r="L1415">
        <v>14</v>
      </c>
      <c r="M1415" t="b">
        <v>1</v>
      </c>
      <c r="N1415" t="s">
        <v>8276</v>
      </c>
      <c r="O1415" s="5">
        <f t="shared" si="88"/>
        <v>1.0874999999999999</v>
      </c>
      <c r="P1415" s="15">
        <f t="shared" si="89"/>
        <v>31.071428571428573</v>
      </c>
      <c r="Q1415" s="7" t="s">
        <v>8330</v>
      </c>
      <c r="R1415" s="7" t="s">
        <v>8331</v>
      </c>
      <c r="S1415" s="13">
        <f t="shared" si="90"/>
        <v>41629.197222222225</v>
      </c>
      <c r="T1415" s="12">
        <f t="shared" si="91"/>
        <v>41619.998310185183</v>
      </c>
    </row>
    <row r="1416" spans="1:20" ht="48" hidden="1" x14ac:dyDescent="0.2">
      <c r="A1416">
        <v>1742</v>
      </c>
      <c r="B1416" s="3" t="s">
        <v>1743</v>
      </c>
      <c r="C1416" s="3" t="s">
        <v>5852</v>
      </c>
      <c r="D1416">
        <v>2000</v>
      </c>
      <c r="E1416">
        <v>2175</v>
      </c>
      <c r="F1416" t="s">
        <v>8219</v>
      </c>
      <c r="G1416" t="s">
        <v>8224</v>
      </c>
      <c r="H1416" t="s">
        <v>8246</v>
      </c>
      <c r="I1416">
        <v>1483822800</v>
      </c>
      <c r="J1416">
        <v>1481058170</v>
      </c>
      <c r="K1416" t="b">
        <v>0</v>
      </c>
      <c r="L1416">
        <v>34</v>
      </c>
      <c r="M1416" t="b">
        <v>1</v>
      </c>
      <c r="N1416" t="s">
        <v>8285</v>
      </c>
      <c r="O1416" s="5">
        <f t="shared" si="88"/>
        <v>1.0874999999999999</v>
      </c>
      <c r="P1416" s="15">
        <f t="shared" si="89"/>
        <v>63.970588235294116</v>
      </c>
      <c r="Q1416" s="7" t="s">
        <v>8343</v>
      </c>
      <c r="R1416" s="7" t="s">
        <v>8344</v>
      </c>
      <c r="S1416" s="13">
        <f t="shared" si="90"/>
        <v>42742.875</v>
      </c>
      <c r="T1416" s="12">
        <f t="shared" si="91"/>
        <v>42710.876967592587</v>
      </c>
    </row>
    <row r="1417" spans="1:20" ht="48" hidden="1" x14ac:dyDescent="0.2">
      <c r="A1417">
        <v>1858</v>
      </c>
      <c r="B1417" s="3" t="s">
        <v>1859</v>
      </c>
      <c r="C1417" s="3" t="s">
        <v>5968</v>
      </c>
      <c r="D1417">
        <v>5555.55</v>
      </c>
      <c r="E1417">
        <v>6041.55</v>
      </c>
      <c r="F1417" t="s">
        <v>8219</v>
      </c>
      <c r="G1417" t="s">
        <v>8224</v>
      </c>
      <c r="H1417" t="s">
        <v>8246</v>
      </c>
      <c r="I1417">
        <v>1324014521</v>
      </c>
      <c r="J1417">
        <v>1318826921</v>
      </c>
      <c r="K1417" t="b">
        <v>0</v>
      </c>
      <c r="L1417">
        <v>149</v>
      </c>
      <c r="M1417" t="b">
        <v>1</v>
      </c>
      <c r="N1417" t="s">
        <v>8276</v>
      </c>
      <c r="O1417" s="5">
        <f t="shared" si="88"/>
        <v>1.0874800874800874</v>
      </c>
      <c r="P1417" s="15">
        <f t="shared" si="89"/>
        <v>40.547315436241611</v>
      </c>
      <c r="Q1417" s="7" t="s">
        <v>8330</v>
      </c>
      <c r="R1417" s="7" t="s">
        <v>8331</v>
      </c>
      <c r="S1417" s="13">
        <f t="shared" si="90"/>
        <v>40893.242141203707</v>
      </c>
      <c r="T1417" s="12">
        <f t="shared" si="91"/>
        <v>40833.200474537036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8327</v>
      </c>
      <c r="R1418" s="7" t="s">
        <v>8346</v>
      </c>
      <c r="S1418" s="13">
        <f t="shared" si="90"/>
        <v>42329.967812499999</v>
      </c>
      <c r="T1418" s="12">
        <f t="shared" si="91"/>
        <v>42299.926145833335</v>
      </c>
    </row>
    <row r="1419" spans="1:20" ht="48" hidden="1" x14ac:dyDescent="0.2">
      <c r="A1419">
        <v>3039</v>
      </c>
      <c r="B1419" s="3" t="s">
        <v>3039</v>
      </c>
      <c r="C1419" s="3" t="s">
        <v>7149</v>
      </c>
      <c r="D1419">
        <v>20000</v>
      </c>
      <c r="E1419">
        <v>21742.78</v>
      </c>
      <c r="F1419" t="s">
        <v>8219</v>
      </c>
      <c r="G1419" t="s">
        <v>8224</v>
      </c>
      <c r="H1419" t="s">
        <v>8246</v>
      </c>
      <c r="I1419">
        <v>1388303940</v>
      </c>
      <c r="J1419">
        <v>1386011038</v>
      </c>
      <c r="K1419" t="b">
        <v>0</v>
      </c>
      <c r="L1419">
        <v>236</v>
      </c>
      <c r="M1419" t="b">
        <v>1</v>
      </c>
      <c r="N1419" t="s">
        <v>8303</v>
      </c>
      <c r="O1419" s="5">
        <f t="shared" si="88"/>
        <v>1.0871389999999999</v>
      </c>
      <c r="P1419" s="15">
        <f t="shared" si="89"/>
        <v>92.130423728813554</v>
      </c>
      <c r="Q1419" s="7" t="s">
        <v>8323</v>
      </c>
      <c r="R1419" s="7" t="s">
        <v>8361</v>
      </c>
      <c r="S1419" s="13">
        <f t="shared" si="90"/>
        <v>41637.332638888889</v>
      </c>
      <c r="T1419" s="12">
        <f t="shared" si="91"/>
        <v>41610.794421296298</v>
      </c>
    </row>
    <row r="1420" spans="1:20" ht="48" hidden="1" x14ac:dyDescent="0.2">
      <c r="A1420">
        <v>3497</v>
      </c>
      <c r="B1420" s="3" t="s">
        <v>3496</v>
      </c>
      <c r="C1420" s="3" t="s">
        <v>7607</v>
      </c>
      <c r="D1420">
        <v>1551</v>
      </c>
      <c r="E1420">
        <v>1686</v>
      </c>
      <c r="F1420" t="s">
        <v>8219</v>
      </c>
      <c r="G1420" t="s">
        <v>8224</v>
      </c>
      <c r="H1420" t="s">
        <v>8246</v>
      </c>
      <c r="I1420">
        <v>1464904800</v>
      </c>
      <c r="J1420">
        <v>1463852904</v>
      </c>
      <c r="K1420" t="b">
        <v>0</v>
      </c>
      <c r="L1420">
        <v>49</v>
      </c>
      <c r="M1420" t="b">
        <v>1</v>
      </c>
      <c r="N1420" t="s">
        <v>8271</v>
      </c>
      <c r="O1420" s="5">
        <f t="shared" si="88"/>
        <v>1.0870406189555126</v>
      </c>
      <c r="P1420" s="15">
        <f t="shared" si="89"/>
        <v>34.408163265306122</v>
      </c>
      <c r="Q1420" s="7" t="s">
        <v>8323</v>
      </c>
      <c r="R1420" s="7" t="s">
        <v>8324</v>
      </c>
      <c r="S1420" s="13">
        <f t="shared" si="90"/>
        <v>42523.916666666672</v>
      </c>
      <c r="T1420" s="12">
        <f t="shared" si="91"/>
        <v>42511.741944444439</v>
      </c>
    </row>
    <row r="1421" spans="1:20" ht="48" hidden="1" x14ac:dyDescent="0.2">
      <c r="A1421">
        <v>524</v>
      </c>
      <c r="B1421" s="3" t="s">
        <v>525</v>
      </c>
      <c r="C1421" s="3" t="s">
        <v>4634</v>
      </c>
      <c r="D1421">
        <v>3500</v>
      </c>
      <c r="E1421">
        <v>3803.55</v>
      </c>
      <c r="F1421" t="s">
        <v>8219</v>
      </c>
      <c r="G1421" t="s">
        <v>8225</v>
      </c>
      <c r="H1421" t="s">
        <v>8247</v>
      </c>
      <c r="I1421">
        <v>1464801169</v>
      </c>
      <c r="J1421">
        <v>1462209169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88"/>
        <v>1.0867285714285715</v>
      </c>
      <c r="P1421" s="15">
        <f t="shared" si="89"/>
        <v>29.258076923076924</v>
      </c>
      <c r="Q1421" s="7" t="s">
        <v>8323</v>
      </c>
      <c r="R1421" s="7" t="s">
        <v>8324</v>
      </c>
      <c r="S1421" s="13">
        <f t="shared" si="90"/>
        <v>42522.717233796298</v>
      </c>
      <c r="T1421" s="12">
        <f t="shared" si="91"/>
        <v>42492.717233796298</v>
      </c>
    </row>
    <row r="1422" spans="1:20" ht="48" hidden="1" x14ac:dyDescent="0.2">
      <c r="A1422">
        <v>2320</v>
      </c>
      <c r="B1422" s="3" t="s">
        <v>2321</v>
      </c>
      <c r="C1422" s="3" t="s">
        <v>6430</v>
      </c>
      <c r="D1422">
        <v>5000</v>
      </c>
      <c r="E1422">
        <v>5433</v>
      </c>
      <c r="F1422" t="s">
        <v>8219</v>
      </c>
      <c r="G1422" t="s">
        <v>8224</v>
      </c>
      <c r="H1422" t="s">
        <v>8246</v>
      </c>
      <c r="I1422">
        <v>1396463800</v>
      </c>
      <c r="J1422">
        <v>1393443400</v>
      </c>
      <c r="K1422" t="b">
        <v>1</v>
      </c>
      <c r="L1422">
        <v>89</v>
      </c>
      <c r="M1422" t="b">
        <v>1</v>
      </c>
      <c r="N1422" t="s">
        <v>8279</v>
      </c>
      <c r="O1422" s="5">
        <f t="shared" si="88"/>
        <v>1.0866</v>
      </c>
      <c r="P1422" s="15">
        <f t="shared" si="89"/>
        <v>61.044943820224717</v>
      </c>
      <c r="Q1422" s="7" t="s">
        <v>8330</v>
      </c>
      <c r="R1422" s="7" t="s">
        <v>8334</v>
      </c>
      <c r="S1422" s="13">
        <f t="shared" si="90"/>
        <v>41731.775462962964</v>
      </c>
      <c r="T1422" s="12">
        <f t="shared" si="91"/>
        <v>41696.817129629628</v>
      </c>
    </row>
    <row r="1423" spans="1:20" ht="48" hidden="1" x14ac:dyDescent="0.2">
      <c r="A1423">
        <v>1516</v>
      </c>
      <c r="B1423" s="3" t="s">
        <v>1517</v>
      </c>
      <c r="C1423" s="3" t="s">
        <v>5626</v>
      </c>
      <c r="D1423">
        <v>17000</v>
      </c>
      <c r="E1423">
        <v>18472</v>
      </c>
      <c r="F1423" t="s">
        <v>8219</v>
      </c>
      <c r="G1423" t="s">
        <v>8224</v>
      </c>
      <c r="H1423" t="s">
        <v>8246</v>
      </c>
      <c r="I1423">
        <v>1475762400</v>
      </c>
      <c r="J1423">
        <v>1473160292</v>
      </c>
      <c r="K1423" t="b">
        <v>1</v>
      </c>
      <c r="L1423">
        <v>116</v>
      </c>
      <c r="M1423" t="b">
        <v>1</v>
      </c>
      <c r="N1423" t="s">
        <v>8285</v>
      </c>
      <c r="O1423" s="5">
        <f t="shared" si="88"/>
        <v>1.0865882352941176</v>
      </c>
      <c r="P1423" s="15">
        <f t="shared" si="89"/>
        <v>159.24137931034483</v>
      </c>
      <c r="Q1423" s="7" t="s">
        <v>8343</v>
      </c>
      <c r="R1423" s="7" t="s">
        <v>8344</v>
      </c>
      <c r="S1423" s="13">
        <f t="shared" si="90"/>
        <v>42649.583333333328</v>
      </c>
      <c r="T1423" s="12">
        <f t="shared" si="91"/>
        <v>42619.466342592597</v>
      </c>
    </row>
    <row r="1424" spans="1:20" ht="48" hidden="1" x14ac:dyDescent="0.2">
      <c r="A1424">
        <v>1269</v>
      </c>
      <c r="B1424" s="3" t="s">
        <v>1270</v>
      </c>
      <c r="C1424" s="3" t="s">
        <v>5379</v>
      </c>
      <c r="D1424">
        <v>18800</v>
      </c>
      <c r="E1424">
        <v>20426</v>
      </c>
      <c r="F1424" t="s">
        <v>8219</v>
      </c>
      <c r="G1424" t="s">
        <v>8224</v>
      </c>
      <c r="H1424" t="s">
        <v>8246</v>
      </c>
      <c r="I1424">
        <v>1460764800</v>
      </c>
      <c r="J1424">
        <v>1458157512</v>
      </c>
      <c r="K1424" t="b">
        <v>1</v>
      </c>
      <c r="L1424">
        <v>206</v>
      </c>
      <c r="M1424" t="b">
        <v>1</v>
      </c>
      <c r="N1424" t="s">
        <v>8276</v>
      </c>
      <c r="O1424" s="5">
        <f t="shared" si="88"/>
        <v>1.0864893617021276</v>
      </c>
      <c r="P1424" s="15">
        <f t="shared" si="89"/>
        <v>99.15533980582525</v>
      </c>
      <c r="Q1424" s="7" t="s">
        <v>8330</v>
      </c>
      <c r="R1424" s="7" t="s">
        <v>8331</v>
      </c>
      <c r="S1424" s="13">
        <f t="shared" si="90"/>
        <v>42476</v>
      </c>
      <c r="T1424" s="12">
        <f t="shared" si="91"/>
        <v>42445.823055555549</v>
      </c>
    </row>
    <row r="1425" spans="1:20" ht="48" hidden="1" x14ac:dyDescent="0.2">
      <c r="A1425">
        <v>353</v>
      </c>
      <c r="B1425" s="3" t="s">
        <v>354</v>
      </c>
      <c r="C1425" s="3" t="s">
        <v>4463</v>
      </c>
      <c r="D1425">
        <v>58425</v>
      </c>
      <c r="E1425">
        <v>63460.18</v>
      </c>
      <c r="F1425" t="s">
        <v>8219</v>
      </c>
      <c r="G1425" t="s">
        <v>8224</v>
      </c>
      <c r="H1425" t="s">
        <v>8246</v>
      </c>
      <c r="I1425">
        <v>1447963219</v>
      </c>
      <c r="J1425">
        <v>1445367619</v>
      </c>
      <c r="K1425" t="b">
        <v>1</v>
      </c>
      <c r="L1425">
        <v>613</v>
      </c>
      <c r="M1425" t="b">
        <v>1</v>
      </c>
      <c r="N1425" t="s">
        <v>8269</v>
      </c>
      <c r="O1425" s="5">
        <f t="shared" si="88"/>
        <v>1.0861819426615318</v>
      </c>
      <c r="P1425" s="15">
        <f t="shared" si="89"/>
        <v>103.52394779771615</v>
      </c>
      <c r="Q1425" s="7" t="s">
        <v>8316</v>
      </c>
      <c r="R1425" s="7" t="s">
        <v>8321</v>
      </c>
      <c r="S1425" s="13">
        <f t="shared" si="90"/>
        <v>42327.833553240736</v>
      </c>
      <c r="T1425" s="12">
        <f t="shared" si="91"/>
        <v>42297.791886574079</v>
      </c>
    </row>
    <row r="1426" spans="1:20" ht="48" hidden="1" x14ac:dyDescent="0.2">
      <c r="A1426">
        <v>3128</v>
      </c>
      <c r="B1426" s="3" t="s">
        <v>3128</v>
      </c>
      <c r="C1426" s="3" t="s">
        <v>7238</v>
      </c>
      <c r="D1426">
        <v>15000</v>
      </c>
      <c r="E1426">
        <v>16291</v>
      </c>
      <c r="F1426" t="s">
        <v>8222</v>
      </c>
      <c r="G1426" t="s">
        <v>8224</v>
      </c>
      <c r="H1426" t="s">
        <v>8246</v>
      </c>
      <c r="I1426">
        <v>1489690141</v>
      </c>
      <c r="J1426">
        <v>1487101741</v>
      </c>
      <c r="K1426" t="b">
        <v>0</v>
      </c>
      <c r="L1426">
        <v>117</v>
      </c>
      <c r="M1426" t="b">
        <v>0</v>
      </c>
      <c r="N1426" t="s">
        <v>8271</v>
      </c>
      <c r="O1426" s="5">
        <f t="shared" si="88"/>
        <v>1.0860666666666667</v>
      </c>
      <c r="P1426" s="15">
        <f t="shared" si="89"/>
        <v>139.23931623931625</v>
      </c>
      <c r="Q1426" s="7" t="s">
        <v>8323</v>
      </c>
      <c r="R1426" s="7" t="s">
        <v>8324</v>
      </c>
      <c r="S1426" s="13">
        <f t="shared" si="90"/>
        <v>42810.784039351856</v>
      </c>
      <c r="T1426" s="12">
        <f t="shared" si="91"/>
        <v>42780.825706018513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8327</v>
      </c>
      <c r="R1427" s="7" t="s">
        <v>8346</v>
      </c>
      <c r="S1427" s="13">
        <f t="shared" si="90"/>
        <v>42123.131469907406</v>
      </c>
      <c r="T1427" s="12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8327</v>
      </c>
      <c r="R1428" s="7" t="s">
        <v>8346</v>
      </c>
      <c r="S1428" s="13">
        <f t="shared" si="90"/>
        <v>42240.390277777777</v>
      </c>
      <c r="T1428" s="12">
        <f t="shared" si="91"/>
        <v>42180.390277777777</v>
      </c>
    </row>
    <row r="1429" spans="1:20" ht="48" hidden="1" x14ac:dyDescent="0.2">
      <c r="A1429">
        <v>2444</v>
      </c>
      <c r="B1429" s="3" t="s">
        <v>2445</v>
      </c>
      <c r="C1429" s="3" t="s">
        <v>6554</v>
      </c>
      <c r="D1429">
        <v>3000</v>
      </c>
      <c r="E1429">
        <v>3258</v>
      </c>
      <c r="F1429" t="s">
        <v>8219</v>
      </c>
      <c r="G1429" t="s">
        <v>8224</v>
      </c>
      <c r="H1429" t="s">
        <v>8246</v>
      </c>
      <c r="I1429">
        <v>1464199591</v>
      </c>
      <c r="J1429">
        <v>1461607591</v>
      </c>
      <c r="K1429" t="b">
        <v>0</v>
      </c>
      <c r="L1429">
        <v>61</v>
      </c>
      <c r="M1429" t="b">
        <v>1</v>
      </c>
      <c r="N1429" t="s">
        <v>8298</v>
      </c>
      <c r="O1429" s="5">
        <f t="shared" si="88"/>
        <v>1.0860000000000001</v>
      </c>
      <c r="P1429" s="15">
        <f t="shared" si="89"/>
        <v>53.409836065573771</v>
      </c>
      <c r="Q1429" s="7" t="s">
        <v>8341</v>
      </c>
      <c r="R1429" s="7" t="s">
        <v>8356</v>
      </c>
      <c r="S1429" s="13">
        <f t="shared" si="90"/>
        <v>42515.754525462966</v>
      </c>
      <c r="T1429" s="12">
        <f t="shared" si="91"/>
        <v>42485.754525462966</v>
      </c>
    </row>
    <row r="1430" spans="1:20" ht="48" hidden="1" x14ac:dyDescent="0.2">
      <c r="A1430">
        <v>3277</v>
      </c>
      <c r="B1430" s="3" t="s">
        <v>3277</v>
      </c>
      <c r="C1430" s="3" t="s">
        <v>7387</v>
      </c>
      <c r="D1430">
        <v>5000</v>
      </c>
      <c r="E1430">
        <v>5430</v>
      </c>
      <c r="F1430" t="s">
        <v>8219</v>
      </c>
      <c r="G1430" t="s">
        <v>8225</v>
      </c>
      <c r="H1430" t="s">
        <v>8247</v>
      </c>
      <c r="I1430">
        <v>1416331406</v>
      </c>
      <c r="J1430">
        <v>1413735806</v>
      </c>
      <c r="K1430" t="b">
        <v>1</v>
      </c>
      <c r="L1430">
        <v>100</v>
      </c>
      <c r="M1430" t="b">
        <v>1</v>
      </c>
      <c r="N1430" t="s">
        <v>8271</v>
      </c>
      <c r="O1430" s="5">
        <f t="shared" si="88"/>
        <v>1.0860000000000001</v>
      </c>
      <c r="P1430" s="15">
        <f t="shared" si="89"/>
        <v>54.3</v>
      </c>
      <c r="Q1430" s="7" t="s">
        <v>8323</v>
      </c>
      <c r="R1430" s="7" t="s">
        <v>8324</v>
      </c>
      <c r="S1430" s="13">
        <f t="shared" si="90"/>
        <v>41961.724606481483</v>
      </c>
      <c r="T1430" s="12">
        <f t="shared" si="91"/>
        <v>41931.682939814818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8327</v>
      </c>
      <c r="R1431" s="7" t="s">
        <v>8346</v>
      </c>
      <c r="S1431" s="13">
        <f t="shared" si="90"/>
        <v>42104.060671296291</v>
      </c>
      <c r="T1431" s="12">
        <f t="shared" si="91"/>
        <v>42074.060671296291</v>
      </c>
    </row>
    <row r="1432" spans="1:20" ht="32" hidden="1" x14ac:dyDescent="0.2">
      <c r="A1432">
        <v>1290</v>
      </c>
      <c r="B1432" s="3" t="s">
        <v>1291</v>
      </c>
      <c r="C1432" s="3" t="s">
        <v>5400</v>
      </c>
      <c r="D1432">
        <v>3500</v>
      </c>
      <c r="E1432">
        <v>3800</v>
      </c>
      <c r="F1432" t="s">
        <v>8219</v>
      </c>
      <c r="G1432" t="s">
        <v>8224</v>
      </c>
      <c r="H1432" t="s">
        <v>8246</v>
      </c>
      <c r="I1432">
        <v>1429772340</v>
      </c>
      <c r="J1432">
        <v>1427121931</v>
      </c>
      <c r="K1432" t="b">
        <v>0</v>
      </c>
      <c r="L1432">
        <v>86</v>
      </c>
      <c r="M1432" t="b">
        <v>1</v>
      </c>
      <c r="N1432" t="s">
        <v>8271</v>
      </c>
      <c r="O1432" s="5">
        <f t="shared" si="88"/>
        <v>1.0857142857142856</v>
      </c>
      <c r="P1432" s="15">
        <f t="shared" si="89"/>
        <v>44.186046511627907</v>
      </c>
      <c r="Q1432" s="7" t="s">
        <v>8323</v>
      </c>
      <c r="R1432" s="7" t="s">
        <v>8324</v>
      </c>
      <c r="S1432" s="13">
        <f t="shared" si="90"/>
        <v>42117.290972222225</v>
      </c>
      <c r="T1432" s="12">
        <f t="shared" si="91"/>
        <v>42086.614942129629</v>
      </c>
    </row>
    <row r="1433" spans="1:20" ht="48" hidden="1" x14ac:dyDescent="0.2">
      <c r="A1433">
        <v>3430</v>
      </c>
      <c r="B1433" s="3" t="s">
        <v>3429</v>
      </c>
      <c r="C1433" s="3" t="s">
        <v>7540</v>
      </c>
      <c r="D1433">
        <v>2000</v>
      </c>
      <c r="E1433">
        <v>2170.9899999999998</v>
      </c>
      <c r="F1433" t="s">
        <v>8219</v>
      </c>
      <c r="G1433" t="s">
        <v>8225</v>
      </c>
      <c r="H1433" t="s">
        <v>8247</v>
      </c>
      <c r="I1433">
        <v>1406760101</v>
      </c>
      <c r="J1433">
        <v>1404168101</v>
      </c>
      <c r="K1433" t="b">
        <v>0</v>
      </c>
      <c r="L1433">
        <v>72</v>
      </c>
      <c r="M1433" t="b">
        <v>1</v>
      </c>
      <c r="N1433" t="s">
        <v>8271</v>
      </c>
      <c r="O1433" s="5">
        <f t="shared" si="88"/>
        <v>1.0854949999999999</v>
      </c>
      <c r="P1433" s="15">
        <f t="shared" si="89"/>
        <v>30.152638888888887</v>
      </c>
      <c r="Q1433" s="7" t="s">
        <v>8323</v>
      </c>
      <c r="R1433" s="7" t="s">
        <v>8324</v>
      </c>
      <c r="S1433" s="13">
        <f t="shared" si="90"/>
        <v>41850.945613425924</v>
      </c>
      <c r="T1433" s="12">
        <f t="shared" si="91"/>
        <v>41820.945613425924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8327</v>
      </c>
      <c r="R1434" s="7" t="s">
        <v>8346</v>
      </c>
      <c r="S1434" s="13">
        <f t="shared" si="90"/>
        <v>42205.780416666668</v>
      </c>
      <c r="T1434" s="12">
        <f t="shared" si="91"/>
        <v>42175.780416666668</v>
      </c>
    </row>
    <row r="1435" spans="1:20" ht="32" hidden="1" x14ac:dyDescent="0.2">
      <c r="A1435">
        <v>1462</v>
      </c>
      <c r="B1435" s="3" t="s">
        <v>1463</v>
      </c>
      <c r="C1435" s="3" t="s">
        <v>5572</v>
      </c>
      <c r="D1435">
        <v>4000</v>
      </c>
      <c r="E1435">
        <v>4340.7</v>
      </c>
      <c r="F1435" t="s">
        <v>8219</v>
      </c>
      <c r="G1435" t="s">
        <v>8224</v>
      </c>
      <c r="H1435" t="s">
        <v>8246</v>
      </c>
      <c r="I1435">
        <v>1365609271</v>
      </c>
      <c r="J1435">
        <v>1363017271</v>
      </c>
      <c r="K1435" t="b">
        <v>1</v>
      </c>
      <c r="L1435">
        <v>150</v>
      </c>
      <c r="M1435" t="b">
        <v>1</v>
      </c>
      <c r="N1435" t="s">
        <v>8288</v>
      </c>
      <c r="O1435" s="5">
        <f t="shared" si="88"/>
        <v>1.085175</v>
      </c>
      <c r="P1435" s="15">
        <f t="shared" si="89"/>
        <v>28.937999999999999</v>
      </c>
      <c r="Q1435" s="7" t="s">
        <v>8327</v>
      </c>
      <c r="R1435" s="7" t="s">
        <v>8347</v>
      </c>
      <c r="S1435" s="13">
        <f t="shared" si="90"/>
        <v>41374.662858796299</v>
      </c>
      <c r="T1435" s="12">
        <f t="shared" si="91"/>
        <v>41344.662858796299</v>
      </c>
    </row>
    <row r="1436" spans="1:20" ht="48" hidden="1" x14ac:dyDescent="0.2">
      <c r="A1436">
        <v>3757</v>
      </c>
      <c r="B1436" s="3" t="s">
        <v>3754</v>
      </c>
      <c r="C1436" s="3" t="s">
        <v>7867</v>
      </c>
      <c r="D1436">
        <v>3500</v>
      </c>
      <c r="E1436">
        <v>3798</v>
      </c>
      <c r="F1436" t="s">
        <v>8219</v>
      </c>
      <c r="G1436" t="s">
        <v>8224</v>
      </c>
      <c r="H1436" t="s">
        <v>8246</v>
      </c>
      <c r="I1436">
        <v>1417465515</v>
      </c>
      <c r="J1436">
        <v>1415737515</v>
      </c>
      <c r="K1436" t="b">
        <v>0</v>
      </c>
      <c r="L1436">
        <v>50</v>
      </c>
      <c r="M1436" t="b">
        <v>1</v>
      </c>
      <c r="N1436" t="s">
        <v>8305</v>
      </c>
      <c r="O1436" s="5">
        <f t="shared" si="88"/>
        <v>1.0851428571428572</v>
      </c>
      <c r="P1436" s="15">
        <f t="shared" si="89"/>
        <v>75.959999999999994</v>
      </c>
      <c r="Q1436" s="7" t="s">
        <v>8323</v>
      </c>
      <c r="R1436" s="7" t="s">
        <v>8363</v>
      </c>
      <c r="S1436" s="13">
        <f t="shared" si="90"/>
        <v>41974.850868055553</v>
      </c>
      <c r="T1436" s="12">
        <f t="shared" si="91"/>
        <v>41954.850868055553</v>
      </c>
    </row>
    <row r="1437" spans="1:20" ht="32" hidden="1" x14ac:dyDescent="0.2">
      <c r="A1437">
        <v>3002</v>
      </c>
      <c r="B1437" s="3" t="s">
        <v>3002</v>
      </c>
      <c r="C1437" s="3" t="s">
        <v>7112</v>
      </c>
      <c r="D1437">
        <v>7000</v>
      </c>
      <c r="E1437">
        <v>7595.43</v>
      </c>
      <c r="F1437" t="s">
        <v>8219</v>
      </c>
      <c r="G1437" t="s">
        <v>8224</v>
      </c>
      <c r="H1437" t="s">
        <v>8246</v>
      </c>
      <c r="I1437">
        <v>1356552252</v>
      </c>
      <c r="J1437">
        <v>1353960252</v>
      </c>
      <c r="K1437" t="b">
        <v>0</v>
      </c>
      <c r="L1437">
        <v>104</v>
      </c>
      <c r="M1437" t="b">
        <v>1</v>
      </c>
      <c r="N1437" t="s">
        <v>8303</v>
      </c>
      <c r="O1437" s="5">
        <f t="shared" si="88"/>
        <v>1.0850614285714286</v>
      </c>
      <c r="P1437" s="15">
        <f t="shared" si="89"/>
        <v>73.032980769230775</v>
      </c>
      <c r="Q1437" s="7" t="s">
        <v>8323</v>
      </c>
      <c r="R1437" s="7" t="s">
        <v>8361</v>
      </c>
      <c r="S1437" s="13">
        <f t="shared" si="90"/>
        <v>41269.83625</v>
      </c>
      <c r="T1437" s="12">
        <f t="shared" si="91"/>
        <v>41239.83625</v>
      </c>
    </row>
    <row r="1438" spans="1:20" ht="48" hidden="1" x14ac:dyDescent="0.2">
      <c r="A1438">
        <v>3410</v>
      </c>
      <c r="B1438" s="3" t="s">
        <v>3409</v>
      </c>
      <c r="C1438" s="3" t="s">
        <v>7520</v>
      </c>
      <c r="D1438">
        <v>3000</v>
      </c>
      <c r="E1438">
        <v>3255</v>
      </c>
      <c r="F1438" t="s">
        <v>8219</v>
      </c>
      <c r="G1438" t="s">
        <v>8224</v>
      </c>
      <c r="H1438" t="s">
        <v>8246</v>
      </c>
      <c r="I1438">
        <v>1465196400</v>
      </c>
      <c r="J1438">
        <v>1462841990</v>
      </c>
      <c r="K1438" t="b">
        <v>0</v>
      </c>
      <c r="L1438">
        <v>40</v>
      </c>
      <c r="M1438" t="b">
        <v>1</v>
      </c>
      <c r="N1438" t="s">
        <v>8271</v>
      </c>
      <c r="O1438" s="5">
        <f t="shared" si="88"/>
        <v>1.085</v>
      </c>
      <c r="P1438" s="15">
        <f t="shared" si="89"/>
        <v>81.375</v>
      </c>
      <c r="Q1438" s="7" t="s">
        <v>8323</v>
      </c>
      <c r="R1438" s="7" t="s">
        <v>8324</v>
      </c>
      <c r="S1438" s="13">
        <f t="shared" si="90"/>
        <v>42527.291666666672</v>
      </c>
      <c r="T1438" s="12">
        <f t="shared" si="91"/>
        <v>42500.041550925926</v>
      </c>
    </row>
    <row r="1439" spans="1:20" ht="48" hidden="1" x14ac:dyDescent="0.2">
      <c r="A1439">
        <v>3583</v>
      </c>
      <c r="B1439" s="3" t="s">
        <v>3582</v>
      </c>
      <c r="C1439" s="3" t="s">
        <v>7693</v>
      </c>
      <c r="D1439">
        <v>3000</v>
      </c>
      <c r="E1439">
        <v>3255</v>
      </c>
      <c r="F1439" t="s">
        <v>8219</v>
      </c>
      <c r="G1439" t="s">
        <v>8224</v>
      </c>
      <c r="H1439" t="s">
        <v>8246</v>
      </c>
      <c r="I1439">
        <v>1460970805</v>
      </c>
      <c r="J1439">
        <v>1455790405</v>
      </c>
      <c r="K1439" t="b">
        <v>0</v>
      </c>
      <c r="L1439">
        <v>24</v>
      </c>
      <c r="M1439" t="b">
        <v>1</v>
      </c>
      <c r="N1439" t="s">
        <v>8271</v>
      </c>
      <c r="O1439" s="5">
        <f t="shared" si="88"/>
        <v>1.085</v>
      </c>
      <c r="P1439" s="15">
        <f t="shared" si="89"/>
        <v>135.625</v>
      </c>
      <c r="Q1439" s="7" t="s">
        <v>8323</v>
      </c>
      <c r="R1439" s="7" t="s">
        <v>8324</v>
      </c>
      <c r="S1439" s="13">
        <f t="shared" si="90"/>
        <v>42478.384317129632</v>
      </c>
      <c r="T1439" s="12">
        <f t="shared" si="91"/>
        <v>42418.425983796296</v>
      </c>
    </row>
    <row r="1440" spans="1:20" ht="20" hidden="1" x14ac:dyDescent="0.2">
      <c r="A1440">
        <v>1032</v>
      </c>
      <c r="B1440" s="3" t="s">
        <v>1033</v>
      </c>
      <c r="C1440" s="3" t="s">
        <v>5142</v>
      </c>
      <c r="D1440">
        <v>5400</v>
      </c>
      <c r="E1440">
        <v>5858.84</v>
      </c>
      <c r="F1440" t="s">
        <v>8219</v>
      </c>
      <c r="G1440" t="s">
        <v>8224</v>
      </c>
      <c r="H1440" t="s">
        <v>8246</v>
      </c>
      <c r="I1440">
        <v>1466697625</v>
      </c>
      <c r="J1440">
        <v>1464105625</v>
      </c>
      <c r="K1440" t="b">
        <v>0</v>
      </c>
      <c r="L1440">
        <v>96</v>
      </c>
      <c r="M1440" t="b">
        <v>1</v>
      </c>
      <c r="N1440" t="s">
        <v>8280</v>
      </c>
      <c r="O1440" s="5">
        <f t="shared" si="88"/>
        <v>1.0849703703703704</v>
      </c>
      <c r="P1440" s="15">
        <f t="shared" si="89"/>
        <v>61.029583333333335</v>
      </c>
      <c r="Q1440" s="7" t="s">
        <v>8330</v>
      </c>
      <c r="R1440" s="7" t="s">
        <v>8335</v>
      </c>
      <c r="S1440" s="13">
        <f t="shared" si="90"/>
        <v>42544.666956018518</v>
      </c>
      <c r="T1440" s="12">
        <f t="shared" si="91"/>
        <v>42514.666956018518</v>
      </c>
    </row>
    <row r="1441" spans="1:20" ht="48" hidden="1" x14ac:dyDescent="0.2">
      <c r="A1441">
        <v>2226</v>
      </c>
      <c r="B1441" s="3" t="s">
        <v>2227</v>
      </c>
      <c r="C1441" s="3" t="s">
        <v>6336</v>
      </c>
      <c r="D1441">
        <v>18000</v>
      </c>
      <c r="E1441">
        <v>19523.310000000001</v>
      </c>
      <c r="F1441" t="s">
        <v>8219</v>
      </c>
      <c r="G1441" t="s">
        <v>8224</v>
      </c>
      <c r="H1441" t="s">
        <v>8246</v>
      </c>
      <c r="I1441">
        <v>1455253140</v>
      </c>
      <c r="J1441">
        <v>1452625822</v>
      </c>
      <c r="K1441" t="b">
        <v>0</v>
      </c>
      <c r="L1441">
        <v>321</v>
      </c>
      <c r="M1441" t="b">
        <v>1</v>
      </c>
      <c r="N1441" t="s">
        <v>8297</v>
      </c>
      <c r="O1441" s="5">
        <f t="shared" si="88"/>
        <v>1.0846283333333333</v>
      </c>
      <c r="P1441" s="15">
        <f t="shared" si="89"/>
        <v>60.820280373831778</v>
      </c>
      <c r="Q1441" s="7" t="s">
        <v>8338</v>
      </c>
      <c r="R1441" s="7" t="s">
        <v>8355</v>
      </c>
      <c r="S1441" s="13">
        <f t="shared" si="90"/>
        <v>42412.207638888889</v>
      </c>
      <c r="T1441" s="12">
        <f t="shared" si="91"/>
        <v>42381.79886574074</v>
      </c>
    </row>
    <row r="1442" spans="1:20" ht="48" hidden="1" x14ac:dyDescent="0.2">
      <c r="A1442">
        <v>3560</v>
      </c>
      <c r="B1442" s="3" t="s">
        <v>3559</v>
      </c>
      <c r="C1442" s="3" t="s">
        <v>7670</v>
      </c>
      <c r="D1442">
        <v>3200</v>
      </c>
      <c r="E1442">
        <v>3470</v>
      </c>
      <c r="F1442" t="s">
        <v>8219</v>
      </c>
      <c r="G1442" t="s">
        <v>8229</v>
      </c>
      <c r="H1442" t="s">
        <v>8251</v>
      </c>
      <c r="I1442">
        <v>1432694700</v>
      </c>
      <c r="J1442">
        <v>1429651266</v>
      </c>
      <c r="K1442" t="b">
        <v>0</v>
      </c>
      <c r="L1442">
        <v>74</v>
      </c>
      <c r="M1442" t="b">
        <v>1</v>
      </c>
      <c r="N1442" t="s">
        <v>8271</v>
      </c>
      <c r="O1442" s="5">
        <f t="shared" si="88"/>
        <v>1.0843750000000001</v>
      </c>
      <c r="P1442" s="15">
        <f t="shared" si="89"/>
        <v>46.891891891891895</v>
      </c>
      <c r="Q1442" s="7" t="s">
        <v>8323</v>
      </c>
      <c r="R1442" s="7" t="s">
        <v>8324</v>
      </c>
      <c r="S1442" s="13">
        <f t="shared" si="90"/>
        <v>42151.114583333328</v>
      </c>
      <c r="T1442" s="12">
        <f t="shared" si="91"/>
        <v>42115.889652777783</v>
      </c>
    </row>
    <row r="1443" spans="1:20" ht="32" hidden="1" x14ac:dyDescent="0.2">
      <c r="A1443">
        <v>1469</v>
      </c>
      <c r="B1443" s="3" t="s">
        <v>1470</v>
      </c>
      <c r="C1443" s="3" t="s">
        <v>5579</v>
      </c>
      <c r="D1443">
        <v>44250</v>
      </c>
      <c r="E1443">
        <v>47978</v>
      </c>
      <c r="F1443" t="s">
        <v>8219</v>
      </c>
      <c r="G1443" t="s">
        <v>8224</v>
      </c>
      <c r="H1443" t="s">
        <v>8246</v>
      </c>
      <c r="I1443">
        <v>1360938109</v>
      </c>
      <c r="J1443">
        <v>1358346109</v>
      </c>
      <c r="K1443" t="b">
        <v>1</v>
      </c>
      <c r="L1443">
        <v>321</v>
      </c>
      <c r="M1443" t="b">
        <v>1</v>
      </c>
      <c r="N1443" t="s">
        <v>8288</v>
      </c>
      <c r="O1443" s="5">
        <f t="shared" si="88"/>
        <v>1.0842485875706214</v>
      </c>
      <c r="P1443" s="15">
        <f t="shared" si="89"/>
        <v>149.46417445482865</v>
      </c>
      <c r="Q1443" s="7" t="s">
        <v>8327</v>
      </c>
      <c r="R1443" s="7" t="s">
        <v>8347</v>
      </c>
      <c r="S1443" s="13">
        <f t="shared" si="90"/>
        <v>41320.598483796297</v>
      </c>
      <c r="T1443" s="12">
        <f t="shared" si="91"/>
        <v>41290.598483796297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8327</v>
      </c>
      <c r="R1444" s="7" t="s">
        <v>8346</v>
      </c>
      <c r="S1444" s="13">
        <f t="shared" si="90"/>
        <v>42515.64534722222</v>
      </c>
      <c r="T1444" s="12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8327</v>
      </c>
      <c r="R1445" s="7" t="s">
        <v>8346</v>
      </c>
      <c r="S1445" s="13">
        <f t="shared" si="90"/>
        <v>42737.926030092596</v>
      </c>
      <c r="T1445" s="12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8327</v>
      </c>
      <c r="R1446" s="7" t="s">
        <v>8346</v>
      </c>
      <c r="S1446" s="13">
        <f t="shared" si="90"/>
        <v>42259.873402777783</v>
      </c>
      <c r="T1446" s="12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8327</v>
      </c>
      <c r="R1447" s="7" t="s">
        <v>8346</v>
      </c>
      <c r="S1447" s="13">
        <f t="shared" si="90"/>
        <v>42169.542303240742</v>
      </c>
      <c r="T1447" s="12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8327</v>
      </c>
      <c r="R1448" s="7" t="s">
        <v>8346</v>
      </c>
      <c r="S1448" s="13">
        <f t="shared" si="90"/>
        <v>42481.447662037041</v>
      </c>
      <c r="T1448" s="12">
        <f t="shared" si="91"/>
        <v>42461.447662037041</v>
      </c>
    </row>
    <row r="1449" spans="1:20" ht="48" hidden="1" x14ac:dyDescent="0.2">
      <c r="A1449">
        <v>72</v>
      </c>
      <c r="B1449" s="3" t="s">
        <v>74</v>
      </c>
      <c r="C1449" s="3" t="s">
        <v>4183</v>
      </c>
      <c r="D1449">
        <v>2200</v>
      </c>
      <c r="E1449">
        <v>2385</v>
      </c>
      <c r="F1449" t="s">
        <v>8219</v>
      </c>
      <c r="G1449" t="s">
        <v>8224</v>
      </c>
      <c r="H1449" t="s">
        <v>8246</v>
      </c>
      <c r="I1449">
        <v>1352937600</v>
      </c>
      <c r="J1449">
        <v>1351210481</v>
      </c>
      <c r="K1449" t="b">
        <v>0</v>
      </c>
      <c r="L1449">
        <v>41</v>
      </c>
      <c r="M1449" t="b">
        <v>1</v>
      </c>
      <c r="N1449" t="s">
        <v>8266</v>
      </c>
      <c r="O1449" s="5">
        <f t="shared" si="88"/>
        <v>1.084090909090909</v>
      </c>
      <c r="P1449" s="15">
        <f t="shared" si="89"/>
        <v>58.170731707317074</v>
      </c>
      <c r="Q1449" s="7" t="s">
        <v>8316</v>
      </c>
      <c r="R1449" s="7" t="s">
        <v>8318</v>
      </c>
      <c r="S1449" s="13">
        <f t="shared" si="90"/>
        <v>41228</v>
      </c>
      <c r="T1449" s="12">
        <f t="shared" si="91"/>
        <v>41208.010196759256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8327</v>
      </c>
      <c r="R1450" s="7" t="s">
        <v>8346</v>
      </c>
      <c r="S1450" s="13">
        <f t="shared" si="90"/>
        <v>42146.225694444445</v>
      </c>
      <c r="T1450" s="12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8327</v>
      </c>
      <c r="R1451" s="7" t="s">
        <v>8346</v>
      </c>
      <c r="S1451" s="13">
        <f t="shared" si="90"/>
        <v>42134.811400462961</v>
      </c>
      <c r="T1451" s="12">
        <f t="shared" si="91"/>
        <v>42086.811400462961</v>
      </c>
    </row>
    <row r="1452" spans="1:20" ht="48" hidden="1" x14ac:dyDescent="0.2">
      <c r="A1452">
        <v>1935</v>
      </c>
      <c r="B1452" s="3" t="s">
        <v>1936</v>
      </c>
      <c r="C1452" s="3" t="s">
        <v>6045</v>
      </c>
      <c r="D1452">
        <v>2500</v>
      </c>
      <c r="E1452">
        <v>2710</v>
      </c>
      <c r="F1452" t="s">
        <v>8219</v>
      </c>
      <c r="G1452" t="s">
        <v>8224</v>
      </c>
      <c r="H1452" t="s">
        <v>8246</v>
      </c>
      <c r="I1452">
        <v>1403326740</v>
      </c>
      <c r="J1452">
        <v>1400106171</v>
      </c>
      <c r="K1452" t="b">
        <v>0</v>
      </c>
      <c r="L1452">
        <v>50</v>
      </c>
      <c r="M1452" t="b">
        <v>1</v>
      </c>
      <c r="N1452" t="s">
        <v>8279</v>
      </c>
      <c r="O1452" s="5">
        <f t="shared" si="88"/>
        <v>1.0840000000000001</v>
      </c>
      <c r="P1452" s="15">
        <f t="shared" si="89"/>
        <v>54.2</v>
      </c>
      <c r="Q1452" s="7" t="s">
        <v>8330</v>
      </c>
      <c r="R1452" s="7" t="s">
        <v>8334</v>
      </c>
      <c r="S1452" s="13">
        <f t="shared" si="90"/>
        <v>41811.207638888889</v>
      </c>
      <c r="T1452" s="12">
        <f t="shared" si="91"/>
        <v>41773.932534722226</v>
      </c>
    </row>
    <row r="1453" spans="1:20" ht="48" hidden="1" x14ac:dyDescent="0.2">
      <c r="A1453">
        <v>275</v>
      </c>
      <c r="B1453" s="3" t="s">
        <v>276</v>
      </c>
      <c r="C1453" s="3" t="s">
        <v>4385</v>
      </c>
      <c r="D1453">
        <v>20000</v>
      </c>
      <c r="E1453">
        <v>21679</v>
      </c>
      <c r="F1453" t="s">
        <v>8219</v>
      </c>
      <c r="G1453" t="s">
        <v>8224</v>
      </c>
      <c r="H1453" t="s">
        <v>8246</v>
      </c>
      <c r="I1453">
        <v>1352511966</v>
      </c>
      <c r="J1453">
        <v>1349916366</v>
      </c>
      <c r="K1453" t="b">
        <v>1</v>
      </c>
      <c r="L1453">
        <v>332</v>
      </c>
      <c r="M1453" t="b">
        <v>1</v>
      </c>
      <c r="N1453" t="s">
        <v>8269</v>
      </c>
      <c r="O1453" s="5">
        <f t="shared" si="88"/>
        <v>1.08395</v>
      </c>
      <c r="P1453" s="15">
        <f t="shared" si="89"/>
        <v>65.298192771084331</v>
      </c>
      <c r="Q1453" s="7" t="s">
        <v>8316</v>
      </c>
      <c r="R1453" s="7" t="s">
        <v>8321</v>
      </c>
      <c r="S1453" s="13">
        <f t="shared" si="90"/>
        <v>41223.073680555557</v>
      </c>
      <c r="T1453" s="12">
        <f t="shared" si="91"/>
        <v>41193.032013888893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8327</v>
      </c>
      <c r="R1454" s="7" t="s">
        <v>8346</v>
      </c>
      <c r="S1454" s="13">
        <f t="shared" si="90"/>
        <v>41848.703275462962</v>
      </c>
      <c r="T1454" s="12">
        <f t="shared" si="91"/>
        <v>41818.703275462962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8327</v>
      </c>
      <c r="R1455" s="7" t="s">
        <v>8346</v>
      </c>
      <c r="S1455" s="13">
        <f t="shared" si="90"/>
        <v>42840.654479166667</v>
      </c>
      <c r="T1455" s="12">
        <f t="shared" si="91"/>
        <v>42795.696145833332</v>
      </c>
    </row>
    <row r="1456" spans="1:20" ht="48" hidden="1" x14ac:dyDescent="0.2">
      <c r="A1456">
        <v>1286</v>
      </c>
      <c r="B1456" s="3" t="s">
        <v>1287</v>
      </c>
      <c r="C1456" s="3" t="s">
        <v>5396</v>
      </c>
      <c r="D1456">
        <v>1500</v>
      </c>
      <c r="E1456">
        <v>1625</v>
      </c>
      <c r="F1456" t="s">
        <v>8219</v>
      </c>
      <c r="G1456" t="s">
        <v>8225</v>
      </c>
      <c r="H1456" t="s">
        <v>8247</v>
      </c>
      <c r="I1456">
        <v>1424181600</v>
      </c>
      <c r="J1456">
        <v>1423041227</v>
      </c>
      <c r="K1456" t="b">
        <v>0</v>
      </c>
      <c r="L1456">
        <v>20</v>
      </c>
      <c r="M1456" t="b">
        <v>1</v>
      </c>
      <c r="N1456" t="s">
        <v>8271</v>
      </c>
      <c r="O1456" s="5">
        <f t="shared" si="88"/>
        <v>1.0833333333333333</v>
      </c>
      <c r="P1456" s="15">
        <f t="shared" si="89"/>
        <v>81.25</v>
      </c>
      <c r="Q1456" s="7" t="s">
        <v>8323</v>
      </c>
      <c r="R1456" s="7" t="s">
        <v>8324</v>
      </c>
      <c r="S1456" s="13">
        <f t="shared" si="90"/>
        <v>42052.583333333328</v>
      </c>
      <c r="T1456" s="12">
        <f t="shared" si="91"/>
        <v>42039.384571759263</v>
      </c>
    </row>
    <row r="1457" spans="1:20" ht="48" hidden="1" x14ac:dyDescent="0.2">
      <c r="A1457">
        <v>2084</v>
      </c>
      <c r="B1457" s="3" t="s">
        <v>2085</v>
      </c>
      <c r="C1457" s="3" t="s">
        <v>6194</v>
      </c>
      <c r="D1457">
        <v>3000</v>
      </c>
      <c r="E1457">
        <v>3250</v>
      </c>
      <c r="F1457" t="s">
        <v>8219</v>
      </c>
      <c r="G1457" t="s">
        <v>8224</v>
      </c>
      <c r="H1457" t="s">
        <v>8246</v>
      </c>
      <c r="I1457">
        <v>1399186740</v>
      </c>
      <c r="J1457">
        <v>1396468782</v>
      </c>
      <c r="K1457" t="b">
        <v>0</v>
      </c>
      <c r="L1457">
        <v>46</v>
      </c>
      <c r="M1457" t="b">
        <v>1</v>
      </c>
      <c r="N1457" t="s">
        <v>8279</v>
      </c>
      <c r="O1457" s="5">
        <f t="shared" si="88"/>
        <v>1.0833333333333333</v>
      </c>
      <c r="P1457" s="15">
        <f t="shared" si="89"/>
        <v>70.652173913043484</v>
      </c>
      <c r="Q1457" s="7" t="s">
        <v>8330</v>
      </c>
      <c r="R1457" s="7" t="s">
        <v>8334</v>
      </c>
      <c r="S1457" s="13">
        <f t="shared" si="90"/>
        <v>41763.290972222225</v>
      </c>
      <c r="T1457" s="12">
        <f t="shared" si="91"/>
        <v>41731.833124999997</v>
      </c>
    </row>
    <row r="1458" spans="1:20" ht="20" hidden="1" x14ac:dyDescent="0.2">
      <c r="A1458">
        <v>2833</v>
      </c>
      <c r="B1458" s="3" t="s">
        <v>2833</v>
      </c>
      <c r="C1458" s="3" t="s">
        <v>6943</v>
      </c>
      <c r="D1458">
        <v>2700</v>
      </c>
      <c r="E1458">
        <v>2923</v>
      </c>
      <c r="F1458" t="s">
        <v>8219</v>
      </c>
      <c r="G1458" t="s">
        <v>8224</v>
      </c>
      <c r="H1458" t="s">
        <v>8246</v>
      </c>
      <c r="I1458">
        <v>1444528800</v>
      </c>
      <c r="J1458">
        <v>1442804633</v>
      </c>
      <c r="K1458" t="b">
        <v>0</v>
      </c>
      <c r="L1458">
        <v>35</v>
      </c>
      <c r="M1458" t="b">
        <v>1</v>
      </c>
      <c r="N1458" t="s">
        <v>8271</v>
      </c>
      <c r="O1458" s="5">
        <f t="shared" si="88"/>
        <v>1.0825925925925926</v>
      </c>
      <c r="P1458" s="15">
        <f t="shared" si="89"/>
        <v>83.51428571428572</v>
      </c>
      <c r="Q1458" s="7" t="s">
        <v>8323</v>
      </c>
      <c r="R1458" s="7" t="s">
        <v>8324</v>
      </c>
      <c r="S1458" s="13">
        <f t="shared" si="90"/>
        <v>42288.083333333328</v>
      </c>
      <c r="T1458" s="12">
        <f t="shared" si="91"/>
        <v>42268.127696759257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8327</v>
      </c>
      <c r="R1459" s="7" t="s">
        <v>8346</v>
      </c>
      <c r="S1459" s="13">
        <f t="shared" si="90"/>
        <v>42319.938009259262</v>
      </c>
      <c r="T1459" s="12">
        <f t="shared" si="91"/>
        <v>42289.89634259259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8327</v>
      </c>
      <c r="R1460" s="7" t="s">
        <v>8346</v>
      </c>
      <c r="S1460" s="13">
        <f t="shared" si="90"/>
        <v>41862.166666666664</v>
      </c>
      <c r="T1460" s="12">
        <f t="shared" si="91"/>
        <v>41831.705555555556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8327</v>
      </c>
      <c r="R1461" s="7" t="s">
        <v>8346</v>
      </c>
      <c r="S1461" s="13">
        <f t="shared" si="90"/>
        <v>42340.725694444445</v>
      </c>
      <c r="T1461" s="12">
        <f t="shared" si="91"/>
        <v>42312.204814814817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8327</v>
      </c>
      <c r="R1462" s="7" t="s">
        <v>8346</v>
      </c>
      <c r="S1462" s="13">
        <f t="shared" si="90"/>
        <v>41973.989583333328</v>
      </c>
      <c r="T1462" s="12">
        <f t="shared" si="91"/>
        <v>41915.896967592591</v>
      </c>
    </row>
    <row r="1463" spans="1:20" ht="48" hidden="1" x14ac:dyDescent="0.2">
      <c r="A1463">
        <v>3709</v>
      </c>
      <c r="B1463" s="3" t="s">
        <v>3706</v>
      </c>
      <c r="C1463" s="3" t="s">
        <v>7819</v>
      </c>
      <c r="D1463">
        <v>1000</v>
      </c>
      <c r="E1463">
        <v>1082.5</v>
      </c>
      <c r="F1463" t="s">
        <v>8219</v>
      </c>
      <c r="G1463" t="s">
        <v>8225</v>
      </c>
      <c r="H1463" t="s">
        <v>8247</v>
      </c>
      <c r="I1463">
        <v>1403715546</v>
      </c>
      <c r="J1463">
        <v>1401123546</v>
      </c>
      <c r="K1463" t="b">
        <v>0</v>
      </c>
      <c r="L1463">
        <v>35</v>
      </c>
      <c r="M1463" t="b">
        <v>1</v>
      </c>
      <c r="N1463" t="s">
        <v>8271</v>
      </c>
      <c r="O1463" s="5">
        <f t="shared" si="88"/>
        <v>1.0825</v>
      </c>
      <c r="P1463" s="15">
        <f t="shared" si="89"/>
        <v>30.928571428571427</v>
      </c>
      <c r="Q1463" s="7" t="s">
        <v>8323</v>
      </c>
      <c r="R1463" s="7" t="s">
        <v>8324</v>
      </c>
      <c r="S1463" s="13">
        <f t="shared" si="90"/>
        <v>41815.707708333335</v>
      </c>
      <c r="T1463" s="12">
        <f t="shared" si="91"/>
        <v>41785.707708333335</v>
      </c>
    </row>
    <row r="1464" spans="1:20" ht="48" hidden="1" x14ac:dyDescent="0.2">
      <c r="A1464">
        <v>1601</v>
      </c>
      <c r="B1464" s="3" t="s">
        <v>1602</v>
      </c>
      <c r="C1464" s="3" t="s">
        <v>5711</v>
      </c>
      <c r="D1464">
        <v>2500</v>
      </c>
      <c r="E1464">
        <v>2706.23</v>
      </c>
      <c r="F1464" t="s">
        <v>8219</v>
      </c>
      <c r="G1464" t="s">
        <v>8224</v>
      </c>
      <c r="H1464" t="s">
        <v>8246</v>
      </c>
      <c r="I1464">
        <v>1304561633</v>
      </c>
      <c r="J1464">
        <v>1301969633</v>
      </c>
      <c r="K1464" t="b">
        <v>0</v>
      </c>
      <c r="L1464">
        <v>56</v>
      </c>
      <c r="M1464" t="b">
        <v>1</v>
      </c>
      <c r="N1464" t="s">
        <v>8276</v>
      </c>
      <c r="O1464" s="5">
        <f t="shared" si="88"/>
        <v>1.082492</v>
      </c>
      <c r="P1464" s="15">
        <f t="shared" si="89"/>
        <v>48.325535714285714</v>
      </c>
      <c r="Q1464" s="7" t="s">
        <v>8330</v>
      </c>
      <c r="R1464" s="7" t="s">
        <v>8331</v>
      </c>
      <c r="S1464" s="13">
        <f t="shared" si="90"/>
        <v>40668.092974537038</v>
      </c>
      <c r="T1464" s="12">
        <f t="shared" si="91"/>
        <v>40638.092974537038</v>
      </c>
    </row>
    <row r="1465" spans="1:20" ht="32" hidden="1" x14ac:dyDescent="0.2">
      <c r="A1465">
        <v>2293</v>
      </c>
      <c r="B1465" s="3" t="s">
        <v>2294</v>
      </c>
      <c r="C1465" s="3" t="s">
        <v>6403</v>
      </c>
      <c r="D1465">
        <v>850</v>
      </c>
      <c r="E1465">
        <v>920</v>
      </c>
      <c r="F1465" t="s">
        <v>8219</v>
      </c>
      <c r="G1465" t="s">
        <v>8224</v>
      </c>
      <c r="H1465" t="s">
        <v>8246</v>
      </c>
      <c r="I1465">
        <v>1348545540</v>
      </c>
      <c r="J1465">
        <v>1346345999</v>
      </c>
      <c r="K1465" t="b">
        <v>0</v>
      </c>
      <c r="L1465">
        <v>27</v>
      </c>
      <c r="M1465" t="b">
        <v>1</v>
      </c>
      <c r="N1465" t="s">
        <v>8276</v>
      </c>
      <c r="O1465" s="5">
        <f t="shared" si="88"/>
        <v>1.0823529411764705</v>
      </c>
      <c r="P1465" s="15">
        <f t="shared" si="89"/>
        <v>34.074074074074076</v>
      </c>
      <c r="Q1465" s="7" t="s">
        <v>8330</v>
      </c>
      <c r="R1465" s="7" t="s">
        <v>8331</v>
      </c>
      <c r="S1465" s="13">
        <f t="shared" si="90"/>
        <v>41177.165972222225</v>
      </c>
      <c r="T1465" s="12">
        <f t="shared" si="91"/>
        <v>41151.708321759259</v>
      </c>
    </row>
    <row r="1466" spans="1:20" ht="48" hidden="1" x14ac:dyDescent="0.2">
      <c r="A1466">
        <v>2044</v>
      </c>
      <c r="B1466" s="3" t="s">
        <v>2045</v>
      </c>
      <c r="C1466" s="3" t="s">
        <v>6154</v>
      </c>
      <c r="D1466">
        <v>15000</v>
      </c>
      <c r="E1466">
        <v>16232</v>
      </c>
      <c r="F1466" t="s">
        <v>8219</v>
      </c>
      <c r="G1466" t="s">
        <v>8224</v>
      </c>
      <c r="H1466" t="s">
        <v>8246</v>
      </c>
      <c r="I1466">
        <v>1434212714</v>
      </c>
      <c r="J1466">
        <v>1431620714</v>
      </c>
      <c r="K1466" t="b">
        <v>0</v>
      </c>
      <c r="L1466">
        <v>180</v>
      </c>
      <c r="M1466" t="b">
        <v>1</v>
      </c>
      <c r="N1466" t="s">
        <v>8295</v>
      </c>
      <c r="O1466" s="5">
        <f t="shared" si="88"/>
        <v>1.0821333333333334</v>
      </c>
      <c r="P1466" s="15">
        <f t="shared" si="89"/>
        <v>90.177777777777777</v>
      </c>
      <c r="Q1466" s="7" t="s">
        <v>8309</v>
      </c>
      <c r="R1466" s="7" t="s">
        <v>8310</v>
      </c>
      <c r="S1466" s="13">
        <f t="shared" si="90"/>
        <v>42168.684189814812</v>
      </c>
      <c r="T1466" s="12">
        <f t="shared" si="91"/>
        <v>42138.684189814812</v>
      </c>
    </row>
    <row r="1467" spans="1:20" ht="48" hidden="1" x14ac:dyDescent="0.2">
      <c r="A1467">
        <v>2810</v>
      </c>
      <c r="B1467" s="3" t="s">
        <v>2810</v>
      </c>
      <c r="C1467" s="3" t="s">
        <v>6920</v>
      </c>
      <c r="D1467">
        <v>2500</v>
      </c>
      <c r="E1467">
        <v>2705</v>
      </c>
      <c r="F1467" t="s">
        <v>8219</v>
      </c>
      <c r="G1467" t="s">
        <v>8224</v>
      </c>
      <c r="H1467" t="s">
        <v>8246</v>
      </c>
      <c r="I1467">
        <v>1401595140</v>
      </c>
      <c r="J1467">
        <v>1398828064</v>
      </c>
      <c r="K1467" t="b">
        <v>0</v>
      </c>
      <c r="L1467">
        <v>57</v>
      </c>
      <c r="M1467" t="b">
        <v>1</v>
      </c>
      <c r="N1467" t="s">
        <v>8271</v>
      </c>
      <c r="O1467" s="5">
        <f t="shared" si="88"/>
        <v>1.0820000000000001</v>
      </c>
      <c r="P1467" s="15">
        <f t="shared" si="89"/>
        <v>47.456140350877192</v>
      </c>
      <c r="Q1467" s="7" t="s">
        <v>8323</v>
      </c>
      <c r="R1467" s="7" t="s">
        <v>8324</v>
      </c>
      <c r="S1467" s="13">
        <f t="shared" si="90"/>
        <v>41791.165972222225</v>
      </c>
      <c r="T1467" s="12">
        <f t="shared" si="91"/>
        <v>41759.13962962963</v>
      </c>
    </row>
    <row r="1468" spans="1:20" ht="48" hidden="1" x14ac:dyDescent="0.2">
      <c r="A1468">
        <v>3446</v>
      </c>
      <c r="B1468" s="3" t="s">
        <v>3445</v>
      </c>
      <c r="C1468" s="3" t="s">
        <v>7556</v>
      </c>
      <c r="D1468">
        <v>1000</v>
      </c>
      <c r="E1468">
        <v>1082</v>
      </c>
      <c r="F1468" t="s">
        <v>8219</v>
      </c>
      <c r="G1468" t="s">
        <v>8225</v>
      </c>
      <c r="H1468" t="s">
        <v>8247</v>
      </c>
      <c r="I1468">
        <v>1423138800</v>
      </c>
      <c r="J1468">
        <v>1421092725</v>
      </c>
      <c r="K1468" t="b">
        <v>0</v>
      </c>
      <c r="L1468">
        <v>25</v>
      </c>
      <c r="M1468" t="b">
        <v>1</v>
      </c>
      <c r="N1468" t="s">
        <v>8271</v>
      </c>
      <c r="O1468" s="5">
        <f t="shared" si="88"/>
        <v>1.0820000000000001</v>
      </c>
      <c r="P1468" s="15">
        <f t="shared" si="89"/>
        <v>43.28</v>
      </c>
      <c r="Q1468" s="7" t="s">
        <v>8323</v>
      </c>
      <c r="R1468" s="7" t="s">
        <v>8324</v>
      </c>
      <c r="S1468" s="13">
        <f t="shared" si="90"/>
        <v>42040.513888888891</v>
      </c>
      <c r="T1468" s="12">
        <f t="shared" si="91"/>
        <v>42016.832465277781</v>
      </c>
    </row>
    <row r="1469" spans="1:20" ht="32" hidden="1" x14ac:dyDescent="0.2">
      <c r="A1469">
        <v>3773</v>
      </c>
      <c r="B1469" s="3" t="s">
        <v>3770</v>
      </c>
      <c r="C1469" s="3" t="s">
        <v>7883</v>
      </c>
      <c r="D1469">
        <v>5000</v>
      </c>
      <c r="E1469">
        <v>5410</v>
      </c>
      <c r="F1469" t="s">
        <v>8219</v>
      </c>
      <c r="G1469" t="s">
        <v>8224</v>
      </c>
      <c r="H1469" t="s">
        <v>8246</v>
      </c>
      <c r="I1469">
        <v>1479175680</v>
      </c>
      <c r="J1469">
        <v>1476317247</v>
      </c>
      <c r="K1469" t="b">
        <v>0</v>
      </c>
      <c r="L1469">
        <v>57</v>
      </c>
      <c r="M1469" t="b">
        <v>1</v>
      </c>
      <c r="N1469" t="s">
        <v>8305</v>
      </c>
      <c r="O1469" s="5">
        <f t="shared" si="88"/>
        <v>1.0820000000000001</v>
      </c>
      <c r="P1469" s="15">
        <f t="shared" si="89"/>
        <v>94.912280701754383</v>
      </c>
      <c r="Q1469" s="7" t="s">
        <v>8323</v>
      </c>
      <c r="R1469" s="7" t="s">
        <v>8363</v>
      </c>
      <c r="S1469" s="13">
        <f t="shared" si="90"/>
        <v>42689.088888888888</v>
      </c>
      <c r="T1469" s="12">
        <f t="shared" si="91"/>
        <v>42656.005173611105</v>
      </c>
    </row>
    <row r="1470" spans="1:20" ht="48" hidden="1" x14ac:dyDescent="0.2">
      <c r="A1470">
        <v>3426</v>
      </c>
      <c r="B1470" s="3" t="s">
        <v>3425</v>
      </c>
      <c r="C1470" s="3" t="s">
        <v>7536</v>
      </c>
      <c r="D1470">
        <v>3750</v>
      </c>
      <c r="E1470">
        <v>4055</v>
      </c>
      <c r="F1470" t="s">
        <v>8219</v>
      </c>
      <c r="G1470" t="s">
        <v>8224</v>
      </c>
      <c r="H1470" t="s">
        <v>8246</v>
      </c>
      <c r="I1470">
        <v>1411264800</v>
      </c>
      <c r="J1470">
        <v>1409620903</v>
      </c>
      <c r="K1470" t="b">
        <v>0</v>
      </c>
      <c r="L1470">
        <v>87</v>
      </c>
      <c r="M1470" t="b">
        <v>1</v>
      </c>
      <c r="N1470" t="s">
        <v>8271</v>
      </c>
      <c r="O1470" s="5">
        <f t="shared" si="88"/>
        <v>1.0813333333333333</v>
      </c>
      <c r="P1470" s="15">
        <f t="shared" si="89"/>
        <v>46.609195402298852</v>
      </c>
      <c r="Q1470" s="7" t="s">
        <v>8323</v>
      </c>
      <c r="R1470" s="7" t="s">
        <v>8324</v>
      </c>
      <c r="S1470" s="13">
        <f t="shared" si="90"/>
        <v>41903.083333333336</v>
      </c>
      <c r="T1470" s="12">
        <f t="shared" si="91"/>
        <v>41884.056747685187</v>
      </c>
    </row>
    <row r="1471" spans="1:20" ht="48" hidden="1" x14ac:dyDescent="0.2">
      <c r="A1471">
        <v>2221</v>
      </c>
      <c r="B1471" s="3" t="s">
        <v>2222</v>
      </c>
      <c r="C1471" s="3" t="s">
        <v>6331</v>
      </c>
      <c r="D1471">
        <v>7500</v>
      </c>
      <c r="E1471">
        <v>8109</v>
      </c>
      <c r="F1471" t="s">
        <v>8219</v>
      </c>
      <c r="G1471" t="s">
        <v>8224</v>
      </c>
      <c r="H1471" t="s">
        <v>8246</v>
      </c>
      <c r="I1471">
        <v>1461369600</v>
      </c>
      <c r="J1471">
        <v>1458748809</v>
      </c>
      <c r="K1471" t="b">
        <v>0</v>
      </c>
      <c r="L1471">
        <v>218</v>
      </c>
      <c r="M1471" t="b">
        <v>1</v>
      </c>
      <c r="N1471" t="s">
        <v>8297</v>
      </c>
      <c r="O1471" s="5">
        <f t="shared" si="88"/>
        <v>1.0811999999999999</v>
      </c>
      <c r="P1471" s="15">
        <f t="shared" si="89"/>
        <v>37.197247706422019</v>
      </c>
      <c r="Q1471" s="7" t="s">
        <v>8338</v>
      </c>
      <c r="R1471" s="7" t="s">
        <v>8355</v>
      </c>
      <c r="S1471" s="13">
        <f t="shared" si="90"/>
        <v>42483</v>
      </c>
      <c r="T1471" s="12">
        <f t="shared" si="91"/>
        <v>42452.666770833333</v>
      </c>
    </row>
    <row r="1472" spans="1:20" ht="48" hidden="1" x14ac:dyDescent="0.2">
      <c r="A1472">
        <v>339</v>
      </c>
      <c r="B1472" s="3" t="s">
        <v>340</v>
      </c>
      <c r="C1472" s="3" t="s">
        <v>4449</v>
      </c>
      <c r="D1472">
        <v>6000</v>
      </c>
      <c r="E1472">
        <v>6485</v>
      </c>
      <c r="F1472" t="s">
        <v>8219</v>
      </c>
      <c r="G1472" t="s">
        <v>8224</v>
      </c>
      <c r="H1472" t="s">
        <v>8246</v>
      </c>
      <c r="I1472">
        <v>1430331268</v>
      </c>
      <c r="J1472">
        <v>1427739268</v>
      </c>
      <c r="K1472" t="b">
        <v>1</v>
      </c>
      <c r="L1472">
        <v>89</v>
      </c>
      <c r="M1472" t="b">
        <v>1</v>
      </c>
      <c r="N1472" t="s">
        <v>8269</v>
      </c>
      <c r="O1472" s="5">
        <f t="shared" si="88"/>
        <v>1.0808333333333333</v>
      </c>
      <c r="P1472" s="15">
        <f t="shared" si="89"/>
        <v>72.865168539325836</v>
      </c>
      <c r="Q1472" s="7" t="s">
        <v>8316</v>
      </c>
      <c r="R1472" s="7" t="s">
        <v>8321</v>
      </c>
      <c r="S1472" s="13">
        <f t="shared" si="90"/>
        <v>42123.760046296295</v>
      </c>
      <c r="T1472" s="12">
        <f t="shared" si="91"/>
        <v>42093.760046296295</v>
      </c>
    </row>
    <row r="1473" spans="1:20" ht="48" hidden="1" x14ac:dyDescent="0.2">
      <c r="A1473">
        <v>395</v>
      </c>
      <c r="B1473" s="3" t="s">
        <v>396</v>
      </c>
      <c r="C1473" s="3" t="s">
        <v>4505</v>
      </c>
      <c r="D1473">
        <v>10000</v>
      </c>
      <c r="E1473">
        <v>10804.45</v>
      </c>
      <c r="F1473" t="s">
        <v>8219</v>
      </c>
      <c r="G1473" t="s">
        <v>8224</v>
      </c>
      <c r="H1473" t="s">
        <v>8246</v>
      </c>
      <c r="I1473">
        <v>1335562320</v>
      </c>
      <c r="J1473">
        <v>1332452960</v>
      </c>
      <c r="K1473" t="b">
        <v>0</v>
      </c>
      <c r="L1473">
        <v>184</v>
      </c>
      <c r="M1473" t="b">
        <v>1</v>
      </c>
      <c r="N1473" t="s">
        <v>8269</v>
      </c>
      <c r="O1473" s="5">
        <f t="shared" si="88"/>
        <v>1.0804450000000001</v>
      </c>
      <c r="P1473" s="15">
        <f t="shared" si="89"/>
        <v>58.719836956521746</v>
      </c>
      <c r="Q1473" s="7" t="s">
        <v>8316</v>
      </c>
      <c r="R1473" s="7" t="s">
        <v>8321</v>
      </c>
      <c r="S1473" s="13">
        <f t="shared" si="90"/>
        <v>41026.897222222222</v>
      </c>
      <c r="T1473" s="12">
        <f t="shared" si="91"/>
        <v>40990.909259259257</v>
      </c>
    </row>
    <row r="1474" spans="1:20" ht="32" hidden="1" x14ac:dyDescent="0.2">
      <c r="A1474">
        <v>1663</v>
      </c>
      <c r="B1474" s="3" t="s">
        <v>1664</v>
      </c>
      <c r="C1474" s="3" t="s">
        <v>5773</v>
      </c>
      <c r="D1474">
        <v>1000</v>
      </c>
      <c r="E1474">
        <v>1080</v>
      </c>
      <c r="F1474" t="s">
        <v>8219</v>
      </c>
      <c r="G1474" t="s">
        <v>8224</v>
      </c>
      <c r="H1474" t="s">
        <v>8246</v>
      </c>
      <c r="I1474">
        <v>1422750707</v>
      </c>
      <c r="J1474">
        <v>1420158707</v>
      </c>
      <c r="K1474" t="b">
        <v>0</v>
      </c>
      <c r="L1474">
        <v>32</v>
      </c>
      <c r="M1474" t="b">
        <v>1</v>
      </c>
      <c r="N1474" t="s">
        <v>8292</v>
      </c>
      <c r="O1474" s="5">
        <f t="shared" ref="O1474:O1537" si="92">E1474/D1474</f>
        <v>1.08</v>
      </c>
      <c r="P1474" s="15">
        <f t="shared" ref="P1474:P1537" si="93">AVERAGE(E1474/L1474)</f>
        <v>33.75</v>
      </c>
      <c r="Q1474" s="7" t="s">
        <v>8330</v>
      </c>
      <c r="R1474" s="7" t="s">
        <v>8351</v>
      </c>
      <c r="S1474" s="13">
        <f t="shared" ref="S1474:S1537" si="94">(((I1474/60)/60)/24)+DATE(1970,1,1)</f>
        <v>42036.02207175926</v>
      </c>
      <c r="T1474" s="12">
        <f t="shared" ref="T1474:T1537" si="95">(((J1474/60)/60)/24)+DATE(1970,1,1)</f>
        <v>42006.02207175926</v>
      </c>
    </row>
    <row r="1475" spans="1:20" ht="48" hidden="1" x14ac:dyDescent="0.2">
      <c r="A1475">
        <v>1753</v>
      </c>
      <c r="B1475" s="3" t="s">
        <v>1754</v>
      </c>
      <c r="C1475" s="3" t="s">
        <v>5863</v>
      </c>
      <c r="D1475">
        <v>15000</v>
      </c>
      <c r="E1475">
        <v>16200</v>
      </c>
      <c r="F1475" t="s">
        <v>8219</v>
      </c>
      <c r="G1475" t="s">
        <v>8232</v>
      </c>
      <c r="H1475" t="s">
        <v>8253</v>
      </c>
      <c r="I1475">
        <v>1458579568</v>
      </c>
      <c r="J1475">
        <v>1455991168</v>
      </c>
      <c r="K1475" t="b">
        <v>0</v>
      </c>
      <c r="L1475">
        <v>35</v>
      </c>
      <c r="M1475" t="b">
        <v>1</v>
      </c>
      <c r="N1475" t="s">
        <v>8285</v>
      </c>
      <c r="O1475" s="5">
        <f t="shared" si="92"/>
        <v>1.08</v>
      </c>
      <c r="P1475" s="15">
        <f t="shared" si="93"/>
        <v>462.85714285714283</v>
      </c>
      <c r="Q1475" s="7" t="s">
        <v>8343</v>
      </c>
      <c r="R1475" s="7" t="s">
        <v>8344</v>
      </c>
      <c r="S1475" s="13">
        <f t="shared" si="94"/>
        <v>42450.707962962959</v>
      </c>
      <c r="T1475" s="12">
        <f t="shared" si="95"/>
        <v>42420.74962962963</v>
      </c>
    </row>
    <row r="1476" spans="1:20" ht="48" hidden="1" x14ac:dyDescent="0.2">
      <c r="A1476">
        <v>2449</v>
      </c>
      <c r="B1476" s="3" t="s">
        <v>2450</v>
      </c>
      <c r="C1476" s="3" t="s">
        <v>6559</v>
      </c>
      <c r="D1476">
        <v>10000</v>
      </c>
      <c r="E1476">
        <v>10800</v>
      </c>
      <c r="F1476" t="s">
        <v>8219</v>
      </c>
      <c r="G1476" t="s">
        <v>8224</v>
      </c>
      <c r="H1476" t="s">
        <v>8246</v>
      </c>
      <c r="I1476">
        <v>1417321515</v>
      </c>
      <c r="J1476">
        <v>1414725915</v>
      </c>
      <c r="K1476" t="b">
        <v>0</v>
      </c>
      <c r="L1476">
        <v>120</v>
      </c>
      <c r="M1476" t="b">
        <v>1</v>
      </c>
      <c r="N1476" t="s">
        <v>8298</v>
      </c>
      <c r="O1476" s="5">
        <f t="shared" si="92"/>
        <v>1.08</v>
      </c>
      <c r="P1476" s="15">
        <f t="shared" si="93"/>
        <v>90</v>
      </c>
      <c r="Q1476" s="7" t="s">
        <v>8341</v>
      </c>
      <c r="R1476" s="7" t="s">
        <v>8356</v>
      </c>
      <c r="S1476" s="13">
        <f t="shared" si="94"/>
        <v>41973.184201388889</v>
      </c>
      <c r="T1476" s="12">
        <f t="shared" si="95"/>
        <v>41943.142534722225</v>
      </c>
    </row>
    <row r="1477" spans="1:20" ht="48" hidden="1" x14ac:dyDescent="0.2">
      <c r="A1477">
        <v>2934</v>
      </c>
      <c r="B1477" s="3" t="s">
        <v>2934</v>
      </c>
      <c r="C1477" s="3" t="s">
        <v>7044</v>
      </c>
      <c r="D1477">
        <v>2500</v>
      </c>
      <c r="E1477">
        <v>2700</v>
      </c>
      <c r="F1477" t="s">
        <v>8219</v>
      </c>
      <c r="G1477" t="s">
        <v>8229</v>
      </c>
      <c r="H1477" t="s">
        <v>8251</v>
      </c>
      <c r="I1477">
        <v>1402845364</v>
      </c>
      <c r="J1477">
        <v>1400253364</v>
      </c>
      <c r="K1477" t="b">
        <v>0</v>
      </c>
      <c r="L1477">
        <v>37</v>
      </c>
      <c r="M1477" t="b">
        <v>1</v>
      </c>
      <c r="N1477" t="s">
        <v>8305</v>
      </c>
      <c r="O1477" s="5">
        <f t="shared" si="92"/>
        <v>1.08</v>
      </c>
      <c r="P1477" s="15">
        <f t="shared" si="93"/>
        <v>72.972972972972968</v>
      </c>
      <c r="Q1477" s="7" t="s">
        <v>8323</v>
      </c>
      <c r="R1477" s="7" t="s">
        <v>8363</v>
      </c>
      <c r="S1477" s="13">
        <f t="shared" si="94"/>
        <v>41805.636157407411</v>
      </c>
      <c r="T1477" s="12">
        <f t="shared" si="95"/>
        <v>41775.636157407411</v>
      </c>
    </row>
    <row r="1478" spans="1:20" ht="48" hidden="1" x14ac:dyDescent="0.2">
      <c r="A1478">
        <v>3133</v>
      </c>
      <c r="B1478" s="3" t="s">
        <v>3133</v>
      </c>
      <c r="C1478" s="3" t="s">
        <v>7243</v>
      </c>
      <c r="D1478">
        <v>500</v>
      </c>
      <c r="E1478">
        <v>540</v>
      </c>
      <c r="F1478" t="s">
        <v>8222</v>
      </c>
      <c r="G1478" t="s">
        <v>8225</v>
      </c>
      <c r="H1478" t="s">
        <v>8247</v>
      </c>
      <c r="I1478">
        <v>1490358834</v>
      </c>
      <c r="J1478">
        <v>1487770434</v>
      </c>
      <c r="K1478" t="b">
        <v>0</v>
      </c>
      <c r="L1478">
        <v>16</v>
      </c>
      <c r="M1478" t="b">
        <v>0</v>
      </c>
      <c r="N1478" t="s">
        <v>8271</v>
      </c>
      <c r="O1478" s="5">
        <f t="shared" si="92"/>
        <v>1.08</v>
      </c>
      <c r="P1478" s="15">
        <f t="shared" si="93"/>
        <v>33.75</v>
      </c>
      <c r="Q1478" s="7" t="s">
        <v>8323</v>
      </c>
      <c r="R1478" s="7" t="s">
        <v>8324</v>
      </c>
      <c r="S1478" s="13">
        <f t="shared" si="94"/>
        <v>42818.523541666669</v>
      </c>
      <c r="T1478" s="12">
        <f t="shared" si="95"/>
        <v>42788.565208333333</v>
      </c>
    </row>
    <row r="1479" spans="1:20" ht="48" hidden="1" x14ac:dyDescent="0.2">
      <c r="A1479">
        <v>3319</v>
      </c>
      <c r="B1479" s="3" t="s">
        <v>3319</v>
      </c>
      <c r="C1479" s="3" t="s">
        <v>7429</v>
      </c>
      <c r="D1479">
        <v>500</v>
      </c>
      <c r="E1479">
        <v>540</v>
      </c>
      <c r="F1479" t="s">
        <v>8219</v>
      </c>
      <c r="G1479" t="s">
        <v>8225</v>
      </c>
      <c r="H1479" t="s">
        <v>8247</v>
      </c>
      <c r="I1479">
        <v>1422712986</v>
      </c>
      <c r="J1479">
        <v>1418824986</v>
      </c>
      <c r="K1479" t="b">
        <v>0</v>
      </c>
      <c r="L1479">
        <v>16</v>
      </c>
      <c r="M1479" t="b">
        <v>1</v>
      </c>
      <c r="N1479" t="s">
        <v>8271</v>
      </c>
      <c r="O1479" s="5">
        <f t="shared" si="92"/>
        <v>1.08</v>
      </c>
      <c r="P1479" s="15">
        <f t="shared" si="93"/>
        <v>33.75</v>
      </c>
      <c r="Q1479" s="7" t="s">
        <v>8323</v>
      </c>
      <c r="R1479" s="7" t="s">
        <v>8324</v>
      </c>
      <c r="S1479" s="13">
        <f t="shared" si="94"/>
        <v>42035.585486111115</v>
      </c>
      <c r="T1479" s="12">
        <f t="shared" si="95"/>
        <v>41990.585486111115</v>
      </c>
    </row>
    <row r="1480" spans="1:20" ht="48" hidden="1" x14ac:dyDescent="0.2">
      <c r="A1480">
        <v>3697</v>
      </c>
      <c r="B1480" s="3" t="s">
        <v>3694</v>
      </c>
      <c r="C1480" s="3" t="s">
        <v>7807</v>
      </c>
      <c r="D1480">
        <v>2000</v>
      </c>
      <c r="E1480">
        <v>2160</v>
      </c>
      <c r="F1480" t="s">
        <v>8219</v>
      </c>
      <c r="G1480" t="s">
        <v>8225</v>
      </c>
      <c r="H1480" t="s">
        <v>8247</v>
      </c>
      <c r="I1480">
        <v>1462878648</v>
      </c>
      <c r="J1480">
        <v>1461064248</v>
      </c>
      <c r="K1480" t="b">
        <v>0</v>
      </c>
      <c r="L1480">
        <v>30</v>
      </c>
      <c r="M1480" t="b">
        <v>1</v>
      </c>
      <c r="N1480" t="s">
        <v>8271</v>
      </c>
      <c r="O1480" s="5">
        <f t="shared" si="92"/>
        <v>1.08</v>
      </c>
      <c r="P1480" s="15">
        <f t="shared" si="93"/>
        <v>72</v>
      </c>
      <c r="Q1480" s="7" t="s">
        <v>8323</v>
      </c>
      <c r="R1480" s="7" t="s">
        <v>8324</v>
      </c>
      <c r="S1480" s="13">
        <f t="shared" si="94"/>
        <v>42500.465833333335</v>
      </c>
      <c r="T1480" s="12">
        <f t="shared" si="95"/>
        <v>42479.465833333335</v>
      </c>
    </row>
    <row r="1481" spans="1:20" ht="48" hidden="1" x14ac:dyDescent="0.2">
      <c r="A1481">
        <v>3824</v>
      </c>
      <c r="B1481" s="3" t="s">
        <v>3821</v>
      </c>
      <c r="C1481" s="3" t="s">
        <v>7933</v>
      </c>
      <c r="D1481">
        <v>250</v>
      </c>
      <c r="E1481">
        <v>270</v>
      </c>
      <c r="F1481" t="s">
        <v>8219</v>
      </c>
      <c r="G1481" t="s">
        <v>8225</v>
      </c>
      <c r="H1481" t="s">
        <v>8247</v>
      </c>
      <c r="I1481">
        <v>1470058860</v>
      </c>
      <c r="J1481">
        <v>1469026903</v>
      </c>
      <c r="K1481" t="b">
        <v>0</v>
      </c>
      <c r="L1481">
        <v>7</v>
      </c>
      <c r="M1481" t="b">
        <v>1</v>
      </c>
      <c r="N1481" t="s">
        <v>8271</v>
      </c>
      <c r="O1481" s="5">
        <f t="shared" si="92"/>
        <v>1.08</v>
      </c>
      <c r="P1481" s="15">
        <f t="shared" si="93"/>
        <v>38.571428571428569</v>
      </c>
      <c r="Q1481" s="7" t="s">
        <v>8323</v>
      </c>
      <c r="R1481" s="7" t="s">
        <v>8324</v>
      </c>
      <c r="S1481" s="13">
        <f t="shared" si="94"/>
        <v>42583.570138888885</v>
      </c>
      <c r="T1481" s="12">
        <f t="shared" si="95"/>
        <v>42571.626192129625</v>
      </c>
    </row>
    <row r="1482" spans="1:20" ht="48" hidden="1" x14ac:dyDescent="0.2">
      <c r="A1482">
        <v>48</v>
      </c>
      <c r="B1482" s="3" t="s">
        <v>50</v>
      </c>
      <c r="C1482" s="3" t="s">
        <v>4159</v>
      </c>
      <c r="D1482">
        <v>2000</v>
      </c>
      <c r="E1482">
        <v>2159</v>
      </c>
      <c r="F1482" t="s">
        <v>8219</v>
      </c>
      <c r="G1482" t="s">
        <v>8225</v>
      </c>
      <c r="H1482" t="s">
        <v>8247</v>
      </c>
      <c r="I1482">
        <v>1425211200</v>
      </c>
      <c r="J1482">
        <v>1422534260</v>
      </c>
      <c r="K1482" t="b">
        <v>0</v>
      </c>
      <c r="L1482">
        <v>38</v>
      </c>
      <c r="M1482" t="b">
        <v>1</v>
      </c>
      <c r="N1482" t="s">
        <v>8265</v>
      </c>
      <c r="O1482" s="5">
        <f t="shared" si="92"/>
        <v>1.0794999999999999</v>
      </c>
      <c r="P1482" s="15">
        <f t="shared" si="93"/>
        <v>56.815789473684212</v>
      </c>
      <c r="Q1482" s="7" t="s">
        <v>8316</v>
      </c>
      <c r="R1482" s="7" t="s">
        <v>8317</v>
      </c>
      <c r="S1482" s="13">
        <f t="shared" si="94"/>
        <v>42064.5</v>
      </c>
      <c r="T1482" s="12">
        <f t="shared" si="95"/>
        <v>42033.516898148147</v>
      </c>
    </row>
    <row r="1483" spans="1:20" ht="48" hidden="1" x14ac:dyDescent="0.2">
      <c r="A1483">
        <v>2061</v>
      </c>
      <c r="B1483" s="3" t="s">
        <v>2062</v>
      </c>
      <c r="C1483" s="3" t="s">
        <v>6171</v>
      </c>
      <c r="D1483">
        <v>5000</v>
      </c>
      <c r="E1483">
        <v>5396</v>
      </c>
      <c r="F1483" t="s">
        <v>8219</v>
      </c>
      <c r="G1483" t="s">
        <v>8224</v>
      </c>
      <c r="H1483" t="s">
        <v>8246</v>
      </c>
      <c r="I1483">
        <v>1483208454</v>
      </c>
      <c r="J1483">
        <v>1480616454</v>
      </c>
      <c r="K1483" t="b">
        <v>0</v>
      </c>
      <c r="L1483">
        <v>35</v>
      </c>
      <c r="M1483" t="b">
        <v>1</v>
      </c>
      <c r="N1483" t="s">
        <v>8295</v>
      </c>
      <c r="O1483" s="5">
        <f t="shared" si="92"/>
        <v>1.0791999999999999</v>
      </c>
      <c r="P1483" s="15">
        <f t="shared" si="93"/>
        <v>154.17142857142858</v>
      </c>
      <c r="Q1483" s="7" t="s">
        <v>8309</v>
      </c>
      <c r="R1483" s="7" t="s">
        <v>8310</v>
      </c>
      <c r="S1483" s="13">
        <f t="shared" si="94"/>
        <v>42735.764513888891</v>
      </c>
      <c r="T1483" s="12">
        <f t="shared" si="95"/>
        <v>42705.764513888891</v>
      </c>
    </row>
    <row r="1484" spans="1:20" ht="48" hidden="1" x14ac:dyDescent="0.2">
      <c r="A1484">
        <v>322</v>
      </c>
      <c r="B1484" s="3" t="s">
        <v>323</v>
      </c>
      <c r="C1484" s="3" t="s">
        <v>4432</v>
      </c>
      <c r="D1484">
        <v>25000</v>
      </c>
      <c r="E1484">
        <v>26978</v>
      </c>
      <c r="F1484" t="s">
        <v>8219</v>
      </c>
      <c r="G1484" t="s">
        <v>8224</v>
      </c>
      <c r="H1484" t="s">
        <v>8246</v>
      </c>
      <c r="I1484">
        <v>1463146848</v>
      </c>
      <c r="J1484">
        <v>1460554848</v>
      </c>
      <c r="K1484" t="b">
        <v>1</v>
      </c>
      <c r="L1484">
        <v>186</v>
      </c>
      <c r="M1484" t="b">
        <v>1</v>
      </c>
      <c r="N1484" t="s">
        <v>8269</v>
      </c>
      <c r="O1484" s="5">
        <f t="shared" si="92"/>
        <v>1.0791200000000001</v>
      </c>
      <c r="P1484" s="15">
        <f t="shared" si="93"/>
        <v>145.04301075268816</v>
      </c>
      <c r="Q1484" s="7" t="s">
        <v>8316</v>
      </c>
      <c r="R1484" s="7" t="s">
        <v>8321</v>
      </c>
      <c r="S1484" s="13">
        <f t="shared" si="94"/>
        <v>42503.57</v>
      </c>
      <c r="T1484" s="12">
        <f t="shared" si="95"/>
        <v>42473.57</v>
      </c>
    </row>
    <row r="1485" spans="1:20" ht="48" hidden="1" x14ac:dyDescent="0.2">
      <c r="A1485">
        <v>1503</v>
      </c>
      <c r="B1485" s="3" t="s">
        <v>1504</v>
      </c>
      <c r="C1485" s="3" t="s">
        <v>5613</v>
      </c>
      <c r="D1485">
        <v>3750</v>
      </c>
      <c r="E1485">
        <v>4045.93</v>
      </c>
      <c r="F1485" t="s">
        <v>8219</v>
      </c>
      <c r="G1485" t="s">
        <v>8242</v>
      </c>
      <c r="H1485" t="s">
        <v>8249</v>
      </c>
      <c r="I1485">
        <v>1477210801</v>
      </c>
      <c r="J1485">
        <v>1472026801</v>
      </c>
      <c r="K1485" t="b">
        <v>1</v>
      </c>
      <c r="L1485">
        <v>71</v>
      </c>
      <c r="M1485" t="b">
        <v>1</v>
      </c>
      <c r="N1485" t="s">
        <v>8285</v>
      </c>
      <c r="O1485" s="5">
        <f t="shared" si="92"/>
        <v>1.0789146666666667</v>
      </c>
      <c r="P1485" s="15">
        <f t="shared" si="93"/>
        <v>56.98492957746479</v>
      </c>
      <c r="Q1485" s="7" t="s">
        <v>8343</v>
      </c>
      <c r="R1485" s="7" t="s">
        <v>8344</v>
      </c>
      <c r="S1485" s="13">
        <f t="shared" si="94"/>
        <v>42666.347233796296</v>
      </c>
      <c r="T1485" s="12">
        <f t="shared" si="95"/>
        <v>42606.347233796296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8327</v>
      </c>
      <c r="R1486" s="7" t="s">
        <v>8329</v>
      </c>
      <c r="S1486" s="13">
        <f t="shared" si="94"/>
        <v>41111.618750000001</v>
      </c>
      <c r="T1486" s="12">
        <f t="shared" si="95"/>
        <v>41053.200960648144</v>
      </c>
    </row>
    <row r="1487" spans="1:20" ht="32" hidden="1" x14ac:dyDescent="0.2">
      <c r="A1487">
        <v>2441</v>
      </c>
      <c r="B1487" s="3" t="s">
        <v>2442</v>
      </c>
      <c r="C1487" s="3" t="s">
        <v>6551</v>
      </c>
      <c r="D1487">
        <v>7500</v>
      </c>
      <c r="E1487">
        <v>8091</v>
      </c>
      <c r="F1487" t="s">
        <v>8219</v>
      </c>
      <c r="G1487" t="s">
        <v>8224</v>
      </c>
      <c r="H1487" t="s">
        <v>8246</v>
      </c>
      <c r="I1487">
        <v>1437627540</v>
      </c>
      <c r="J1487">
        <v>1435806054</v>
      </c>
      <c r="K1487" t="b">
        <v>0</v>
      </c>
      <c r="L1487">
        <v>109</v>
      </c>
      <c r="M1487" t="b">
        <v>1</v>
      </c>
      <c r="N1487" t="s">
        <v>8298</v>
      </c>
      <c r="O1487" s="5">
        <f t="shared" si="92"/>
        <v>1.0788</v>
      </c>
      <c r="P1487" s="15">
        <f t="shared" si="93"/>
        <v>74.22935779816514</v>
      </c>
      <c r="Q1487" s="7" t="s">
        <v>8341</v>
      </c>
      <c r="R1487" s="7" t="s">
        <v>8356</v>
      </c>
      <c r="S1487" s="13">
        <f t="shared" si="94"/>
        <v>42208.207638888889</v>
      </c>
      <c r="T1487" s="12">
        <f t="shared" si="95"/>
        <v>42187.125625000001</v>
      </c>
    </row>
    <row r="1488" spans="1:20" ht="48" hidden="1" x14ac:dyDescent="0.2">
      <c r="A1488">
        <v>1466</v>
      </c>
      <c r="B1488" s="3" t="s">
        <v>1467</v>
      </c>
      <c r="C1488" s="3" t="s">
        <v>5576</v>
      </c>
      <c r="D1488">
        <v>16000</v>
      </c>
      <c r="E1488">
        <v>17260.37</v>
      </c>
      <c r="F1488" t="s">
        <v>8219</v>
      </c>
      <c r="G1488" t="s">
        <v>8224</v>
      </c>
      <c r="H1488" t="s">
        <v>8246</v>
      </c>
      <c r="I1488">
        <v>1452574800</v>
      </c>
      <c r="J1488">
        <v>1449029266</v>
      </c>
      <c r="K1488" t="b">
        <v>1</v>
      </c>
      <c r="L1488">
        <v>248</v>
      </c>
      <c r="M1488" t="b">
        <v>1</v>
      </c>
      <c r="N1488" t="s">
        <v>8288</v>
      </c>
      <c r="O1488" s="5">
        <f t="shared" si="92"/>
        <v>1.0787731249999999</v>
      </c>
      <c r="P1488" s="15">
        <f t="shared" si="93"/>
        <v>69.598266129032254</v>
      </c>
      <c r="Q1488" s="7" t="s">
        <v>8327</v>
      </c>
      <c r="R1488" s="7" t="s">
        <v>8347</v>
      </c>
      <c r="S1488" s="13">
        <f t="shared" si="94"/>
        <v>42381.208333333328</v>
      </c>
      <c r="T1488" s="12">
        <f t="shared" si="95"/>
        <v>42340.172060185185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8327</v>
      </c>
      <c r="R1489" s="7" t="s">
        <v>8329</v>
      </c>
      <c r="S1489" s="13">
        <f t="shared" si="94"/>
        <v>42584.917488425926</v>
      </c>
      <c r="T1489" s="12">
        <f t="shared" si="95"/>
        <v>42554.917488425926</v>
      </c>
    </row>
    <row r="1490" spans="1:20" ht="48" hidden="1" x14ac:dyDescent="0.2">
      <c r="A1490">
        <v>2312</v>
      </c>
      <c r="B1490" s="3" t="s">
        <v>2313</v>
      </c>
      <c r="C1490" s="3" t="s">
        <v>6422</v>
      </c>
      <c r="D1490">
        <v>3000</v>
      </c>
      <c r="E1490">
        <v>3236</v>
      </c>
      <c r="F1490" t="s">
        <v>8219</v>
      </c>
      <c r="G1490" t="s">
        <v>8224</v>
      </c>
      <c r="H1490" t="s">
        <v>8246</v>
      </c>
      <c r="I1490">
        <v>1397862000</v>
      </c>
      <c r="J1490">
        <v>1395155478</v>
      </c>
      <c r="K1490" t="b">
        <v>1</v>
      </c>
      <c r="L1490">
        <v>79</v>
      </c>
      <c r="M1490" t="b">
        <v>1</v>
      </c>
      <c r="N1490" t="s">
        <v>8279</v>
      </c>
      <c r="O1490" s="5">
        <f t="shared" si="92"/>
        <v>1.0786666666666667</v>
      </c>
      <c r="P1490" s="15">
        <f t="shared" si="93"/>
        <v>40.962025316455694</v>
      </c>
      <c r="Q1490" s="7" t="s">
        <v>8330</v>
      </c>
      <c r="R1490" s="7" t="s">
        <v>8334</v>
      </c>
      <c r="S1490" s="13">
        <f t="shared" si="94"/>
        <v>41747.958333333336</v>
      </c>
      <c r="T1490" s="12">
        <f t="shared" si="95"/>
        <v>41716.632847222223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8327</v>
      </c>
      <c r="R1491" s="7" t="s">
        <v>8329</v>
      </c>
      <c r="S1491" s="13">
        <f t="shared" si="94"/>
        <v>41228.653379629628</v>
      </c>
      <c r="T1491" s="12">
        <f t="shared" si="95"/>
        <v>41198.611712962964</v>
      </c>
    </row>
    <row r="1492" spans="1:20" ht="48" hidden="1" x14ac:dyDescent="0.2">
      <c r="A1492">
        <v>3229</v>
      </c>
      <c r="B1492" s="3" t="s">
        <v>3229</v>
      </c>
      <c r="C1492" s="3" t="s">
        <v>7339</v>
      </c>
      <c r="D1492">
        <v>20000</v>
      </c>
      <c r="E1492">
        <v>21573</v>
      </c>
      <c r="F1492" t="s">
        <v>8219</v>
      </c>
      <c r="G1492" t="s">
        <v>8224</v>
      </c>
      <c r="H1492" t="s">
        <v>8246</v>
      </c>
      <c r="I1492">
        <v>1416470398</v>
      </c>
      <c r="J1492">
        <v>1413874798</v>
      </c>
      <c r="K1492" t="b">
        <v>1</v>
      </c>
      <c r="L1492">
        <v>202</v>
      </c>
      <c r="M1492" t="b">
        <v>1</v>
      </c>
      <c r="N1492" t="s">
        <v>8271</v>
      </c>
      <c r="O1492" s="5">
        <f t="shared" si="92"/>
        <v>1.0786500000000001</v>
      </c>
      <c r="P1492" s="15">
        <f t="shared" si="93"/>
        <v>106.79702970297029</v>
      </c>
      <c r="Q1492" s="7" t="s">
        <v>8323</v>
      </c>
      <c r="R1492" s="7" t="s">
        <v>8324</v>
      </c>
      <c r="S1492" s="13">
        <f t="shared" si="94"/>
        <v>41963.333310185189</v>
      </c>
      <c r="T1492" s="12">
        <f t="shared" si="95"/>
        <v>41933.291643518518</v>
      </c>
    </row>
    <row r="1493" spans="1:20" ht="48" hidden="1" x14ac:dyDescent="0.2">
      <c r="A1493">
        <v>830</v>
      </c>
      <c r="B1493" s="3" t="s">
        <v>831</v>
      </c>
      <c r="C1493" s="3" t="s">
        <v>4940</v>
      </c>
      <c r="D1493">
        <v>1800</v>
      </c>
      <c r="E1493">
        <v>1941</v>
      </c>
      <c r="F1493" t="s">
        <v>8219</v>
      </c>
      <c r="G1493" t="s">
        <v>8224</v>
      </c>
      <c r="H1493" t="s">
        <v>8246</v>
      </c>
      <c r="I1493">
        <v>1363952225</v>
      </c>
      <c r="J1493">
        <v>1361363825</v>
      </c>
      <c r="K1493" t="b">
        <v>0</v>
      </c>
      <c r="L1493">
        <v>32</v>
      </c>
      <c r="M1493" t="b">
        <v>1</v>
      </c>
      <c r="N1493" t="s">
        <v>8276</v>
      </c>
      <c r="O1493" s="5">
        <f t="shared" si="92"/>
        <v>1.0783333333333334</v>
      </c>
      <c r="P1493" s="15">
        <f t="shared" si="93"/>
        <v>60.65625</v>
      </c>
      <c r="Q1493" s="7" t="s">
        <v>8330</v>
      </c>
      <c r="R1493" s="7" t="s">
        <v>8331</v>
      </c>
      <c r="S1493" s="13">
        <f t="shared" si="94"/>
        <v>41355.484085648146</v>
      </c>
      <c r="T1493" s="12">
        <f t="shared" si="95"/>
        <v>41325.525752314818</v>
      </c>
    </row>
    <row r="1494" spans="1:20" ht="32" hidden="1" x14ac:dyDescent="0.2">
      <c r="A1494">
        <v>3447</v>
      </c>
      <c r="B1494" s="3" t="s">
        <v>3446</v>
      </c>
      <c r="C1494" s="3" t="s">
        <v>7557</v>
      </c>
      <c r="D1494">
        <v>1000</v>
      </c>
      <c r="E1494">
        <v>1078</v>
      </c>
      <c r="F1494" t="s">
        <v>8219</v>
      </c>
      <c r="G1494" t="s">
        <v>8224</v>
      </c>
      <c r="H1494" t="s">
        <v>8246</v>
      </c>
      <c r="I1494">
        <v>1458332412</v>
      </c>
      <c r="J1494">
        <v>1454448012</v>
      </c>
      <c r="K1494" t="b">
        <v>0</v>
      </c>
      <c r="L1494">
        <v>14</v>
      </c>
      <c r="M1494" t="b">
        <v>1</v>
      </c>
      <c r="N1494" t="s">
        <v>8271</v>
      </c>
      <c r="O1494" s="5">
        <f t="shared" si="92"/>
        <v>1.0780000000000001</v>
      </c>
      <c r="P1494" s="15">
        <f t="shared" si="93"/>
        <v>77</v>
      </c>
      <c r="Q1494" s="7" t="s">
        <v>8323</v>
      </c>
      <c r="R1494" s="7" t="s">
        <v>8324</v>
      </c>
      <c r="S1494" s="13">
        <f t="shared" si="94"/>
        <v>42447.847361111111</v>
      </c>
      <c r="T1494" s="12">
        <f t="shared" si="95"/>
        <v>42402.889027777783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8327</v>
      </c>
      <c r="R1495" s="7" t="s">
        <v>8329</v>
      </c>
      <c r="S1495" s="13">
        <f t="shared" si="94"/>
        <v>41441.866608796299</v>
      </c>
      <c r="T1495" s="12">
        <f t="shared" si="95"/>
        <v>41411.866608796299</v>
      </c>
    </row>
    <row r="1496" spans="1:20" ht="48" hidden="1" x14ac:dyDescent="0.2">
      <c r="A1496">
        <v>530</v>
      </c>
      <c r="B1496" s="3" t="s">
        <v>531</v>
      </c>
      <c r="C1496" s="3" t="s">
        <v>4640</v>
      </c>
      <c r="D1496">
        <v>3405</v>
      </c>
      <c r="E1496">
        <v>3670</v>
      </c>
      <c r="F1496" t="s">
        <v>8219</v>
      </c>
      <c r="G1496" t="s">
        <v>8224</v>
      </c>
      <c r="H1496" t="s">
        <v>8246</v>
      </c>
      <c r="I1496">
        <v>1435111200</v>
      </c>
      <c r="J1496">
        <v>1433254268</v>
      </c>
      <c r="K1496" t="b">
        <v>0</v>
      </c>
      <c r="L1496">
        <v>29</v>
      </c>
      <c r="M1496" t="b">
        <v>1</v>
      </c>
      <c r="N1496" t="s">
        <v>8271</v>
      </c>
      <c r="O1496" s="5">
        <f t="shared" si="92"/>
        <v>1.0778267254038179</v>
      </c>
      <c r="P1496" s="15">
        <f t="shared" si="93"/>
        <v>126.55172413793103</v>
      </c>
      <c r="Q1496" s="7" t="s">
        <v>8323</v>
      </c>
      <c r="R1496" s="7" t="s">
        <v>8324</v>
      </c>
      <c r="S1496" s="13">
        <f t="shared" si="94"/>
        <v>42179.083333333328</v>
      </c>
      <c r="T1496" s="12">
        <f t="shared" si="95"/>
        <v>42157.591064814813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8327</v>
      </c>
      <c r="R1497" s="7" t="s">
        <v>8329</v>
      </c>
      <c r="S1497" s="13">
        <f t="shared" si="94"/>
        <v>40782.789710648147</v>
      </c>
      <c r="T1497" s="12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8327</v>
      </c>
      <c r="R1498" s="7" t="s">
        <v>8329</v>
      </c>
      <c r="S1498" s="13">
        <f t="shared" si="94"/>
        <v>41898.475219907406</v>
      </c>
      <c r="T1498" s="12">
        <f t="shared" si="95"/>
        <v>41838.475219907406</v>
      </c>
    </row>
    <row r="1499" spans="1:20" ht="48" hidden="1" x14ac:dyDescent="0.2">
      <c r="A1499">
        <v>1189</v>
      </c>
      <c r="B1499" s="3" t="s">
        <v>1190</v>
      </c>
      <c r="C1499" s="3" t="s">
        <v>5299</v>
      </c>
      <c r="D1499">
        <v>9000</v>
      </c>
      <c r="E1499">
        <v>9700</v>
      </c>
      <c r="F1499" t="s">
        <v>8219</v>
      </c>
      <c r="G1499" t="s">
        <v>8224</v>
      </c>
      <c r="H1499" t="s">
        <v>8246</v>
      </c>
      <c r="I1499">
        <v>1467242995</v>
      </c>
      <c r="J1499">
        <v>1465428595</v>
      </c>
      <c r="K1499" t="b">
        <v>0</v>
      </c>
      <c r="L1499">
        <v>86</v>
      </c>
      <c r="M1499" t="b">
        <v>1</v>
      </c>
      <c r="N1499" t="s">
        <v>8285</v>
      </c>
      <c r="O1499" s="5">
        <f t="shared" si="92"/>
        <v>1.0777777777777777</v>
      </c>
      <c r="P1499" s="15">
        <f t="shared" si="93"/>
        <v>112.79069767441861</v>
      </c>
      <c r="Q1499" s="7" t="s">
        <v>8343</v>
      </c>
      <c r="R1499" s="7" t="s">
        <v>8344</v>
      </c>
      <c r="S1499" s="13">
        <f t="shared" si="94"/>
        <v>42550.979108796295</v>
      </c>
      <c r="T1499" s="12">
        <f t="shared" si="95"/>
        <v>42529.979108796295</v>
      </c>
    </row>
    <row r="1500" spans="1:20" ht="48" hidden="1" x14ac:dyDescent="0.2">
      <c r="A1500">
        <v>2836</v>
      </c>
      <c r="B1500" s="3" t="s">
        <v>2836</v>
      </c>
      <c r="C1500" s="3" t="s">
        <v>6946</v>
      </c>
      <c r="D1500">
        <v>450</v>
      </c>
      <c r="E1500">
        <v>485</v>
      </c>
      <c r="F1500" t="s">
        <v>8219</v>
      </c>
      <c r="G1500" t="s">
        <v>8224</v>
      </c>
      <c r="H1500" t="s">
        <v>8246</v>
      </c>
      <c r="I1500">
        <v>1487393940</v>
      </c>
      <c r="J1500">
        <v>1484115418</v>
      </c>
      <c r="K1500" t="b">
        <v>0</v>
      </c>
      <c r="L1500">
        <v>11</v>
      </c>
      <c r="M1500" t="b">
        <v>1</v>
      </c>
      <c r="N1500" t="s">
        <v>8271</v>
      </c>
      <c r="O1500" s="5">
        <f t="shared" si="92"/>
        <v>1.0777777777777777</v>
      </c>
      <c r="P1500" s="15">
        <f t="shared" si="93"/>
        <v>44.090909090909093</v>
      </c>
      <c r="Q1500" s="7" t="s">
        <v>8323</v>
      </c>
      <c r="R1500" s="7" t="s">
        <v>8324</v>
      </c>
      <c r="S1500" s="13">
        <f t="shared" si="94"/>
        <v>42784.207638888889</v>
      </c>
      <c r="T1500" s="12">
        <f t="shared" si="95"/>
        <v>42746.261782407411</v>
      </c>
    </row>
    <row r="1501" spans="1:20" ht="48" hidden="1" x14ac:dyDescent="0.2">
      <c r="A1501">
        <v>273</v>
      </c>
      <c r="B1501" s="3" t="s">
        <v>274</v>
      </c>
      <c r="C1501" s="3" t="s">
        <v>4383</v>
      </c>
      <c r="D1501">
        <v>5000</v>
      </c>
      <c r="E1501">
        <v>5388.79</v>
      </c>
      <c r="F1501" t="s">
        <v>8219</v>
      </c>
      <c r="G1501" t="s">
        <v>8224</v>
      </c>
      <c r="H1501" t="s">
        <v>8246</v>
      </c>
      <c r="I1501">
        <v>1309694266</v>
      </c>
      <c r="J1501">
        <v>1307102266</v>
      </c>
      <c r="K1501" t="b">
        <v>1</v>
      </c>
      <c r="L1501">
        <v>118</v>
      </c>
      <c r="M1501" t="b">
        <v>1</v>
      </c>
      <c r="N1501" t="s">
        <v>8269</v>
      </c>
      <c r="O1501" s="5">
        <f t="shared" si="92"/>
        <v>1.077758</v>
      </c>
      <c r="P1501" s="15">
        <f t="shared" si="93"/>
        <v>45.667711864406776</v>
      </c>
      <c r="Q1501" s="7" t="s">
        <v>8316</v>
      </c>
      <c r="R1501" s="7" t="s">
        <v>8321</v>
      </c>
      <c r="S1501" s="13">
        <f t="shared" si="94"/>
        <v>40727.498449074075</v>
      </c>
      <c r="T1501" s="12">
        <f t="shared" si="95"/>
        <v>40697.498449074075</v>
      </c>
    </row>
    <row r="1502" spans="1:20" ht="48" hidden="1" x14ac:dyDescent="0.2">
      <c r="A1502">
        <v>2826</v>
      </c>
      <c r="B1502" s="3" t="s">
        <v>2826</v>
      </c>
      <c r="C1502" s="3" t="s">
        <v>6936</v>
      </c>
      <c r="D1502">
        <v>2000</v>
      </c>
      <c r="E1502">
        <v>2155</v>
      </c>
      <c r="F1502" t="s">
        <v>8219</v>
      </c>
      <c r="G1502" t="s">
        <v>8224</v>
      </c>
      <c r="H1502" t="s">
        <v>8246</v>
      </c>
      <c r="I1502">
        <v>1436511600</v>
      </c>
      <c r="J1502">
        <v>1434415812</v>
      </c>
      <c r="K1502" t="b">
        <v>0</v>
      </c>
      <c r="L1502">
        <v>19</v>
      </c>
      <c r="M1502" t="b">
        <v>1</v>
      </c>
      <c r="N1502" t="s">
        <v>8271</v>
      </c>
      <c r="O1502" s="5">
        <f t="shared" si="92"/>
        <v>1.0774999999999999</v>
      </c>
      <c r="P1502" s="15">
        <f t="shared" si="93"/>
        <v>113.42105263157895</v>
      </c>
      <c r="Q1502" s="7" t="s">
        <v>8323</v>
      </c>
      <c r="R1502" s="7" t="s">
        <v>8324</v>
      </c>
      <c r="S1502" s="13">
        <f t="shared" si="94"/>
        <v>42195.291666666672</v>
      </c>
      <c r="T1502" s="12">
        <f t="shared" si="95"/>
        <v>42171.034861111111</v>
      </c>
    </row>
    <row r="1503" spans="1:20" ht="32" hidden="1" x14ac:dyDescent="0.2">
      <c r="A1503">
        <v>3006</v>
      </c>
      <c r="B1503" s="3" t="s">
        <v>3006</v>
      </c>
      <c r="C1503" s="3" t="s">
        <v>7116</v>
      </c>
      <c r="D1503">
        <v>8000</v>
      </c>
      <c r="E1503">
        <v>8620</v>
      </c>
      <c r="F1503" t="s">
        <v>8219</v>
      </c>
      <c r="G1503" t="s">
        <v>8229</v>
      </c>
      <c r="H1503" t="s">
        <v>8251</v>
      </c>
      <c r="I1503">
        <v>1418580591</v>
      </c>
      <c r="J1503">
        <v>1415988591</v>
      </c>
      <c r="K1503" t="b">
        <v>0</v>
      </c>
      <c r="L1503">
        <v>97</v>
      </c>
      <c r="M1503" t="b">
        <v>1</v>
      </c>
      <c r="N1503" t="s">
        <v>8303</v>
      </c>
      <c r="O1503" s="5">
        <f t="shared" si="92"/>
        <v>1.0774999999999999</v>
      </c>
      <c r="P1503" s="15">
        <f t="shared" si="93"/>
        <v>88.865979381443296</v>
      </c>
      <c r="Q1503" s="7" t="s">
        <v>8323</v>
      </c>
      <c r="R1503" s="7" t="s">
        <v>8361</v>
      </c>
      <c r="S1503" s="13">
        <f t="shared" si="94"/>
        <v>41987.756840277783</v>
      </c>
      <c r="T1503" s="12">
        <f t="shared" si="95"/>
        <v>41957.756840277783</v>
      </c>
    </row>
    <row r="1504" spans="1:20" ht="48" hidden="1" x14ac:dyDescent="0.2">
      <c r="A1504">
        <v>2814</v>
      </c>
      <c r="B1504" s="3" t="s">
        <v>2814</v>
      </c>
      <c r="C1504" s="3" t="s">
        <v>6924</v>
      </c>
      <c r="D1504">
        <v>1500</v>
      </c>
      <c r="E1504">
        <v>1616</v>
      </c>
      <c r="F1504" t="s">
        <v>8219</v>
      </c>
      <c r="G1504" t="s">
        <v>8225</v>
      </c>
      <c r="H1504" t="s">
        <v>8247</v>
      </c>
      <c r="I1504">
        <v>1431164115</v>
      </c>
      <c r="J1504">
        <v>1428572115</v>
      </c>
      <c r="K1504" t="b">
        <v>0</v>
      </c>
      <c r="L1504">
        <v>64</v>
      </c>
      <c r="M1504" t="b">
        <v>1</v>
      </c>
      <c r="N1504" t="s">
        <v>8271</v>
      </c>
      <c r="O1504" s="5">
        <f t="shared" si="92"/>
        <v>1.0773333333333333</v>
      </c>
      <c r="P1504" s="15">
        <f t="shared" si="93"/>
        <v>25.25</v>
      </c>
      <c r="Q1504" s="7" t="s">
        <v>8323</v>
      </c>
      <c r="R1504" s="7" t="s">
        <v>8324</v>
      </c>
      <c r="S1504" s="13">
        <f t="shared" si="94"/>
        <v>42133.399479166663</v>
      </c>
      <c r="T1504" s="12">
        <f t="shared" si="95"/>
        <v>42103.399479166663</v>
      </c>
    </row>
    <row r="1505" spans="1:20" ht="48" hidden="1" x14ac:dyDescent="0.2">
      <c r="A1505">
        <v>2107</v>
      </c>
      <c r="B1505" s="3" t="s">
        <v>2108</v>
      </c>
      <c r="C1505" s="3" t="s">
        <v>6217</v>
      </c>
      <c r="D1505">
        <v>2000</v>
      </c>
      <c r="E1505">
        <v>2154.66</v>
      </c>
      <c r="F1505" t="s">
        <v>8219</v>
      </c>
      <c r="G1505" t="s">
        <v>8224</v>
      </c>
      <c r="H1505" t="s">
        <v>8246</v>
      </c>
      <c r="I1505">
        <v>1415815393</v>
      </c>
      <c r="J1505">
        <v>1413997393</v>
      </c>
      <c r="K1505" t="b">
        <v>0</v>
      </c>
      <c r="L1505">
        <v>58</v>
      </c>
      <c r="M1505" t="b">
        <v>1</v>
      </c>
      <c r="N1505" t="s">
        <v>8279</v>
      </c>
      <c r="O1505" s="5">
        <f t="shared" si="92"/>
        <v>1.0773299999999999</v>
      </c>
      <c r="P1505" s="15">
        <f t="shared" si="93"/>
        <v>37.149310344827583</v>
      </c>
      <c r="Q1505" s="7" t="s">
        <v>8330</v>
      </c>
      <c r="R1505" s="7" t="s">
        <v>8334</v>
      </c>
      <c r="S1505" s="13">
        <f t="shared" si="94"/>
        <v>41955.752233796295</v>
      </c>
      <c r="T1505" s="12">
        <f t="shared" si="95"/>
        <v>41934.71056712963</v>
      </c>
    </row>
    <row r="1506" spans="1:20" ht="48" hidden="1" x14ac:dyDescent="0.2">
      <c r="A1506">
        <v>3596</v>
      </c>
      <c r="B1506" s="3" t="s">
        <v>3595</v>
      </c>
      <c r="C1506" s="3" t="s">
        <v>7706</v>
      </c>
      <c r="D1506">
        <v>1100</v>
      </c>
      <c r="E1506">
        <v>1185</v>
      </c>
      <c r="F1506" t="s">
        <v>8219</v>
      </c>
      <c r="G1506" t="s">
        <v>8229</v>
      </c>
      <c r="H1506" t="s">
        <v>8251</v>
      </c>
      <c r="I1506">
        <v>1409072982</v>
      </c>
      <c r="J1506">
        <v>1407258582</v>
      </c>
      <c r="K1506" t="b">
        <v>0</v>
      </c>
      <c r="L1506">
        <v>15</v>
      </c>
      <c r="M1506" t="b">
        <v>1</v>
      </c>
      <c r="N1506" t="s">
        <v>8271</v>
      </c>
      <c r="O1506" s="5">
        <f t="shared" si="92"/>
        <v>1.0772727272727274</v>
      </c>
      <c r="P1506" s="15">
        <f t="shared" si="93"/>
        <v>79</v>
      </c>
      <c r="Q1506" s="7" t="s">
        <v>8323</v>
      </c>
      <c r="R1506" s="7" t="s">
        <v>8324</v>
      </c>
      <c r="S1506" s="13">
        <f t="shared" si="94"/>
        <v>41877.715069444443</v>
      </c>
      <c r="T1506" s="12">
        <f t="shared" si="95"/>
        <v>41856.715069444443</v>
      </c>
    </row>
    <row r="1507" spans="1:20" ht="48" hidden="1" x14ac:dyDescent="0.2">
      <c r="A1507">
        <v>406</v>
      </c>
      <c r="B1507" s="3" t="s">
        <v>407</v>
      </c>
      <c r="C1507" s="3" t="s">
        <v>4516</v>
      </c>
      <c r="D1507">
        <v>2800</v>
      </c>
      <c r="E1507">
        <v>3015.73</v>
      </c>
      <c r="F1507" t="s">
        <v>8219</v>
      </c>
      <c r="G1507" t="s">
        <v>8224</v>
      </c>
      <c r="H1507" t="s">
        <v>8246</v>
      </c>
      <c r="I1507">
        <v>1304920740</v>
      </c>
      <c r="J1507">
        <v>1301975637</v>
      </c>
      <c r="K1507" t="b">
        <v>0</v>
      </c>
      <c r="L1507">
        <v>35</v>
      </c>
      <c r="M1507" t="b">
        <v>1</v>
      </c>
      <c r="N1507" t="s">
        <v>8269</v>
      </c>
      <c r="O1507" s="5">
        <f t="shared" si="92"/>
        <v>1.0770464285714285</v>
      </c>
      <c r="P1507" s="15">
        <f t="shared" si="93"/>
        <v>86.163714285714292</v>
      </c>
      <c r="Q1507" s="7" t="s">
        <v>8316</v>
      </c>
      <c r="R1507" s="7" t="s">
        <v>8321</v>
      </c>
      <c r="S1507" s="13">
        <f t="shared" si="94"/>
        <v>40672.249305555553</v>
      </c>
      <c r="T1507" s="12">
        <f t="shared" si="95"/>
        <v>40638.162465277775</v>
      </c>
    </row>
    <row r="1508" spans="1:20" ht="48" hidden="1" x14ac:dyDescent="0.2">
      <c r="A1508">
        <v>2319</v>
      </c>
      <c r="B1508" s="3" t="s">
        <v>2320</v>
      </c>
      <c r="C1508" s="3" t="s">
        <v>6429</v>
      </c>
      <c r="D1508">
        <v>3000</v>
      </c>
      <c r="E1508">
        <v>3231</v>
      </c>
      <c r="F1508" t="s">
        <v>8219</v>
      </c>
      <c r="G1508" t="s">
        <v>8224</v>
      </c>
      <c r="H1508" t="s">
        <v>8246</v>
      </c>
      <c r="I1508">
        <v>1387072685</v>
      </c>
      <c r="J1508">
        <v>1384480685</v>
      </c>
      <c r="K1508" t="b">
        <v>1</v>
      </c>
      <c r="L1508">
        <v>77</v>
      </c>
      <c r="M1508" t="b">
        <v>1</v>
      </c>
      <c r="N1508" t="s">
        <v>8279</v>
      </c>
      <c r="O1508" s="5">
        <f t="shared" si="92"/>
        <v>1.077</v>
      </c>
      <c r="P1508" s="15">
        <f t="shared" si="93"/>
        <v>41.961038961038959</v>
      </c>
      <c r="Q1508" s="7" t="s">
        <v>8330</v>
      </c>
      <c r="R1508" s="7" t="s">
        <v>8334</v>
      </c>
      <c r="S1508" s="13">
        <f t="shared" si="94"/>
        <v>41623.082002314812</v>
      </c>
      <c r="T1508" s="12">
        <f t="shared" si="95"/>
        <v>41593.082002314812</v>
      </c>
    </row>
    <row r="1509" spans="1:20" ht="32" hidden="1" x14ac:dyDescent="0.2">
      <c r="A1509">
        <v>405</v>
      </c>
      <c r="B1509" s="3" t="s">
        <v>406</v>
      </c>
      <c r="C1509" s="3" t="s">
        <v>4515</v>
      </c>
      <c r="D1509">
        <v>2820</v>
      </c>
      <c r="E1509">
        <v>3036</v>
      </c>
      <c r="F1509" t="s">
        <v>8219</v>
      </c>
      <c r="G1509" t="s">
        <v>8224</v>
      </c>
      <c r="H1509" t="s">
        <v>8246</v>
      </c>
      <c r="I1509">
        <v>1394071339</v>
      </c>
      <c r="J1509">
        <v>1391479339</v>
      </c>
      <c r="K1509" t="b">
        <v>0</v>
      </c>
      <c r="L1509">
        <v>55</v>
      </c>
      <c r="M1509" t="b">
        <v>1</v>
      </c>
      <c r="N1509" t="s">
        <v>8269</v>
      </c>
      <c r="O1509" s="5">
        <f t="shared" si="92"/>
        <v>1.0765957446808512</v>
      </c>
      <c r="P1509" s="15">
        <f t="shared" si="93"/>
        <v>55.2</v>
      </c>
      <c r="Q1509" s="7" t="s">
        <v>8316</v>
      </c>
      <c r="R1509" s="7" t="s">
        <v>8321</v>
      </c>
      <c r="S1509" s="13">
        <f t="shared" si="94"/>
        <v>41704.08494212963</v>
      </c>
      <c r="T1509" s="12">
        <f t="shared" si="95"/>
        <v>41674.08494212963</v>
      </c>
    </row>
    <row r="1510" spans="1:20" ht="48" hidden="1" x14ac:dyDescent="0.2">
      <c r="A1510">
        <v>3768</v>
      </c>
      <c r="B1510" s="3" t="s">
        <v>3765</v>
      </c>
      <c r="C1510" s="3" t="s">
        <v>7878</v>
      </c>
      <c r="D1510">
        <v>4000</v>
      </c>
      <c r="E1510">
        <v>4306.1099999999997</v>
      </c>
      <c r="F1510" t="s">
        <v>8219</v>
      </c>
      <c r="G1510" t="s">
        <v>8224</v>
      </c>
      <c r="H1510" t="s">
        <v>8246</v>
      </c>
      <c r="I1510">
        <v>1402594090</v>
      </c>
      <c r="J1510">
        <v>1400002090</v>
      </c>
      <c r="K1510" t="b">
        <v>0</v>
      </c>
      <c r="L1510">
        <v>58</v>
      </c>
      <c r="M1510" t="b">
        <v>1</v>
      </c>
      <c r="N1510" t="s">
        <v>8305</v>
      </c>
      <c r="O1510" s="5">
        <f t="shared" si="92"/>
        <v>1.0765274999999999</v>
      </c>
      <c r="P1510" s="15">
        <f t="shared" si="93"/>
        <v>74.243275862068955</v>
      </c>
      <c r="Q1510" s="7" t="s">
        <v>8323</v>
      </c>
      <c r="R1510" s="7" t="s">
        <v>8363</v>
      </c>
      <c r="S1510" s="13">
        <f t="shared" si="94"/>
        <v>41802.727893518517</v>
      </c>
      <c r="T1510" s="12">
        <f t="shared" si="95"/>
        <v>41772.727893518517</v>
      </c>
    </row>
    <row r="1511" spans="1:20" ht="48" hidden="1" x14ac:dyDescent="0.2">
      <c r="A1511">
        <v>1035</v>
      </c>
      <c r="B1511" s="3" t="s">
        <v>1036</v>
      </c>
      <c r="C1511" s="3" t="s">
        <v>5145</v>
      </c>
      <c r="D1511">
        <v>4600</v>
      </c>
      <c r="E1511">
        <v>4952</v>
      </c>
      <c r="F1511" t="s">
        <v>8219</v>
      </c>
      <c r="G1511" t="s">
        <v>8224</v>
      </c>
      <c r="H1511" t="s">
        <v>8246</v>
      </c>
      <c r="I1511">
        <v>1423668220</v>
      </c>
      <c r="J1511">
        <v>1421076220</v>
      </c>
      <c r="K1511" t="b">
        <v>0</v>
      </c>
      <c r="L1511">
        <v>76</v>
      </c>
      <c r="M1511" t="b">
        <v>1</v>
      </c>
      <c r="N1511" t="s">
        <v>8280</v>
      </c>
      <c r="O1511" s="5">
        <f t="shared" si="92"/>
        <v>1.0765217391304347</v>
      </c>
      <c r="P1511" s="15">
        <f t="shared" si="93"/>
        <v>65.15789473684211</v>
      </c>
      <c r="Q1511" s="7" t="s">
        <v>8330</v>
      </c>
      <c r="R1511" s="7" t="s">
        <v>8335</v>
      </c>
      <c r="S1511" s="13">
        <f t="shared" si="94"/>
        <v>42046.641435185185</v>
      </c>
      <c r="T1511" s="12">
        <f t="shared" si="95"/>
        <v>42016.641435185185</v>
      </c>
    </row>
    <row r="1512" spans="1:20" ht="48" hidden="1" x14ac:dyDescent="0.2">
      <c r="A1512">
        <v>3378</v>
      </c>
      <c r="B1512" s="3" t="s">
        <v>3377</v>
      </c>
      <c r="C1512" s="3" t="s">
        <v>7488</v>
      </c>
      <c r="D1512">
        <v>550</v>
      </c>
      <c r="E1512">
        <v>592</v>
      </c>
      <c r="F1512" t="s">
        <v>8219</v>
      </c>
      <c r="G1512" t="s">
        <v>8225</v>
      </c>
      <c r="H1512" t="s">
        <v>8247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8271</v>
      </c>
      <c r="O1512" s="5">
        <f t="shared" si="92"/>
        <v>1.0763636363636364</v>
      </c>
      <c r="P1512" s="15">
        <f t="shared" si="93"/>
        <v>28.19047619047619</v>
      </c>
      <c r="Q1512" s="7" t="s">
        <v>8323</v>
      </c>
      <c r="R1512" s="7" t="s">
        <v>8324</v>
      </c>
      <c r="S1512" s="13">
        <f t="shared" si="94"/>
        <v>41882.547222222223</v>
      </c>
      <c r="T1512" s="12">
        <f t="shared" si="95"/>
        <v>41858.355393518519</v>
      </c>
    </row>
    <row r="1513" spans="1:20" ht="48" hidden="1" x14ac:dyDescent="0.2">
      <c r="A1513">
        <v>240</v>
      </c>
      <c r="B1513" s="3" t="s">
        <v>242</v>
      </c>
      <c r="C1513" s="3" t="s">
        <v>4350</v>
      </c>
      <c r="D1513">
        <v>15000</v>
      </c>
      <c r="E1513">
        <v>16145.12</v>
      </c>
      <c r="F1513" t="s">
        <v>8219</v>
      </c>
      <c r="G1513" t="s">
        <v>8224</v>
      </c>
      <c r="H1513" t="s">
        <v>8246</v>
      </c>
      <c r="I1513">
        <v>1367773211</v>
      </c>
      <c r="J1513">
        <v>1363885211</v>
      </c>
      <c r="K1513" t="b">
        <v>1</v>
      </c>
      <c r="L1513">
        <v>137</v>
      </c>
      <c r="M1513" t="b">
        <v>1</v>
      </c>
      <c r="N1513" t="s">
        <v>8269</v>
      </c>
      <c r="O1513" s="5">
        <f t="shared" si="92"/>
        <v>1.0763413333333334</v>
      </c>
      <c r="P1513" s="15">
        <f t="shared" si="93"/>
        <v>117.84759124087591</v>
      </c>
      <c r="Q1513" s="7" t="s">
        <v>8316</v>
      </c>
      <c r="R1513" s="7" t="s">
        <v>8321</v>
      </c>
      <c r="S1513" s="13">
        <f t="shared" si="94"/>
        <v>41399.708460648151</v>
      </c>
      <c r="T1513" s="12">
        <f t="shared" si="95"/>
        <v>41354.708460648151</v>
      </c>
    </row>
    <row r="1514" spans="1:20" ht="48" hidden="1" x14ac:dyDescent="0.2">
      <c r="A1514">
        <v>47</v>
      </c>
      <c r="B1514" s="3" t="s">
        <v>49</v>
      </c>
      <c r="C1514" s="3" t="s">
        <v>4158</v>
      </c>
      <c r="D1514">
        <v>5000</v>
      </c>
      <c r="E1514">
        <v>5380.55</v>
      </c>
      <c r="F1514" t="s">
        <v>8219</v>
      </c>
      <c r="G1514" t="s">
        <v>8224</v>
      </c>
      <c r="H1514" t="s">
        <v>8246</v>
      </c>
      <c r="I1514">
        <v>1419021607</v>
      </c>
      <c r="J1514">
        <v>1413834007</v>
      </c>
      <c r="K1514" t="b">
        <v>0</v>
      </c>
      <c r="L1514">
        <v>70</v>
      </c>
      <c r="M1514" t="b">
        <v>1</v>
      </c>
      <c r="N1514" t="s">
        <v>8265</v>
      </c>
      <c r="O1514" s="5">
        <f t="shared" si="92"/>
        <v>1.0761100000000001</v>
      </c>
      <c r="P1514" s="15">
        <f t="shared" si="93"/>
        <v>76.865000000000009</v>
      </c>
      <c r="Q1514" s="7" t="s">
        <v>8316</v>
      </c>
      <c r="R1514" s="7" t="s">
        <v>8317</v>
      </c>
      <c r="S1514" s="13">
        <f t="shared" si="94"/>
        <v>41992.861192129625</v>
      </c>
      <c r="T1514" s="12">
        <f t="shared" si="95"/>
        <v>41932.819525462961</v>
      </c>
    </row>
    <row r="1515" spans="1:20" ht="48" hidden="1" x14ac:dyDescent="0.2">
      <c r="A1515">
        <v>2792</v>
      </c>
      <c r="B1515" s="3" t="s">
        <v>2792</v>
      </c>
      <c r="C1515" s="3" t="s">
        <v>6902</v>
      </c>
      <c r="D1515">
        <v>2000</v>
      </c>
      <c r="E1515">
        <v>2152</v>
      </c>
      <c r="F1515" t="s">
        <v>8219</v>
      </c>
      <c r="G1515" t="s">
        <v>8224</v>
      </c>
      <c r="H1515" t="s">
        <v>8246</v>
      </c>
      <c r="I1515">
        <v>1439357559</v>
      </c>
      <c r="J1515">
        <v>1435469559</v>
      </c>
      <c r="K1515" t="b">
        <v>0</v>
      </c>
      <c r="L1515">
        <v>24</v>
      </c>
      <c r="M1515" t="b">
        <v>1</v>
      </c>
      <c r="N1515" t="s">
        <v>8271</v>
      </c>
      <c r="O1515" s="5">
        <f t="shared" si="92"/>
        <v>1.0760000000000001</v>
      </c>
      <c r="P1515" s="15">
        <f t="shared" si="93"/>
        <v>89.666666666666671</v>
      </c>
      <c r="Q1515" s="7" t="s">
        <v>8323</v>
      </c>
      <c r="R1515" s="7" t="s">
        <v>8324</v>
      </c>
      <c r="S1515" s="13">
        <f t="shared" si="94"/>
        <v>42228.231006944443</v>
      </c>
      <c r="T1515" s="12">
        <f t="shared" si="95"/>
        <v>42183.231006944443</v>
      </c>
    </row>
    <row r="1516" spans="1:20" ht="48" hidden="1" x14ac:dyDescent="0.2">
      <c r="A1516">
        <v>3503</v>
      </c>
      <c r="B1516" s="3" t="s">
        <v>3502</v>
      </c>
      <c r="C1516" s="3" t="s">
        <v>7613</v>
      </c>
      <c r="D1516">
        <v>2500</v>
      </c>
      <c r="E1516">
        <v>2689</v>
      </c>
      <c r="F1516" t="s">
        <v>8219</v>
      </c>
      <c r="G1516" t="s">
        <v>8225</v>
      </c>
      <c r="H1516" t="s">
        <v>8247</v>
      </c>
      <c r="I1516">
        <v>1469359728</v>
      </c>
      <c r="J1516">
        <v>1466767728</v>
      </c>
      <c r="K1516" t="b">
        <v>0</v>
      </c>
      <c r="L1516">
        <v>38</v>
      </c>
      <c r="M1516" t="b">
        <v>1</v>
      </c>
      <c r="N1516" t="s">
        <v>8271</v>
      </c>
      <c r="O1516" s="5">
        <f t="shared" si="92"/>
        <v>1.0755999999999999</v>
      </c>
      <c r="P1516" s="15">
        <f t="shared" si="93"/>
        <v>70.763157894736835</v>
      </c>
      <c r="Q1516" s="7" t="s">
        <v>8323</v>
      </c>
      <c r="R1516" s="7" t="s">
        <v>8324</v>
      </c>
      <c r="S1516" s="13">
        <f t="shared" si="94"/>
        <v>42575.478333333333</v>
      </c>
      <c r="T1516" s="12">
        <f t="shared" si="95"/>
        <v>42545.478333333333</v>
      </c>
    </row>
    <row r="1517" spans="1:20" ht="48" hidden="1" x14ac:dyDescent="0.2">
      <c r="A1517">
        <v>2733</v>
      </c>
      <c r="B1517" s="3" t="s">
        <v>2733</v>
      </c>
      <c r="C1517" s="3" t="s">
        <v>6843</v>
      </c>
      <c r="D1517">
        <v>50000</v>
      </c>
      <c r="E1517">
        <v>53769</v>
      </c>
      <c r="F1517" t="s">
        <v>8219</v>
      </c>
      <c r="G1517" t="s">
        <v>8224</v>
      </c>
      <c r="H1517" t="s">
        <v>8246</v>
      </c>
      <c r="I1517">
        <v>1428643974</v>
      </c>
      <c r="J1517">
        <v>1423463574</v>
      </c>
      <c r="K1517" t="b">
        <v>0</v>
      </c>
      <c r="L1517">
        <v>119</v>
      </c>
      <c r="M1517" t="b">
        <v>1</v>
      </c>
      <c r="N1517" t="s">
        <v>8295</v>
      </c>
      <c r="O1517" s="5">
        <f t="shared" si="92"/>
        <v>1.07538</v>
      </c>
      <c r="P1517" s="15">
        <f t="shared" si="93"/>
        <v>451.84033613445376</v>
      </c>
      <c r="Q1517" s="7" t="s">
        <v>8309</v>
      </c>
      <c r="R1517" s="7" t="s">
        <v>8310</v>
      </c>
      <c r="S1517" s="13">
        <f t="shared" si="94"/>
        <v>42104.231180555551</v>
      </c>
      <c r="T1517" s="12">
        <f t="shared" si="95"/>
        <v>42044.272847222222</v>
      </c>
    </row>
    <row r="1518" spans="1:20" ht="48" hidden="1" x14ac:dyDescent="0.2">
      <c r="A1518">
        <v>797</v>
      </c>
      <c r="B1518" s="3" t="s">
        <v>798</v>
      </c>
      <c r="C1518" s="3" t="s">
        <v>4907</v>
      </c>
      <c r="D1518">
        <v>3000</v>
      </c>
      <c r="E1518">
        <v>3226</v>
      </c>
      <c r="F1518" t="s">
        <v>8219</v>
      </c>
      <c r="G1518" t="s">
        <v>8224</v>
      </c>
      <c r="H1518" t="s">
        <v>8246</v>
      </c>
      <c r="I1518">
        <v>1335672000</v>
      </c>
      <c r="J1518">
        <v>1332978688</v>
      </c>
      <c r="K1518" t="b">
        <v>0</v>
      </c>
      <c r="L1518">
        <v>71</v>
      </c>
      <c r="M1518" t="b">
        <v>1</v>
      </c>
      <c r="N1518" t="s">
        <v>8276</v>
      </c>
      <c r="O1518" s="5">
        <f t="shared" si="92"/>
        <v>1.0753333333333333</v>
      </c>
      <c r="P1518" s="15">
        <f t="shared" si="93"/>
        <v>45.436619718309856</v>
      </c>
      <c r="Q1518" s="7" t="s">
        <v>8330</v>
      </c>
      <c r="R1518" s="7" t="s">
        <v>8331</v>
      </c>
      <c r="S1518" s="13">
        <f t="shared" si="94"/>
        <v>41028.166666666664</v>
      </c>
      <c r="T1518" s="12">
        <f t="shared" si="95"/>
        <v>40996.994074074071</v>
      </c>
    </row>
    <row r="1519" spans="1:20" ht="32" hidden="1" x14ac:dyDescent="0.2">
      <c r="A1519">
        <v>65</v>
      </c>
      <c r="B1519" s="3" t="s">
        <v>67</v>
      </c>
      <c r="C1519" s="3" t="s">
        <v>4176</v>
      </c>
      <c r="D1519">
        <v>7000</v>
      </c>
      <c r="E1519">
        <v>7527</v>
      </c>
      <c r="F1519" t="s">
        <v>8219</v>
      </c>
      <c r="G1519" t="s">
        <v>8229</v>
      </c>
      <c r="H1519" t="s">
        <v>8251</v>
      </c>
      <c r="I1519">
        <v>1407736740</v>
      </c>
      <c r="J1519">
        <v>1405453354</v>
      </c>
      <c r="K1519" t="b">
        <v>0</v>
      </c>
      <c r="L1519">
        <v>57</v>
      </c>
      <c r="M1519" t="b">
        <v>1</v>
      </c>
      <c r="N1519" t="s">
        <v>8266</v>
      </c>
      <c r="O1519" s="5">
        <f t="shared" si="92"/>
        <v>1.0752857142857142</v>
      </c>
      <c r="P1519" s="15">
        <f t="shared" si="93"/>
        <v>132.05263157894737</v>
      </c>
      <c r="Q1519" s="7" t="s">
        <v>8316</v>
      </c>
      <c r="R1519" s="7" t="s">
        <v>8318</v>
      </c>
      <c r="S1519" s="13">
        <f t="shared" si="94"/>
        <v>41862.249305555553</v>
      </c>
      <c r="T1519" s="12">
        <f t="shared" si="95"/>
        <v>41835.821226851855</v>
      </c>
    </row>
    <row r="1520" spans="1:20" ht="48" hidden="1" x14ac:dyDescent="0.2">
      <c r="A1520">
        <v>3352</v>
      </c>
      <c r="B1520" s="3" t="s">
        <v>3351</v>
      </c>
      <c r="C1520" s="3" t="s">
        <v>7462</v>
      </c>
      <c r="D1520">
        <v>5000</v>
      </c>
      <c r="E1520">
        <v>5376</v>
      </c>
      <c r="F1520" t="s">
        <v>8219</v>
      </c>
      <c r="G1520" t="s">
        <v>8225</v>
      </c>
      <c r="H1520" t="s">
        <v>8247</v>
      </c>
      <c r="I1520">
        <v>1467414000</v>
      </c>
      <c r="J1520">
        <v>1462492178</v>
      </c>
      <c r="K1520" t="b">
        <v>0</v>
      </c>
      <c r="L1520">
        <v>70</v>
      </c>
      <c r="M1520" t="b">
        <v>1</v>
      </c>
      <c r="N1520" t="s">
        <v>8271</v>
      </c>
      <c r="O1520" s="5">
        <f t="shared" si="92"/>
        <v>1.0751999999999999</v>
      </c>
      <c r="P1520" s="15">
        <f t="shared" si="93"/>
        <v>76.8</v>
      </c>
      <c r="Q1520" s="7" t="s">
        <v>8323</v>
      </c>
      <c r="R1520" s="7" t="s">
        <v>8324</v>
      </c>
      <c r="S1520" s="13">
        <f t="shared" si="94"/>
        <v>42552.958333333328</v>
      </c>
      <c r="T1520" s="12">
        <f t="shared" si="95"/>
        <v>42495.992800925931</v>
      </c>
    </row>
    <row r="1521" spans="1:20" ht="48" hidden="1" x14ac:dyDescent="0.2">
      <c r="A1521">
        <v>2448</v>
      </c>
      <c r="B1521" s="3" t="s">
        <v>2449</v>
      </c>
      <c r="C1521" s="3" t="s">
        <v>6558</v>
      </c>
      <c r="D1521">
        <v>400</v>
      </c>
      <c r="E1521">
        <v>430</v>
      </c>
      <c r="F1521" t="s">
        <v>8219</v>
      </c>
      <c r="G1521" t="s">
        <v>8224</v>
      </c>
      <c r="H1521" t="s">
        <v>8246</v>
      </c>
      <c r="I1521">
        <v>1472621760</v>
      </c>
      <c r="J1521">
        <v>1472110513</v>
      </c>
      <c r="K1521" t="b">
        <v>0</v>
      </c>
      <c r="L1521">
        <v>9</v>
      </c>
      <c r="M1521" t="b">
        <v>1</v>
      </c>
      <c r="N1521" t="s">
        <v>8298</v>
      </c>
      <c r="O1521" s="5">
        <f t="shared" si="92"/>
        <v>1.075</v>
      </c>
      <c r="P1521" s="15">
        <f t="shared" si="93"/>
        <v>47.777777777777779</v>
      </c>
      <c r="Q1521" s="7" t="s">
        <v>8341</v>
      </c>
      <c r="R1521" s="7" t="s">
        <v>8356</v>
      </c>
      <c r="S1521" s="13">
        <f t="shared" si="94"/>
        <v>42613.233333333337</v>
      </c>
      <c r="T1521" s="12">
        <f t="shared" si="95"/>
        <v>42607.316122685181</v>
      </c>
    </row>
    <row r="1522" spans="1:20" ht="48" hidden="1" x14ac:dyDescent="0.2">
      <c r="A1522">
        <v>3040</v>
      </c>
      <c r="B1522" s="3" t="s">
        <v>3040</v>
      </c>
      <c r="C1522" s="3" t="s">
        <v>7150</v>
      </c>
      <c r="D1522">
        <v>3000</v>
      </c>
      <c r="E1522">
        <v>3225</v>
      </c>
      <c r="F1522" t="s">
        <v>8219</v>
      </c>
      <c r="G1522" t="s">
        <v>8224</v>
      </c>
      <c r="H1522" t="s">
        <v>8246</v>
      </c>
      <c r="I1522">
        <v>1435359600</v>
      </c>
      <c r="J1522">
        <v>1434999621</v>
      </c>
      <c r="K1522" t="b">
        <v>0</v>
      </c>
      <c r="L1522">
        <v>42</v>
      </c>
      <c r="M1522" t="b">
        <v>1</v>
      </c>
      <c r="N1522" t="s">
        <v>8303</v>
      </c>
      <c r="O1522" s="5">
        <f t="shared" si="92"/>
        <v>1.075</v>
      </c>
      <c r="P1522" s="15">
        <f t="shared" si="93"/>
        <v>76.785714285714292</v>
      </c>
      <c r="Q1522" s="7" t="s">
        <v>8323</v>
      </c>
      <c r="R1522" s="7" t="s">
        <v>8361</v>
      </c>
      <c r="S1522" s="13">
        <f t="shared" si="94"/>
        <v>42181.958333333328</v>
      </c>
      <c r="T1522" s="12">
        <f t="shared" si="95"/>
        <v>42177.791909722218</v>
      </c>
    </row>
    <row r="1523" spans="1:20" ht="48" hidden="1" x14ac:dyDescent="0.2">
      <c r="A1523">
        <v>3694</v>
      </c>
      <c r="B1523" s="3" t="s">
        <v>3691</v>
      </c>
      <c r="C1523" s="3" t="s">
        <v>7804</v>
      </c>
      <c r="D1523">
        <v>3500</v>
      </c>
      <c r="E1523">
        <v>3760</v>
      </c>
      <c r="F1523" t="s">
        <v>8219</v>
      </c>
      <c r="G1523" t="s">
        <v>8224</v>
      </c>
      <c r="H1523" t="s">
        <v>8246</v>
      </c>
      <c r="I1523">
        <v>1465178400</v>
      </c>
      <c r="J1523">
        <v>1461985967</v>
      </c>
      <c r="K1523" t="b">
        <v>0</v>
      </c>
      <c r="L1523">
        <v>60</v>
      </c>
      <c r="M1523" t="b">
        <v>1</v>
      </c>
      <c r="N1523" t="s">
        <v>8271</v>
      </c>
      <c r="O1523" s="5">
        <f t="shared" si="92"/>
        <v>1.0742857142857143</v>
      </c>
      <c r="P1523" s="15">
        <f t="shared" si="93"/>
        <v>62.666666666666664</v>
      </c>
      <c r="Q1523" s="7" t="s">
        <v>8323</v>
      </c>
      <c r="R1523" s="7" t="s">
        <v>8324</v>
      </c>
      <c r="S1523" s="13">
        <f t="shared" si="94"/>
        <v>42527.083333333328</v>
      </c>
      <c r="T1523" s="12">
        <f t="shared" si="95"/>
        <v>42490.133877314816</v>
      </c>
    </row>
    <row r="1524" spans="1:20" ht="48" hidden="1" x14ac:dyDescent="0.2">
      <c r="A1524">
        <v>2605</v>
      </c>
      <c r="B1524" s="3" t="s">
        <v>2605</v>
      </c>
      <c r="C1524" s="3" t="s">
        <v>6715</v>
      </c>
      <c r="D1524">
        <v>100000</v>
      </c>
      <c r="E1524">
        <v>107421.57</v>
      </c>
      <c r="F1524" t="s">
        <v>8219</v>
      </c>
      <c r="G1524" t="s">
        <v>8224</v>
      </c>
      <c r="H1524" t="s">
        <v>8246</v>
      </c>
      <c r="I1524">
        <v>1466168390</v>
      </c>
      <c r="J1524">
        <v>1463576390</v>
      </c>
      <c r="K1524" t="b">
        <v>1</v>
      </c>
      <c r="L1524">
        <v>1762</v>
      </c>
      <c r="M1524" t="b">
        <v>1</v>
      </c>
      <c r="N1524" t="s">
        <v>8301</v>
      </c>
      <c r="O1524" s="5">
        <f t="shared" si="92"/>
        <v>1.0742157000000001</v>
      </c>
      <c r="P1524" s="15">
        <f t="shared" si="93"/>
        <v>60.965703745743475</v>
      </c>
      <c r="Q1524" s="7" t="s">
        <v>8309</v>
      </c>
      <c r="R1524" s="7" t="s">
        <v>8359</v>
      </c>
      <c r="S1524" s="13">
        <f t="shared" si="94"/>
        <v>42538.541550925926</v>
      </c>
      <c r="T1524" s="12">
        <f t="shared" si="95"/>
        <v>42508.541550925926</v>
      </c>
    </row>
    <row r="1525" spans="1:20" ht="48" hidden="1" x14ac:dyDescent="0.2">
      <c r="A1525">
        <v>105</v>
      </c>
      <c r="B1525" s="3" t="s">
        <v>107</v>
      </c>
      <c r="C1525" s="3" t="s">
        <v>4216</v>
      </c>
      <c r="D1525">
        <v>2200</v>
      </c>
      <c r="E1525">
        <v>2363</v>
      </c>
      <c r="F1525" t="s">
        <v>8219</v>
      </c>
      <c r="G1525" t="s">
        <v>8224</v>
      </c>
      <c r="H1525" t="s">
        <v>8246</v>
      </c>
      <c r="I1525">
        <v>1463184000</v>
      </c>
      <c r="J1525">
        <v>1461605020</v>
      </c>
      <c r="K1525" t="b">
        <v>0</v>
      </c>
      <c r="L1525">
        <v>60</v>
      </c>
      <c r="M1525" t="b">
        <v>1</v>
      </c>
      <c r="N1525" t="s">
        <v>8266</v>
      </c>
      <c r="O1525" s="5">
        <f t="shared" si="92"/>
        <v>1.074090909090909</v>
      </c>
      <c r="P1525" s="15">
        <f t="shared" si="93"/>
        <v>39.383333333333333</v>
      </c>
      <c r="Q1525" s="7" t="s">
        <v>8316</v>
      </c>
      <c r="R1525" s="7" t="s">
        <v>8318</v>
      </c>
      <c r="S1525" s="13">
        <f t="shared" si="94"/>
        <v>42504</v>
      </c>
      <c r="T1525" s="12">
        <f t="shared" si="95"/>
        <v>42485.724768518514</v>
      </c>
    </row>
    <row r="1526" spans="1:20" ht="32" hidden="1" x14ac:dyDescent="0.2">
      <c r="A1526">
        <v>261</v>
      </c>
      <c r="B1526" s="3" t="s">
        <v>262</v>
      </c>
      <c r="C1526" s="3" t="s">
        <v>4371</v>
      </c>
      <c r="D1526">
        <v>20000</v>
      </c>
      <c r="E1526">
        <v>21480</v>
      </c>
      <c r="F1526" t="s">
        <v>8219</v>
      </c>
      <c r="G1526" t="s">
        <v>8224</v>
      </c>
      <c r="H1526" t="s">
        <v>8246</v>
      </c>
      <c r="I1526">
        <v>1339080900</v>
      </c>
      <c r="J1526">
        <v>1334783704</v>
      </c>
      <c r="K1526" t="b">
        <v>1</v>
      </c>
      <c r="L1526">
        <v>220</v>
      </c>
      <c r="M1526" t="b">
        <v>1</v>
      </c>
      <c r="N1526" t="s">
        <v>8269</v>
      </c>
      <c r="O1526" s="5">
        <f t="shared" si="92"/>
        <v>1.0740000000000001</v>
      </c>
      <c r="P1526" s="15">
        <f t="shared" si="93"/>
        <v>97.63636363636364</v>
      </c>
      <c r="Q1526" s="7" t="s">
        <v>8316</v>
      </c>
      <c r="R1526" s="7" t="s">
        <v>8321</v>
      </c>
      <c r="S1526" s="13">
        <f t="shared" si="94"/>
        <v>41067.621527777781</v>
      </c>
      <c r="T1526" s="12">
        <f t="shared" si="95"/>
        <v>41017.885462962964</v>
      </c>
    </row>
    <row r="1527" spans="1:20" ht="48" hidden="1" x14ac:dyDescent="0.2">
      <c r="A1527">
        <v>740</v>
      </c>
      <c r="B1527" s="3" t="s">
        <v>741</v>
      </c>
      <c r="C1527" s="3" t="s">
        <v>4850</v>
      </c>
      <c r="D1527">
        <v>3000</v>
      </c>
      <c r="E1527">
        <v>3222</v>
      </c>
      <c r="F1527" t="s">
        <v>8219</v>
      </c>
      <c r="G1527" t="s">
        <v>8224</v>
      </c>
      <c r="H1527" t="s">
        <v>8246</v>
      </c>
      <c r="I1527">
        <v>1434857482</v>
      </c>
      <c r="J1527">
        <v>1433647882</v>
      </c>
      <c r="K1527" t="b">
        <v>0</v>
      </c>
      <c r="L1527">
        <v>19</v>
      </c>
      <c r="M1527" t="b">
        <v>1</v>
      </c>
      <c r="N1527" t="s">
        <v>8274</v>
      </c>
      <c r="O1527" s="5">
        <f t="shared" si="92"/>
        <v>1.0740000000000001</v>
      </c>
      <c r="P1527" s="15">
        <f t="shared" si="93"/>
        <v>169.57894736842104</v>
      </c>
      <c r="Q1527" s="7" t="s">
        <v>8327</v>
      </c>
      <c r="R1527" s="7" t="s">
        <v>8328</v>
      </c>
      <c r="S1527" s="13">
        <f t="shared" si="94"/>
        <v>42176.146782407406</v>
      </c>
      <c r="T1527" s="12">
        <f t="shared" si="95"/>
        <v>42162.146782407406</v>
      </c>
    </row>
    <row r="1528" spans="1:20" ht="48" hidden="1" x14ac:dyDescent="0.2">
      <c r="A1528">
        <v>1031</v>
      </c>
      <c r="B1528" s="3" t="s">
        <v>1032</v>
      </c>
      <c r="C1528" s="3" t="s">
        <v>5141</v>
      </c>
      <c r="D1528">
        <v>10000</v>
      </c>
      <c r="E1528">
        <v>10740</v>
      </c>
      <c r="F1528" t="s">
        <v>8219</v>
      </c>
      <c r="G1528" t="s">
        <v>8224</v>
      </c>
      <c r="H1528" t="s">
        <v>8246</v>
      </c>
      <c r="I1528">
        <v>1450290010</v>
      </c>
      <c r="J1528">
        <v>1447698010</v>
      </c>
      <c r="K1528" t="b">
        <v>0</v>
      </c>
      <c r="L1528">
        <v>99</v>
      </c>
      <c r="M1528" t="b">
        <v>1</v>
      </c>
      <c r="N1528" t="s">
        <v>8280</v>
      </c>
      <c r="O1528" s="5">
        <f t="shared" si="92"/>
        <v>1.0740000000000001</v>
      </c>
      <c r="P1528" s="15">
        <f t="shared" si="93"/>
        <v>108.48484848484848</v>
      </c>
      <c r="Q1528" s="7" t="s">
        <v>8330</v>
      </c>
      <c r="R1528" s="7" t="s">
        <v>8335</v>
      </c>
      <c r="S1528" s="13">
        <f t="shared" si="94"/>
        <v>42354.764004629629</v>
      </c>
      <c r="T1528" s="12">
        <f t="shared" si="95"/>
        <v>42324.764004629629</v>
      </c>
    </row>
    <row r="1529" spans="1:20" ht="48" hidden="1" x14ac:dyDescent="0.2">
      <c r="A1529">
        <v>2289</v>
      </c>
      <c r="B1529" s="3" t="s">
        <v>2290</v>
      </c>
      <c r="C1529" s="3" t="s">
        <v>6399</v>
      </c>
      <c r="D1529">
        <v>1500</v>
      </c>
      <c r="E1529">
        <v>1611</v>
      </c>
      <c r="F1529" t="s">
        <v>8219</v>
      </c>
      <c r="G1529" t="s">
        <v>8224</v>
      </c>
      <c r="H1529" t="s">
        <v>8246</v>
      </c>
      <c r="I1529">
        <v>1386372120</v>
      </c>
      <c r="J1529">
        <v>1382659060</v>
      </c>
      <c r="K1529" t="b">
        <v>0</v>
      </c>
      <c r="L1529">
        <v>25</v>
      </c>
      <c r="M1529" t="b">
        <v>1</v>
      </c>
      <c r="N1529" t="s">
        <v>8276</v>
      </c>
      <c r="O1529" s="5">
        <f t="shared" si="92"/>
        <v>1.0740000000000001</v>
      </c>
      <c r="P1529" s="15">
        <f t="shared" si="93"/>
        <v>64.44</v>
      </c>
      <c r="Q1529" s="7" t="s">
        <v>8330</v>
      </c>
      <c r="R1529" s="7" t="s">
        <v>8331</v>
      </c>
      <c r="S1529" s="13">
        <f t="shared" si="94"/>
        <v>41614.973611111112</v>
      </c>
      <c r="T1529" s="12">
        <f t="shared" si="95"/>
        <v>41571.998379629629</v>
      </c>
    </row>
    <row r="1530" spans="1:20" ht="48" hidden="1" x14ac:dyDescent="0.2">
      <c r="A1530">
        <v>3273</v>
      </c>
      <c r="B1530" s="3" t="s">
        <v>3273</v>
      </c>
      <c r="C1530" s="3" t="s">
        <v>7383</v>
      </c>
      <c r="D1530">
        <v>4000</v>
      </c>
      <c r="E1530">
        <v>4296</v>
      </c>
      <c r="F1530" t="s">
        <v>8219</v>
      </c>
      <c r="G1530" t="s">
        <v>8224</v>
      </c>
      <c r="H1530" t="s">
        <v>8246</v>
      </c>
      <c r="I1530">
        <v>1473879600</v>
      </c>
      <c r="J1530">
        <v>1472498042</v>
      </c>
      <c r="K1530" t="b">
        <v>1</v>
      </c>
      <c r="L1530">
        <v>21</v>
      </c>
      <c r="M1530" t="b">
        <v>1</v>
      </c>
      <c r="N1530" t="s">
        <v>8271</v>
      </c>
      <c r="O1530" s="5">
        <f t="shared" si="92"/>
        <v>1.0740000000000001</v>
      </c>
      <c r="P1530" s="15">
        <f t="shared" si="93"/>
        <v>204.57142857142858</v>
      </c>
      <c r="Q1530" s="7" t="s">
        <v>8323</v>
      </c>
      <c r="R1530" s="7" t="s">
        <v>8324</v>
      </c>
      <c r="S1530" s="13">
        <f t="shared" si="94"/>
        <v>42627.791666666672</v>
      </c>
      <c r="T1530" s="12">
        <f t="shared" si="95"/>
        <v>42611.801412037035</v>
      </c>
    </row>
    <row r="1531" spans="1:20" ht="48" hidden="1" x14ac:dyDescent="0.2">
      <c r="A1531">
        <v>3321</v>
      </c>
      <c r="B1531" s="3" t="s">
        <v>3321</v>
      </c>
      <c r="C1531" s="3" t="s">
        <v>7431</v>
      </c>
      <c r="D1531">
        <v>500</v>
      </c>
      <c r="E1531">
        <v>537</v>
      </c>
      <c r="F1531" t="s">
        <v>8219</v>
      </c>
      <c r="G1531" t="s">
        <v>8224</v>
      </c>
      <c r="H1531" t="s">
        <v>8246</v>
      </c>
      <c r="I1531">
        <v>1413431940</v>
      </c>
      <c r="J1531">
        <v>1412216665</v>
      </c>
      <c r="K1531" t="b">
        <v>0</v>
      </c>
      <c r="L1531">
        <v>15</v>
      </c>
      <c r="M1531" t="b">
        <v>1</v>
      </c>
      <c r="N1531" t="s">
        <v>8271</v>
      </c>
      <c r="O1531" s="5">
        <f t="shared" si="92"/>
        <v>1.0740000000000001</v>
      </c>
      <c r="P1531" s="15">
        <f t="shared" si="93"/>
        <v>35.799999999999997</v>
      </c>
      <c r="Q1531" s="7" t="s">
        <v>8323</v>
      </c>
      <c r="R1531" s="7" t="s">
        <v>8324</v>
      </c>
      <c r="S1531" s="13">
        <f t="shared" si="94"/>
        <v>41928.165972222225</v>
      </c>
      <c r="T1531" s="12">
        <f t="shared" si="95"/>
        <v>41914.100289351853</v>
      </c>
    </row>
    <row r="1532" spans="1:20" ht="48" hidden="1" x14ac:dyDescent="0.2">
      <c r="A1532">
        <v>1848</v>
      </c>
      <c r="B1532" s="3" t="s">
        <v>1849</v>
      </c>
      <c r="C1532" s="3" t="s">
        <v>5958</v>
      </c>
      <c r="D1532">
        <v>3000</v>
      </c>
      <c r="E1532">
        <v>3221</v>
      </c>
      <c r="F1532" t="s">
        <v>8219</v>
      </c>
      <c r="G1532" t="s">
        <v>8224</v>
      </c>
      <c r="H1532" t="s">
        <v>8246</v>
      </c>
      <c r="I1532">
        <v>1312095540</v>
      </c>
      <c r="J1532">
        <v>1306608888</v>
      </c>
      <c r="K1532" t="b">
        <v>0</v>
      </c>
      <c r="L1532">
        <v>24</v>
      </c>
      <c r="M1532" t="b">
        <v>1</v>
      </c>
      <c r="N1532" t="s">
        <v>8276</v>
      </c>
      <c r="O1532" s="5">
        <f t="shared" si="92"/>
        <v>1.0736666666666668</v>
      </c>
      <c r="P1532" s="15">
        <f t="shared" si="93"/>
        <v>134.20833333333334</v>
      </c>
      <c r="Q1532" s="7" t="s">
        <v>8330</v>
      </c>
      <c r="R1532" s="7" t="s">
        <v>8331</v>
      </c>
      <c r="S1532" s="13">
        <f t="shared" si="94"/>
        <v>40755.290972222225</v>
      </c>
      <c r="T1532" s="12">
        <f t="shared" si="95"/>
        <v>40691.788055555553</v>
      </c>
    </row>
    <row r="1533" spans="1:20" ht="48" hidden="1" x14ac:dyDescent="0.2">
      <c r="A1533">
        <v>2555</v>
      </c>
      <c r="B1533" s="3" t="s">
        <v>2555</v>
      </c>
      <c r="C1533" s="3" t="s">
        <v>6665</v>
      </c>
      <c r="D1533">
        <v>2000</v>
      </c>
      <c r="E1533">
        <v>2147</v>
      </c>
      <c r="F1533" t="s">
        <v>8219</v>
      </c>
      <c r="G1533" t="s">
        <v>8224</v>
      </c>
      <c r="H1533" t="s">
        <v>8246</v>
      </c>
      <c r="I1533">
        <v>1338219793</v>
      </c>
      <c r="J1533">
        <v>1335541393</v>
      </c>
      <c r="K1533" t="b">
        <v>0</v>
      </c>
      <c r="L1533">
        <v>35</v>
      </c>
      <c r="M1533" t="b">
        <v>1</v>
      </c>
      <c r="N1533" t="s">
        <v>8300</v>
      </c>
      <c r="O1533" s="5">
        <f t="shared" si="92"/>
        <v>1.0734999999999999</v>
      </c>
      <c r="P1533" s="15">
        <f t="shared" si="93"/>
        <v>61.342857142857142</v>
      </c>
      <c r="Q1533" s="7" t="s">
        <v>8330</v>
      </c>
      <c r="R1533" s="7" t="s">
        <v>8358</v>
      </c>
      <c r="S1533" s="13">
        <f t="shared" si="94"/>
        <v>41057.655011574076</v>
      </c>
      <c r="T1533" s="12">
        <f t="shared" si="95"/>
        <v>41026.655011574076</v>
      </c>
    </row>
    <row r="1534" spans="1:20" ht="48" hidden="1" x14ac:dyDescent="0.2">
      <c r="A1534">
        <v>2108</v>
      </c>
      <c r="B1534" s="3" t="s">
        <v>2109</v>
      </c>
      <c r="C1534" s="3" t="s">
        <v>6218</v>
      </c>
      <c r="D1534">
        <v>16000</v>
      </c>
      <c r="E1534">
        <v>17170</v>
      </c>
      <c r="F1534" t="s">
        <v>8219</v>
      </c>
      <c r="G1534" t="s">
        <v>8224</v>
      </c>
      <c r="H1534" t="s">
        <v>8246</v>
      </c>
      <c r="I1534">
        <v>1347249300</v>
      </c>
      <c r="J1534">
        <v>1344917580</v>
      </c>
      <c r="K1534" t="b">
        <v>0</v>
      </c>
      <c r="L1534">
        <v>191</v>
      </c>
      <c r="M1534" t="b">
        <v>1</v>
      </c>
      <c r="N1534" t="s">
        <v>8279</v>
      </c>
      <c r="O1534" s="5">
        <f t="shared" si="92"/>
        <v>1.0731250000000001</v>
      </c>
      <c r="P1534" s="15">
        <f t="shared" si="93"/>
        <v>89.895287958115176</v>
      </c>
      <c r="Q1534" s="7" t="s">
        <v>8330</v>
      </c>
      <c r="R1534" s="7" t="s">
        <v>8334</v>
      </c>
      <c r="S1534" s="13">
        <f t="shared" si="94"/>
        <v>41162.163194444445</v>
      </c>
      <c r="T1534" s="12">
        <f t="shared" si="95"/>
        <v>41135.175694444442</v>
      </c>
    </row>
    <row r="1535" spans="1:20" ht="48" hidden="1" x14ac:dyDescent="0.2">
      <c r="A1535">
        <v>1396</v>
      </c>
      <c r="B1535" s="3" t="s">
        <v>1397</v>
      </c>
      <c r="C1535" s="3" t="s">
        <v>5506</v>
      </c>
      <c r="D1535">
        <v>6000</v>
      </c>
      <c r="E1535">
        <v>6438</v>
      </c>
      <c r="F1535" t="s">
        <v>8219</v>
      </c>
      <c r="G1535" t="s">
        <v>8224</v>
      </c>
      <c r="H1535" t="s">
        <v>8246</v>
      </c>
      <c r="I1535">
        <v>1423871882</v>
      </c>
      <c r="J1535">
        <v>1421279882</v>
      </c>
      <c r="K1535" t="b">
        <v>0</v>
      </c>
      <c r="L1535">
        <v>73</v>
      </c>
      <c r="M1535" t="b">
        <v>1</v>
      </c>
      <c r="N1535" t="s">
        <v>8276</v>
      </c>
      <c r="O1535" s="5">
        <f t="shared" si="92"/>
        <v>1.073</v>
      </c>
      <c r="P1535" s="15">
        <f t="shared" si="93"/>
        <v>88.191780821917803</v>
      </c>
      <c r="Q1535" s="7" t="s">
        <v>8330</v>
      </c>
      <c r="R1535" s="7" t="s">
        <v>8331</v>
      </c>
      <c r="S1535" s="13">
        <f t="shared" si="94"/>
        <v>42048.99863425926</v>
      </c>
      <c r="T1535" s="12">
        <f t="shared" si="95"/>
        <v>42018.99863425926</v>
      </c>
    </row>
    <row r="1536" spans="1:20" ht="32" hidden="1" x14ac:dyDescent="0.2">
      <c r="A1536">
        <v>56</v>
      </c>
      <c r="B1536" s="3" t="s">
        <v>58</v>
      </c>
      <c r="C1536" s="3" t="s">
        <v>4167</v>
      </c>
      <c r="D1536">
        <v>8000</v>
      </c>
      <c r="E1536">
        <v>8581</v>
      </c>
      <c r="F1536" t="s">
        <v>8219</v>
      </c>
      <c r="G1536" t="s">
        <v>8225</v>
      </c>
      <c r="H1536" t="s">
        <v>8247</v>
      </c>
      <c r="I1536">
        <v>1433779200</v>
      </c>
      <c r="J1536">
        <v>1432559424</v>
      </c>
      <c r="K1536" t="b">
        <v>0</v>
      </c>
      <c r="L1536">
        <v>174</v>
      </c>
      <c r="M1536" t="b">
        <v>1</v>
      </c>
      <c r="N1536" t="s">
        <v>8265</v>
      </c>
      <c r="O1536" s="5">
        <f t="shared" si="92"/>
        <v>1.0726249999999999</v>
      </c>
      <c r="P1536" s="15">
        <f t="shared" si="93"/>
        <v>49.316091954022987</v>
      </c>
      <c r="Q1536" s="7" t="s">
        <v>8316</v>
      </c>
      <c r="R1536" s="7" t="s">
        <v>8317</v>
      </c>
      <c r="S1536" s="13">
        <f t="shared" si="94"/>
        <v>42163.666666666672</v>
      </c>
      <c r="T1536" s="12">
        <f t="shared" si="95"/>
        <v>42149.548888888887</v>
      </c>
    </row>
    <row r="1537" spans="1:20" ht="48" hidden="1" x14ac:dyDescent="0.2">
      <c r="A1537">
        <v>2292</v>
      </c>
      <c r="B1537" s="3" t="s">
        <v>2293</v>
      </c>
      <c r="C1537" s="3" t="s">
        <v>6402</v>
      </c>
      <c r="D1537">
        <v>2000</v>
      </c>
      <c r="E1537">
        <v>2145.0100000000002</v>
      </c>
      <c r="F1537" t="s">
        <v>8219</v>
      </c>
      <c r="G1537" t="s">
        <v>8224</v>
      </c>
      <c r="H1537" t="s">
        <v>8246</v>
      </c>
      <c r="I1537">
        <v>1334767476</v>
      </c>
      <c r="J1537">
        <v>1332175476</v>
      </c>
      <c r="K1537" t="b">
        <v>0</v>
      </c>
      <c r="L1537">
        <v>46</v>
      </c>
      <c r="M1537" t="b">
        <v>1</v>
      </c>
      <c r="N1537" t="s">
        <v>8276</v>
      </c>
      <c r="O1537" s="5">
        <f t="shared" si="92"/>
        <v>1.072505</v>
      </c>
      <c r="P1537" s="15">
        <f t="shared" si="93"/>
        <v>46.630652173913049</v>
      </c>
      <c r="Q1537" s="7" t="s">
        <v>8330</v>
      </c>
      <c r="R1537" s="7" t="s">
        <v>8331</v>
      </c>
      <c r="S1537" s="13">
        <f t="shared" si="94"/>
        <v>41017.697638888887</v>
      </c>
      <c r="T1537" s="12">
        <f t="shared" si="95"/>
        <v>40987.697638888887</v>
      </c>
    </row>
    <row r="1538" spans="1:20" ht="48" hidden="1" x14ac:dyDescent="0.2">
      <c r="A1538">
        <v>80</v>
      </c>
      <c r="B1538" s="3" t="s">
        <v>82</v>
      </c>
      <c r="C1538" s="3" t="s">
        <v>4191</v>
      </c>
      <c r="D1538">
        <v>12000</v>
      </c>
      <c r="E1538">
        <v>12870</v>
      </c>
      <c r="F1538" t="s">
        <v>8219</v>
      </c>
      <c r="G1538" t="s">
        <v>8224</v>
      </c>
      <c r="H1538" t="s">
        <v>8246</v>
      </c>
      <c r="I1538">
        <v>1386640856</v>
      </c>
      <c r="J1538">
        <v>1383616856</v>
      </c>
      <c r="K1538" t="b">
        <v>0</v>
      </c>
      <c r="L1538">
        <v>47</v>
      </c>
      <c r="M1538" t="b">
        <v>1</v>
      </c>
      <c r="N1538" t="s">
        <v>8266</v>
      </c>
      <c r="O1538" s="5">
        <f t="shared" ref="O1538:O1601" si="96">E1538/D1538</f>
        <v>1.0725</v>
      </c>
      <c r="P1538" s="15">
        <f t="shared" ref="P1538:P1601" si="97">AVERAGE(E1538/L1538)</f>
        <v>273.82978723404256</v>
      </c>
      <c r="Q1538" s="7" t="s">
        <v>8316</v>
      </c>
      <c r="R1538" s="7" t="s">
        <v>8318</v>
      </c>
      <c r="S1538" s="13">
        <f t="shared" ref="S1538:S1601" si="98">(((I1538/60)/60)/24)+DATE(1970,1,1)</f>
        <v>41618.083981481483</v>
      </c>
      <c r="T1538" s="12">
        <f t="shared" ref="T1538:T1601" si="99">(((J1538/60)/60)/24)+DATE(1970,1,1)</f>
        <v>41583.083981481483</v>
      </c>
    </row>
    <row r="1539" spans="1:20" ht="48" hidden="1" x14ac:dyDescent="0.2">
      <c r="A1539">
        <v>3817</v>
      </c>
      <c r="B1539" s="3" t="s">
        <v>3814</v>
      </c>
      <c r="C1539" s="3" t="s">
        <v>7927</v>
      </c>
      <c r="D1539">
        <v>2000</v>
      </c>
      <c r="E1539">
        <v>2145</v>
      </c>
      <c r="F1539" t="s">
        <v>8219</v>
      </c>
      <c r="G1539" t="s">
        <v>8224</v>
      </c>
      <c r="H1539" t="s">
        <v>8246</v>
      </c>
      <c r="I1539">
        <v>1445659140</v>
      </c>
      <c r="J1539">
        <v>1444236216</v>
      </c>
      <c r="K1539" t="b">
        <v>0</v>
      </c>
      <c r="L1539">
        <v>20</v>
      </c>
      <c r="M1539" t="b">
        <v>1</v>
      </c>
      <c r="N1539" t="s">
        <v>8271</v>
      </c>
      <c r="O1539" s="5">
        <f t="shared" si="96"/>
        <v>1.0725</v>
      </c>
      <c r="P1539" s="15">
        <f t="shared" si="97"/>
        <v>107.25</v>
      </c>
      <c r="Q1539" s="7" t="s">
        <v>8323</v>
      </c>
      <c r="R1539" s="7" t="s">
        <v>8324</v>
      </c>
      <c r="S1539" s="13">
        <f t="shared" si="98"/>
        <v>42301.165972222225</v>
      </c>
      <c r="T1539" s="12">
        <f t="shared" si="99"/>
        <v>42284.69694444444</v>
      </c>
    </row>
    <row r="1540" spans="1:20" ht="48" hidden="1" x14ac:dyDescent="0.2">
      <c r="A1540">
        <v>2528</v>
      </c>
      <c r="B1540" s="3" t="s">
        <v>2528</v>
      </c>
      <c r="C1540" s="3" t="s">
        <v>6638</v>
      </c>
      <c r="D1540">
        <v>4000</v>
      </c>
      <c r="E1540">
        <v>4289.99</v>
      </c>
      <c r="F1540" t="s">
        <v>8219</v>
      </c>
      <c r="G1540" t="s">
        <v>8225</v>
      </c>
      <c r="H1540" t="s">
        <v>8247</v>
      </c>
      <c r="I1540">
        <v>1440068400</v>
      </c>
      <c r="J1540">
        <v>1438459303</v>
      </c>
      <c r="K1540" t="b">
        <v>0</v>
      </c>
      <c r="L1540">
        <v>81</v>
      </c>
      <c r="M1540" t="b">
        <v>1</v>
      </c>
      <c r="N1540" t="s">
        <v>8300</v>
      </c>
      <c r="O1540" s="5">
        <f t="shared" si="96"/>
        <v>1.0724974999999999</v>
      </c>
      <c r="P1540" s="15">
        <f t="shared" si="97"/>
        <v>52.962839506172834</v>
      </c>
      <c r="Q1540" s="7" t="s">
        <v>8330</v>
      </c>
      <c r="R1540" s="7" t="s">
        <v>8358</v>
      </c>
      <c r="S1540" s="13">
        <f t="shared" si="98"/>
        <v>42236.458333333328</v>
      </c>
      <c r="T1540" s="12">
        <f t="shared" si="99"/>
        <v>42217.834525462968</v>
      </c>
    </row>
    <row r="1541" spans="1:20" ht="48" hidden="1" x14ac:dyDescent="0.2">
      <c r="A1541">
        <v>2940</v>
      </c>
      <c r="B1541" s="3" t="s">
        <v>2940</v>
      </c>
      <c r="C1541" s="3" t="s">
        <v>7050</v>
      </c>
      <c r="D1541">
        <v>2500</v>
      </c>
      <c r="E1541">
        <v>2681</v>
      </c>
      <c r="F1541" t="s">
        <v>8219</v>
      </c>
      <c r="G1541" t="s">
        <v>8224</v>
      </c>
      <c r="H1541" t="s">
        <v>8246</v>
      </c>
      <c r="I1541">
        <v>1421606018</v>
      </c>
      <c r="J1541">
        <v>1418150018</v>
      </c>
      <c r="K1541" t="b">
        <v>0</v>
      </c>
      <c r="L1541">
        <v>33</v>
      </c>
      <c r="M1541" t="b">
        <v>1</v>
      </c>
      <c r="N1541" t="s">
        <v>8305</v>
      </c>
      <c r="O1541" s="5">
        <f t="shared" si="96"/>
        <v>1.0724</v>
      </c>
      <c r="P1541" s="15">
        <f t="shared" si="97"/>
        <v>81.242424242424249</v>
      </c>
      <c r="Q1541" s="7" t="s">
        <v>8323</v>
      </c>
      <c r="R1541" s="7" t="s">
        <v>8363</v>
      </c>
      <c r="S1541" s="13">
        <f t="shared" si="98"/>
        <v>42022.773356481484</v>
      </c>
      <c r="T1541" s="12">
        <f t="shared" si="99"/>
        <v>41982.773356481484</v>
      </c>
    </row>
    <row r="1542" spans="1:20" ht="32" hidden="1" x14ac:dyDescent="0.2">
      <c r="A1542">
        <v>2468</v>
      </c>
      <c r="B1542" s="3" t="s">
        <v>2469</v>
      </c>
      <c r="C1542" s="3" t="s">
        <v>6578</v>
      </c>
      <c r="D1542">
        <v>2000</v>
      </c>
      <c r="E1542">
        <v>2144.34</v>
      </c>
      <c r="F1542" t="s">
        <v>8219</v>
      </c>
      <c r="G1542" t="s">
        <v>8224</v>
      </c>
      <c r="H1542" t="s">
        <v>8246</v>
      </c>
      <c r="I1542">
        <v>1351400400</v>
      </c>
      <c r="J1542">
        <v>1348285321</v>
      </c>
      <c r="K1542" t="b">
        <v>0</v>
      </c>
      <c r="L1542">
        <v>58</v>
      </c>
      <c r="M1542" t="b">
        <v>1</v>
      </c>
      <c r="N1542" t="s">
        <v>8279</v>
      </c>
      <c r="O1542" s="5">
        <f t="shared" si="96"/>
        <v>1.0721700000000001</v>
      </c>
      <c r="P1542" s="15">
        <f t="shared" si="97"/>
        <v>36.97137931034483</v>
      </c>
      <c r="Q1542" s="7" t="s">
        <v>8330</v>
      </c>
      <c r="R1542" s="7" t="s">
        <v>8334</v>
      </c>
      <c r="S1542" s="13">
        <f t="shared" si="98"/>
        <v>41210.208333333336</v>
      </c>
      <c r="T1542" s="12">
        <f t="shared" si="99"/>
        <v>41174.154178240737</v>
      </c>
    </row>
    <row r="1543" spans="1:20" ht="48" hidden="1" x14ac:dyDescent="0.2">
      <c r="A1543">
        <v>2248</v>
      </c>
      <c r="B1543" s="3" t="s">
        <v>2249</v>
      </c>
      <c r="C1543" s="3" t="s">
        <v>6358</v>
      </c>
      <c r="D1543">
        <v>7000</v>
      </c>
      <c r="E1543">
        <v>7505</v>
      </c>
      <c r="F1543" t="s">
        <v>8219</v>
      </c>
      <c r="G1543" t="s">
        <v>8225</v>
      </c>
      <c r="H1543" t="s">
        <v>8247</v>
      </c>
      <c r="I1543">
        <v>1481749278</v>
      </c>
      <c r="J1543">
        <v>1479157278</v>
      </c>
      <c r="K1543" t="b">
        <v>0</v>
      </c>
      <c r="L1543">
        <v>128</v>
      </c>
      <c r="M1543" t="b">
        <v>1</v>
      </c>
      <c r="N1543" t="s">
        <v>8297</v>
      </c>
      <c r="O1543" s="5">
        <f t="shared" si="96"/>
        <v>1.0721428571428571</v>
      </c>
      <c r="P1543" s="15">
        <f t="shared" si="97"/>
        <v>58.6328125</v>
      </c>
      <c r="Q1543" s="7" t="s">
        <v>8338</v>
      </c>
      <c r="R1543" s="7" t="s">
        <v>8355</v>
      </c>
      <c r="S1543" s="13">
        <f t="shared" si="98"/>
        <v>42718.875902777778</v>
      </c>
      <c r="T1543" s="12">
        <f t="shared" si="99"/>
        <v>42688.875902777778</v>
      </c>
    </row>
    <row r="1544" spans="1:20" ht="48" hidden="1" x14ac:dyDescent="0.2">
      <c r="A1544">
        <v>3184</v>
      </c>
      <c r="B1544" s="3" t="s">
        <v>3184</v>
      </c>
      <c r="C1544" s="3" t="s">
        <v>7294</v>
      </c>
      <c r="D1544">
        <v>4300</v>
      </c>
      <c r="E1544">
        <v>4610</v>
      </c>
      <c r="F1544" t="s">
        <v>8219</v>
      </c>
      <c r="G1544" t="s">
        <v>8224</v>
      </c>
      <c r="H1544" t="s">
        <v>8246</v>
      </c>
      <c r="I1544">
        <v>1404258631</v>
      </c>
      <c r="J1544">
        <v>1401666631</v>
      </c>
      <c r="K1544" t="b">
        <v>1</v>
      </c>
      <c r="L1544">
        <v>46</v>
      </c>
      <c r="M1544" t="b">
        <v>1</v>
      </c>
      <c r="N1544" t="s">
        <v>8271</v>
      </c>
      <c r="O1544" s="5">
        <f t="shared" si="96"/>
        <v>1.0720930232558139</v>
      </c>
      <c r="P1544" s="15">
        <f t="shared" si="97"/>
        <v>100.21739130434783</v>
      </c>
      <c r="Q1544" s="7" t="s">
        <v>8323</v>
      </c>
      <c r="R1544" s="7" t="s">
        <v>8324</v>
      </c>
      <c r="S1544" s="13">
        <f t="shared" si="98"/>
        <v>41821.993414351848</v>
      </c>
      <c r="T1544" s="12">
        <f t="shared" si="99"/>
        <v>41791.993414351848</v>
      </c>
    </row>
    <row r="1545" spans="1:20" ht="32" hidden="1" x14ac:dyDescent="0.2">
      <c r="A1545">
        <v>2180</v>
      </c>
      <c r="B1545" s="3" t="s">
        <v>2181</v>
      </c>
      <c r="C1545" s="3" t="s">
        <v>6290</v>
      </c>
      <c r="D1545">
        <v>5000</v>
      </c>
      <c r="E1545">
        <v>5359.21</v>
      </c>
      <c r="F1545" t="s">
        <v>8219</v>
      </c>
      <c r="G1545" t="s">
        <v>8224</v>
      </c>
      <c r="H1545" t="s">
        <v>8246</v>
      </c>
      <c r="I1545">
        <v>1447434268</v>
      </c>
      <c r="J1545">
        <v>1443801868</v>
      </c>
      <c r="K1545" t="b">
        <v>0</v>
      </c>
      <c r="L1545">
        <v>78</v>
      </c>
      <c r="M1545" t="b">
        <v>1</v>
      </c>
      <c r="N1545" t="s">
        <v>8276</v>
      </c>
      <c r="O1545" s="5">
        <f t="shared" si="96"/>
        <v>1.071842</v>
      </c>
      <c r="P1545" s="15">
        <f t="shared" si="97"/>
        <v>68.707820512820518</v>
      </c>
      <c r="Q1545" s="7" t="s">
        <v>8330</v>
      </c>
      <c r="R1545" s="7" t="s">
        <v>8331</v>
      </c>
      <c r="S1545" s="13">
        <f t="shared" si="98"/>
        <v>42321.711435185185</v>
      </c>
      <c r="T1545" s="12">
        <f t="shared" si="99"/>
        <v>42279.669768518521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8343</v>
      </c>
      <c r="R1546" s="7" t="s">
        <v>8348</v>
      </c>
      <c r="S1546" s="13">
        <f t="shared" si="98"/>
        <v>42095.012499999997</v>
      </c>
      <c r="T1546" s="12">
        <f t="shared" si="99"/>
        <v>42053.051203703704</v>
      </c>
    </row>
    <row r="1547" spans="1:20" ht="48" hidden="1" x14ac:dyDescent="0.2">
      <c r="A1547">
        <v>1381</v>
      </c>
      <c r="B1547" s="3" t="s">
        <v>1382</v>
      </c>
      <c r="C1547" s="3" t="s">
        <v>5491</v>
      </c>
      <c r="D1547">
        <v>5000</v>
      </c>
      <c r="E1547">
        <v>5355</v>
      </c>
      <c r="F1547" t="s">
        <v>8219</v>
      </c>
      <c r="G1547" t="s">
        <v>8224</v>
      </c>
      <c r="H1547" t="s">
        <v>8246</v>
      </c>
      <c r="I1547">
        <v>1482988125</v>
      </c>
      <c r="J1547">
        <v>1480396125</v>
      </c>
      <c r="K1547" t="b">
        <v>0</v>
      </c>
      <c r="L1547">
        <v>73</v>
      </c>
      <c r="M1547" t="b">
        <v>1</v>
      </c>
      <c r="N1547" t="s">
        <v>8276</v>
      </c>
      <c r="O1547" s="5">
        <f t="shared" si="96"/>
        <v>1.071</v>
      </c>
      <c r="P1547" s="15">
        <f t="shared" si="97"/>
        <v>73.356164383561648</v>
      </c>
      <c r="Q1547" s="7" t="s">
        <v>8330</v>
      </c>
      <c r="R1547" s="7" t="s">
        <v>8331</v>
      </c>
      <c r="S1547" s="13">
        <f t="shared" si="98"/>
        <v>42733.214409722219</v>
      </c>
      <c r="T1547" s="12">
        <f t="shared" si="99"/>
        <v>42703.214409722219</v>
      </c>
    </row>
    <row r="1548" spans="1:20" ht="64" hidden="1" x14ac:dyDescent="0.2">
      <c r="A1548">
        <v>3407</v>
      </c>
      <c r="B1548" s="3" t="s">
        <v>3406</v>
      </c>
      <c r="C1548" s="3" t="s">
        <v>7517</v>
      </c>
      <c r="D1548">
        <v>2000</v>
      </c>
      <c r="E1548">
        <v>2142</v>
      </c>
      <c r="F1548" t="s">
        <v>8219</v>
      </c>
      <c r="G1548" t="s">
        <v>8225</v>
      </c>
      <c r="H1548" t="s">
        <v>8247</v>
      </c>
      <c r="I1548">
        <v>1404641289</v>
      </c>
      <c r="J1548">
        <v>1402049289</v>
      </c>
      <c r="K1548" t="b">
        <v>0</v>
      </c>
      <c r="L1548">
        <v>67</v>
      </c>
      <c r="M1548" t="b">
        <v>1</v>
      </c>
      <c r="N1548" t="s">
        <v>8271</v>
      </c>
      <c r="O1548" s="5">
        <f t="shared" si="96"/>
        <v>1.071</v>
      </c>
      <c r="P1548" s="15">
        <f t="shared" si="97"/>
        <v>31.970149253731343</v>
      </c>
      <c r="Q1548" s="7" t="s">
        <v>8323</v>
      </c>
      <c r="R1548" s="7" t="s">
        <v>8324</v>
      </c>
      <c r="S1548" s="13">
        <f t="shared" si="98"/>
        <v>41826.422326388885</v>
      </c>
      <c r="T1548" s="12">
        <f t="shared" si="99"/>
        <v>41796.422326388885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8343</v>
      </c>
      <c r="R1549" s="7" t="s">
        <v>8348</v>
      </c>
      <c r="S1549" s="13">
        <f t="shared" si="98"/>
        <v>42789.426875000005</v>
      </c>
      <c r="T1549" s="12">
        <f t="shared" si="99"/>
        <v>42782.426875000005</v>
      </c>
    </row>
    <row r="1550" spans="1:20" ht="48" hidden="1" x14ac:dyDescent="0.2">
      <c r="A1550">
        <v>1371</v>
      </c>
      <c r="B1550" s="3" t="s">
        <v>1372</v>
      </c>
      <c r="C1550" s="3" t="s">
        <v>5481</v>
      </c>
      <c r="D1550">
        <v>6999</v>
      </c>
      <c r="E1550">
        <v>7495</v>
      </c>
      <c r="F1550" t="s">
        <v>8219</v>
      </c>
      <c r="G1550" t="s">
        <v>8224</v>
      </c>
      <c r="H1550" t="s">
        <v>8246</v>
      </c>
      <c r="I1550">
        <v>1431022342</v>
      </c>
      <c r="J1550">
        <v>1428430342</v>
      </c>
      <c r="K1550" t="b">
        <v>0</v>
      </c>
      <c r="L1550">
        <v>70</v>
      </c>
      <c r="M1550" t="b">
        <v>1</v>
      </c>
      <c r="N1550" t="s">
        <v>8276</v>
      </c>
      <c r="O1550" s="5">
        <f t="shared" si="96"/>
        <v>1.0708672667523933</v>
      </c>
      <c r="P1550" s="15">
        <f t="shared" si="97"/>
        <v>107.07142857142857</v>
      </c>
      <c r="Q1550" s="7" t="s">
        <v>8330</v>
      </c>
      <c r="R1550" s="7" t="s">
        <v>8331</v>
      </c>
      <c r="S1550" s="13">
        <f t="shared" si="98"/>
        <v>42131.758587962962</v>
      </c>
      <c r="T1550" s="12">
        <f t="shared" si="99"/>
        <v>42101.758587962962</v>
      </c>
    </row>
    <row r="1551" spans="1:20" ht="48" hidden="1" x14ac:dyDescent="0.2">
      <c r="A1551">
        <v>647</v>
      </c>
      <c r="B1551" s="3" t="s">
        <v>648</v>
      </c>
      <c r="C1551" s="3" t="s">
        <v>4757</v>
      </c>
      <c r="D1551">
        <v>2000</v>
      </c>
      <c r="E1551">
        <v>2141</v>
      </c>
      <c r="F1551" t="s">
        <v>8219</v>
      </c>
      <c r="G1551" t="s">
        <v>8229</v>
      </c>
      <c r="H1551" t="s">
        <v>8251</v>
      </c>
      <c r="I1551">
        <v>1458235549</v>
      </c>
      <c r="J1551">
        <v>1455647149</v>
      </c>
      <c r="K1551" t="b">
        <v>0</v>
      </c>
      <c r="L1551">
        <v>17</v>
      </c>
      <c r="M1551" t="b">
        <v>1</v>
      </c>
      <c r="N1551" t="s">
        <v>8273</v>
      </c>
      <c r="O1551" s="5">
        <f t="shared" si="96"/>
        <v>1.0705</v>
      </c>
      <c r="P1551" s="15">
        <f t="shared" si="97"/>
        <v>125.94117647058823</v>
      </c>
      <c r="Q1551" s="7" t="s">
        <v>8309</v>
      </c>
      <c r="R1551" s="7" t="s">
        <v>8326</v>
      </c>
      <c r="S1551" s="13">
        <f t="shared" si="98"/>
        <v>42446.726261574076</v>
      </c>
      <c r="T1551" s="12">
        <f t="shared" si="99"/>
        <v>42416.767928240741</v>
      </c>
    </row>
    <row r="1552" spans="1:20" ht="48" hidden="1" x14ac:dyDescent="0.2">
      <c r="A1552">
        <v>2106</v>
      </c>
      <c r="B1552" s="3" t="s">
        <v>2107</v>
      </c>
      <c r="C1552" s="3" t="s">
        <v>6216</v>
      </c>
      <c r="D1552">
        <v>2200</v>
      </c>
      <c r="E1552">
        <v>2355</v>
      </c>
      <c r="F1552" t="s">
        <v>8219</v>
      </c>
      <c r="G1552" t="s">
        <v>8224</v>
      </c>
      <c r="H1552" t="s">
        <v>8246</v>
      </c>
      <c r="I1552">
        <v>1359176974</v>
      </c>
      <c r="J1552">
        <v>1356584974</v>
      </c>
      <c r="K1552" t="b">
        <v>0</v>
      </c>
      <c r="L1552">
        <v>44</v>
      </c>
      <c r="M1552" t="b">
        <v>1</v>
      </c>
      <c r="N1552" t="s">
        <v>8279</v>
      </c>
      <c r="O1552" s="5">
        <f t="shared" si="96"/>
        <v>1.0704545454545455</v>
      </c>
      <c r="P1552" s="15">
        <f t="shared" si="97"/>
        <v>53.522727272727273</v>
      </c>
      <c r="Q1552" s="7" t="s">
        <v>8330</v>
      </c>
      <c r="R1552" s="7" t="s">
        <v>8334</v>
      </c>
      <c r="S1552" s="13">
        <f t="shared" si="98"/>
        <v>41300.21497685185</v>
      </c>
      <c r="T1552" s="12">
        <f t="shared" si="99"/>
        <v>41270.21497685185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8343</v>
      </c>
      <c r="R1553" s="7" t="s">
        <v>8348</v>
      </c>
      <c r="S1553" s="13">
        <f t="shared" si="98"/>
        <v>42151.824525462958</v>
      </c>
      <c r="T1553" s="12">
        <f t="shared" si="99"/>
        <v>42121.824525462958</v>
      </c>
    </row>
    <row r="1554" spans="1:20" ht="48" hidden="1" x14ac:dyDescent="0.2">
      <c r="A1554">
        <v>2541</v>
      </c>
      <c r="B1554" s="3" t="s">
        <v>2541</v>
      </c>
      <c r="C1554" s="3" t="s">
        <v>6651</v>
      </c>
      <c r="D1554">
        <v>3500</v>
      </c>
      <c r="E1554">
        <v>3746</v>
      </c>
      <c r="F1554" t="s">
        <v>8219</v>
      </c>
      <c r="G1554" t="s">
        <v>8225</v>
      </c>
      <c r="H1554" t="s">
        <v>8247</v>
      </c>
      <c r="I1554">
        <v>1380192418</v>
      </c>
      <c r="J1554">
        <v>1375008418</v>
      </c>
      <c r="K1554" t="b">
        <v>0</v>
      </c>
      <c r="L1554">
        <v>63</v>
      </c>
      <c r="M1554" t="b">
        <v>1</v>
      </c>
      <c r="N1554" t="s">
        <v>8300</v>
      </c>
      <c r="O1554" s="5">
        <f t="shared" si="96"/>
        <v>1.0702857142857143</v>
      </c>
      <c r="P1554" s="15">
        <f t="shared" si="97"/>
        <v>59.460317460317462</v>
      </c>
      <c r="Q1554" s="7" t="s">
        <v>8330</v>
      </c>
      <c r="R1554" s="7" t="s">
        <v>8358</v>
      </c>
      <c r="S1554" s="13">
        <f t="shared" si="98"/>
        <v>41543.449282407404</v>
      </c>
      <c r="T1554" s="12">
        <f t="shared" si="99"/>
        <v>41483.449282407404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8343</v>
      </c>
      <c r="R1555" s="7" t="s">
        <v>8348</v>
      </c>
      <c r="S1555" s="13">
        <f t="shared" si="98"/>
        <v>42249.282951388886</v>
      </c>
      <c r="T1555" s="12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8343</v>
      </c>
      <c r="R1556" s="7" t="s">
        <v>8348</v>
      </c>
      <c r="S1556" s="13">
        <f t="shared" si="98"/>
        <v>42218.252199074079</v>
      </c>
      <c r="T1556" s="12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8343</v>
      </c>
      <c r="R1557" s="7" t="s">
        <v>8348</v>
      </c>
      <c r="S1557" s="13">
        <f t="shared" si="98"/>
        <v>42264.708333333328</v>
      </c>
      <c r="T1557" s="12">
        <f t="shared" si="99"/>
        <v>42241.613796296297</v>
      </c>
    </row>
    <row r="1558" spans="1:20" ht="32" hidden="1" x14ac:dyDescent="0.2">
      <c r="A1558">
        <v>815</v>
      </c>
      <c r="B1558" s="3" t="s">
        <v>816</v>
      </c>
      <c r="C1558" s="3" t="s">
        <v>4925</v>
      </c>
      <c r="D1558">
        <v>4000</v>
      </c>
      <c r="E1558">
        <v>4280</v>
      </c>
      <c r="F1558" t="s">
        <v>8219</v>
      </c>
      <c r="G1558" t="s">
        <v>8224</v>
      </c>
      <c r="H1558" t="s">
        <v>8246</v>
      </c>
      <c r="I1558">
        <v>1414879303</v>
      </c>
      <c r="J1558">
        <v>1412287303</v>
      </c>
      <c r="K1558" t="b">
        <v>0</v>
      </c>
      <c r="L1558">
        <v>43</v>
      </c>
      <c r="M1558" t="b">
        <v>1</v>
      </c>
      <c r="N1558" t="s">
        <v>8276</v>
      </c>
      <c r="O1558" s="5">
        <f t="shared" si="96"/>
        <v>1.07</v>
      </c>
      <c r="P1558" s="15">
        <f t="shared" si="97"/>
        <v>99.534883720930239</v>
      </c>
      <c r="Q1558" s="7" t="s">
        <v>8330</v>
      </c>
      <c r="R1558" s="7" t="s">
        <v>8331</v>
      </c>
      <c r="S1558" s="13">
        <f t="shared" si="98"/>
        <v>41944.917858796296</v>
      </c>
      <c r="T1558" s="12">
        <f t="shared" si="99"/>
        <v>41914.917858796296</v>
      </c>
    </row>
    <row r="1559" spans="1:20" ht="48" hidden="1" x14ac:dyDescent="0.2">
      <c r="A1559">
        <v>828</v>
      </c>
      <c r="B1559" s="3" t="s">
        <v>829</v>
      </c>
      <c r="C1559" s="3" t="s">
        <v>4938</v>
      </c>
      <c r="D1559">
        <v>1300</v>
      </c>
      <c r="E1559">
        <v>1391</v>
      </c>
      <c r="F1559" t="s">
        <v>8219</v>
      </c>
      <c r="G1559" t="s">
        <v>8224</v>
      </c>
      <c r="H1559" t="s">
        <v>8246</v>
      </c>
      <c r="I1559">
        <v>1340641440</v>
      </c>
      <c r="J1559">
        <v>1339549982</v>
      </c>
      <c r="K1559" t="b">
        <v>0</v>
      </c>
      <c r="L1559">
        <v>38</v>
      </c>
      <c r="M1559" t="b">
        <v>1</v>
      </c>
      <c r="N1559" t="s">
        <v>8276</v>
      </c>
      <c r="O1559" s="5">
        <f t="shared" si="96"/>
        <v>1.07</v>
      </c>
      <c r="P1559" s="15">
        <f t="shared" si="97"/>
        <v>36.60526315789474</v>
      </c>
      <c r="Q1559" s="7" t="s">
        <v>8330</v>
      </c>
      <c r="R1559" s="7" t="s">
        <v>8331</v>
      </c>
      <c r="S1559" s="13">
        <f t="shared" si="98"/>
        <v>41085.683333333334</v>
      </c>
      <c r="T1559" s="12">
        <f t="shared" si="99"/>
        <v>41073.050717592596</v>
      </c>
    </row>
    <row r="1560" spans="1:20" ht="48" hidden="1" x14ac:dyDescent="0.2">
      <c r="A1560">
        <v>1932</v>
      </c>
      <c r="B1560" s="3" t="s">
        <v>1933</v>
      </c>
      <c r="C1560" s="3" t="s">
        <v>6042</v>
      </c>
      <c r="D1560">
        <v>5250</v>
      </c>
      <c r="E1560">
        <v>5617</v>
      </c>
      <c r="F1560" t="s">
        <v>8219</v>
      </c>
      <c r="G1560" t="s">
        <v>8224</v>
      </c>
      <c r="H1560" t="s">
        <v>8246</v>
      </c>
      <c r="I1560">
        <v>1327433173</v>
      </c>
      <c r="J1560">
        <v>1325618773</v>
      </c>
      <c r="K1560" t="b">
        <v>0</v>
      </c>
      <c r="L1560">
        <v>80</v>
      </c>
      <c r="M1560" t="b">
        <v>1</v>
      </c>
      <c r="N1560" t="s">
        <v>8279</v>
      </c>
      <c r="O1560" s="5">
        <f t="shared" si="96"/>
        <v>1.0699047619047619</v>
      </c>
      <c r="P1560" s="15">
        <f t="shared" si="97"/>
        <v>70.212500000000006</v>
      </c>
      <c r="Q1560" s="7" t="s">
        <v>8330</v>
      </c>
      <c r="R1560" s="7" t="s">
        <v>8334</v>
      </c>
      <c r="S1560" s="13">
        <f t="shared" si="98"/>
        <v>40932.809872685182</v>
      </c>
      <c r="T1560" s="12">
        <f t="shared" si="99"/>
        <v>40911.809872685182</v>
      </c>
    </row>
    <row r="1561" spans="1:20" ht="48" hidden="1" x14ac:dyDescent="0.2">
      <c r="A1561">
        <v>3495</v>
      </c>
      <c r="B1561" s="3" t="s">
        <v>3494</v>
      </c>
      <c r="C1561" s="3" t="s">
        <v>7605</v>
      </c>
      <c r="D1561">
        <v>5000</v>
      </c>
      <c r="E1561">
        <v>5343</v>
      </c>
      <c r="F1561" t="s">
        <v>8219</v>
      </c>
      <c r="G1561" t="s">
        <v>8229</v>
      </c>
      <c r="H1561" t="s">
        <v>8251</v>
      </c>
      <c r="I1561">
        <v>1414862280</v>
      </c>
      <c r="J1561">
        <v>1412360309</v>
      </c>
      <c r="K1561" t="b">
        <v>0</v>
      </c>
      <c r="L1561">
        <v>72</v>
      </c>
      <c r="M1561" t="b">
        <v>1</v>
      </c>
      <c r="N1561" t="s">
        <v>8271</v>
      </c>
      <c r="O1561" s="5">
        <f t="shared" si="96"/>
        <v>1.0686</v>
      </c>
      <c r="P1561" s="15">
        <f t="shared" si="97"/>
        <v>74.208333333333329</v>
      </c>
      <c r="Q1561" s="7" t="s">
        <v>8323</v>
      </c>
      <c r="R1561" s="7" t="s">
        <v>8324</v>
      </c>
      <c r="S1561" s="13">
        <f t="shared" si="98"/>
        <v>41944.720833333333</v>
      </c>
      <c r="T1561" s="12">
        <f t="shared" si="99"/>
        <v>41915.762835648151</v>
      </c>
    </row>
    <row r="1562" spans="1:20" ht="64" hidden="1" x14ac:dyDescent="0.2">
      <c r="A1562">
        <v>2963</v>
      </c>
      <c r="B1562" s="3" t="s">
        <v>2963</v>
      </c>
      <c r="C1562" s="3" t="s">
        <v>7073</v>
      </c>
      <c r="D1562">
        <v>10000</v>
      </c>
      <c r="E1562">
        <v>10685</v>
      </c>
      <c r="F1562" t="s">
        <v>8219</v>
      </c>
      <c r="G1562" t="s">
        <v>8224</v>
      </c>
      <c r="H1562" t="s">
        <v>8246</v>
      </c>
      <c r="I1562">
        <v>1435835824</v>
      </c>
      <c r="J1562">
        <v>1433243824</v>
      </c>
      <c r="K1562" t="b">
        <v>0</v>
      </c>
      <c r="L1562">
        <v>98</v>
      </c>
      <c r="M1562" t="b">
        <v>1</v>
      </c>
      <c r="N1562" t="s">
        <v>8271</v>
      </c>
      <c r="O1562" s="5">
        <f t="shared" si="96"/>
        <v>1.0685</v>
      </c>
      <c r="P1562" s="15">
        <f t="shared" si="97"/>
        <v>109.03061224489795</v>
      </c>
      <c r="Q1562" s="7" t="s">
        <v>8323</v>
      </c>
      <c r="R1562" s="7" t="s">
        <v>8324</v>
      </c>
      <c r="S1562" s="13">
        <f t="shared" si="98"/>
        <v>42187.470185185186</v>
      </c>
      <c r="T1562" s="12">
        <f t="shared" si="99"/>
        <v>42157.470185185186</v>
      </c>
    </row>
    <row r="1563" spans="1:20" ht="48" hidden="1" x14ac:dyDescent="0.2">
      <c r="A1563">
        <v>1521</v>
      </c>
      <c r="B1563" s="3" t="s">
        <v>1522</v>
      </c>
      <c r="C1563" s="3" t="s">
        <v>5631</v>
      </c>
      <c r="D1563">
        <v>37500</v>
      </c>
      <c r="E1563">
        <v>40055</v>
      </c>
      <c r="F1563" t="s">
        <v>8219</v>
      </c>
      <c r="G1563" t="s">
        <v>8224</v>
      </c>
      <c r="H1563" t="s">
        <v>8246</v>
      </c>
      <c r="I1563">
        <v>1465272091</v>
      </c>
      <c r="J1563">
        <v>1462248091</v>
      </c>
      <c r="K1563" t="b">
        <v>1</v>
      </c>
      <c r="L1563">
        <v>235</v>
      </c>
      <c r="M1563" t="b">
        <v>1</v>
      </c>
      <c r="N1563" t="s">
        <v>8285</v>
      </c>
      <c r="O1563" s="5">
        <f t="shared" si="96"/>
        <v>1.0681333333333334</v>
      </c>
      <c r="P1563" s="15">
        <f t="shared" si="97"/>
        <v>170.44680851063831</v>
      </c>
      <c r="Q1563" s="7" t="s">
        <v>8343</v>
      </c>
      <c r="R1563" s="7" t="s">
        <v>8344</v>
      </c>
      <c r="S1563" s="13">
        <f t="shared" si="98"/>
        <v>42528.167719907404</v>
      </c>
      <c r="T1563" s="12">
        <f t="shared" si="99"/>
        <v>42493.167719907404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8327</v>
      </c>
      <c r="R1564" s="7" t="s">
        <v>8349</v>
      </c>
      <c r="S1564" s="13">
        <f t="shared" si="98"/>
        <v>40149.034722222219</v>
      </c>
      <c r="T1564" s="12">
        <f t="shared" si="99"/>
        <v>40079.566157407404</v>
      </c>
    </row>
    <row r="1565" spans="1:20" ht="48" hidden="1" x14ac:dyDescent="0.2">
      <c r="A1565">
        <v>399</v>
      </c>
      <c r="B1565" s="3" t="s">
        <v>400</v>
      </c>
      <c r="C1565" s="3" t="s">
        <v>4509</v>
      </c>
      <c r="D1565">
        <v>20000</v>
      </c>
      <c r="E1565">
        <v>21361</v>
      </c>
      <c r="F1565" t="s">
        <v>8219</v>
      </c>
      <c r="G1565" t="s">
        <v>8225</v>
      </c>
      <c r="H1565" t="s">
        <v>8247</v>
      </c>
      <c r="I1565">
        <v>1481716800</v>
      </c>
      <c r="J1565">
        <v>1479070867</v>
      </c>
      <c r="K1565" t="b">
        <v>0</v>
      </c>
      <c r="L1565">
        <v>95</v>
      </c>
      <c r="M1565" t="b">
        <v>1</v>
      </c>
      <c r="N1565" t="s">
        <v>8269</v>
      </c>
      <c r="O1565" s="5">
        <f t="shared" si="96"/>
        <v>1.0680499999999999</v>
      </c>
      <c r="P1565" s="15">
        <f t="shared" si="97"/>
        <v>224.85263157894738</v>
      </c>
      <c r="Q1565" s="7" t="s">
        <v>8316</v>
      </c>
      <c r="R1565" s="7" t="s">
        <v>8321</v>
      </c>
      <c r="S1565" s="13">
        <f t="shared" si="98"/>
        <v>42718.5</v>
      </c>
      <c r="T1565" s="12">
        <f t="shared" si="99"/>
        <v>42687.875775462962</v>
      </c>
    </row>
    <row r="1566" spans="1:20" ht="48" hidden="1" x14ac:dyDescent="0.2">
      <c r="A1566">
        <v>2662</v>
      </c>
      <c r="B1566" s="3" t="s">
        <v>2662</v>
      </c>
      <c r="C1566" s="3" t="s">
        <v>6772</v>
      </c>
      <c r="D1566">
        <v>20000</v>
      </c>
      <c r="E1566">
        <v>21360</v>
      </c>
      <c r="F1566" t="s">
        <v>8219</v>
      </c>
      <c r="G1566" t="s">
        <v>8224</v>
      </c>
      <c r="H1566" t="s">
        <v>8246</v>
      </c>
      <c r="I1566">
        <v>1440179713</v>
      </c>
      <c r="J1566">
        <v>1437587713</v>
      </c>
      <c r="K1566" t="b">
        <v>0</v>
      </c>
      <c r="L1566">
        <v>80</v>
      </c>
      <c r="M1566" t="b">
        <v>1</v>
      </c>
      <c r="N1566" t="s">
        <v>8302</v>
      </c>
      <c r="O1566" s="5">
        <f t="shared" si="96"/>
        <v>1.0680000000000001</v>
      </c>
      <c r="P1566" s="15">
        <f t="shared" si="97"/>
        <v>267</v>
      </c>
      <c r="Q1566" s="7" t="s">
        <v>8309</v>
      </c>
      <c r="R1566" s="7" t="s">
        <v>8360</v>
      </c>
      <c r="S1566" s="13">
        <f t="shared" si="98"/>
        <v>42237.746678240743</v>
      </c>
      <c r="T1566" s="12">
        <f t="shared" si="99"/>
        <v>42207.746678240743</v>
      </c>
    </row>
    <row r="1567" spans="1:20" ht="48" hidden="1" x14ac:dyDescent="0.2">
      <c r="A1567">
        <v>3615</v>
      </c>
      <c r="B1567" s="3" t="s">
        <v>3613</v>
      </c>
      <c r="C1567" s="3" t="s">
        <v>7725</v>
      </c>
      <c r="D1567">
        <v>2500</v>
      </c>
      <c r="E1567">
        <v>2670</v>
      </c>
      <c r="F1567" t="s">
        <v>8219</v>
      </c>
      <c r="G1567" t="s">
        <v>8225</v>
      </c>
      <c r="H1567" t="s">
        <v>8247</v>
      </c>
      <c r="I1567">
        <v>1449756896</v>
      </c>
      <c r="J1567">
        <v>1447164896</v>
      </c>
      <c r="K1567" t="b">
        <v>0</v>
      </c>
      <c r="L1567">
        <v>72</v>
      </c>
      <c r="M1567" t="b">
        <v>1</v>
      </c>
      <c r="N1567" t="s">
        <v>8271</v>
      </c>
      <c r="O1567" s="5">
        <f t="shared" si="96"/>
        <v>1.0680000000000001</v>
      </c>
      <c r="P1567" s="15">
        <f t="shared" si="97"/>
        <v>37.083333333333336</v>
      </c>
      <c r="Q1567" s="7" t="s">
        <v>8323</v>
      </c>
      <c r="R1567" s="7" t="s">
        <v>8324</v>
      </c>
      <c r="S1567" s="13">
        <f t="shared" si="98"/>
        <v>42348.593703703707</v>
      </c>
      <c r="T1567" s="12">
        <f t="shared" si="99"/>
        <v>42318.593703703707</v>
      </c>
    </row>
    <row r="1568" spans="1:20" ht="48" hidden="1" x14ac:dyDescent="0.2">
      <c r="A1568">
        <v>3164</v>
      </c>
      <c r="B1568" s="3" t="s">
        <v>3164</v>
      </c>
      <c r="C1568" s="3" t="s">
        <v>7274</v>
      </c>
      <c r="D1568">
        <v>2500</v>
      </c>
      <c r="E1568">
        <v>2669</v>
      </c>
      <c r="F1568" t="s">
        <v>8219</v>
      </c>
      <c r="G1568" t="s">
        <v>8224</v>
      </c>
      <c r="H1568" t="s">
        <v>8246</v>
      </c>
      <c r="I1568">
        <v>1402341615</v>
      </c>
      <c r="J1568">
        <v>1399490415</v>
      </c>
      <c r="K1568" t="b">
        <v>1</v>
      </c>
      <c r="L1568">
        <v>71</v>
      </c>
      <c r="M1568" t="b">
        <v>1</v>
      </c>
      <c r="N1568" t="s">
        <v>8271</v>
      </c>
      <c r="O1568" s="5">
        <f t="shared" si="96"/>
        <v>1.0676000000000001</v>
      </c>
      <c r="P1568" s="15">
        <f t="shared" si="97"/>
        <v>37.591549295774648</v>
      </c>
      <c r="Q1568" s="7" t="s">
        <v>8323</v>
      </c>
      <c r="R1568" s="7" t="s">
        <v>8324</v>
      </c>
      <c r="S1568" s="13">
        <f t="shared" si="98"/>
        <v>41799.80572916667</v>
      </c>
      <c r="T1568" s="12">
        <f t="shared" si="99"/>
        <v>41766.80572916667</v>
      </c>
    </row>
    <row r="1569" spans="1:20" ht="48" hidden="1" x14ac:dyDescent="0.2">
      <c r="A1569">
        <v>2306</v>
      </c>
      <c r="B1569" s="3" t="s">
        <v>2307</v>
      </c>
      <c r="C1569" s="3" t="s">
        <v>6416</v>
      </c>
      <c r="D1569">
        <v>3500</v>
      </c>
      <c r="E1569">
        <v>3736.55</v>
      </c>
      <c r="F1569" t="s">
        <v>8219</v>
      </c>
      <c r="G1569" t="s">
        <v>8224</v>
      </c>
      <c r="H1569" t="s">
        <v>8246</v>
      </c>
      <c r="I1569">
        <v>1331352129</v>
      </c>
      <c r="J1569">
        <v>1328760129</v>
      </c>
      <c r="K1569" t="b">
        <v>1</v>
      </c>
      <c r="L1569">
        <v>73</v>
      </c>
      <c r="M1569" t="b">
        <v>1</v>
      </c>
      <c r="N1569" t="s">
        <v>8279</v>
      </c>
      <c r="O1569" s="5">
        <f t="shared" si="96"/>
        <v>1.0675857142857144</v>
      </c>
      <c r="P1569" s="15">
        <f t="shared" si="97"/>
        <v>51.185616438356163</v>
      </c>
      <c r="Q1569" s="7" t="s">
        <v>8330</v>
      </c>
      <c r="R1569" s="7" t="s">
        <v>8334</v>
      </c>
      <c r="S1569" s="13">
        <f t="shared" si="98"/>
        <v>40978.16815972222</v>
      </c>
      <c r="T1569" s="12">
        <f t="shared" si="99"/>
        <v>40948.16815972222</v>
      </c>
    </row>
    <row r="1570" spans="1:20" ht="32" hidden="1" x14ac:dyDescent="0.2">
      <c r="A1570">
        <v>738</v>
      </c>
      <c r="B1570" s="3" t="s">
        <v>739</v>
      </c>
      <c r="C1570" s="3" t="s">
        <v>4848</v>
      </c>
      <c r="D1570">
        <v>1500</v>
      </c>
      <c r="E1570">
        <v>1601</v>
      </c>
      <c r="F1570" t="s">
        <v>8219</v>
      </c>
      <c r="G1570" t="s">
        <v>8224</v>
      </c>
      <c r="H1570" t="s">
        <v>8246</v>
      </c>
      <c r="I1570">
        <v>1417409940</v>
      </c>
      <c r="J1570">
        <v>1414765794</v>
      </c>
      <c r="K1570" t="b">
        <v>0</v>
      </c>
      <c r="L1570">
        <v>41</v>
      </c>
      <c r="M1570" t="b">
        <v>1</v>
      </c>
      <c r="N1570" t="s">
        <v>8274</v>
      </c>
      <c r="O1570" s="5">
        <f t="shared" si="96"/>
        <v>1.0673333333333332</v>
      </c>
      <c r="P1570" s="15">
        <f t="shared" si="97"/>
        <v>39.048780487804876</v>
      </c>
      <c r="Q1570" s="7" t="s">
        <v>8327</v>
      </c>
      <c r="R1570" s="7" t="s">
        <v>8328</v>
      </c>
      <c r="S1570" s="13">
        <f t="shared" si="98"/>
        <v>41974.207638888889</v>
      </c>
      <c r="T1570" s="12">
        <f t="shared" si="99"/>
        <v>41943.604097222218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8327</v>
      </c>
      <c r="R1571" s="7" t="s">
        <v>8349</v>
      </c>
      <c r="S1571" s="13">
        <f t="shared" si="98"/>
        <v>41419.679560185185</v>
      </c>
      <c r="T1571" s="12">
        <f t="shared" si="99"/>
        <v>41389.679560185185</v>
      </c>
    </row>
    <row r="1572" spans="1:20" ht="48" hidden="1" x14ac:dyDescent="0.2">
      <c r="A1572">
        <v>1186</v>
      </c>
      <c r="B1572" s="3" t="s">
        <v>1187</v>
      </c>
      <c r="C1572" s="3" t="s">
        <v>5296</v>
      </c>
      <c r="D1572">
        <v>7500</v>
      </c>
      <c r="E1572">
        <v>8005</v>
      </c>
      <c r="F1572" t="s">
        <v>8219</v>
      </c>
      <c r="G1572" t="s">
        <v>8225</v>
      </c>
      <c r="H1572" t="s">
        <v>8247</v>
      </c>
      <c r="I1572">
        <v>1433198520</v>
      </c>
      <c r="J1572">
        <v>1430340195</v>
      </c>
      <c r="K1572" t="b">
        <v>0</v>
      </c>
      <c r="L1572">
        <v>123</v>
      </c>
      <c r="M1572" t="b">
        <v>1</v>
      </c>
      <c r="N1572" t="s">
        <v>8285</v>
      </c>
      <c r="O1572" s="5">
        <f t="shared" si="96"/>
        <v>1.0673333333333332</v>
      </c>
      <c r="P1572" s="15">
        <f t="shared" si="97"/>
        <v>65.081300813008127</v>
      </c>
      <c r="Q1572" s="7" t="s">
        <v>8343</v>
      </c>
      <c r="R1572" s="7" t="s">
        <v>8344</v>
      </c>
      <c r="S1572" s="13">
        <f t="shared" si="98"/>
        <v>42156.945833333331</v>
      </c>
      <c r="T1572" s="12">
        <f t="shared" si="99"/>
        <v>42123.86336805555</v>
      </c>
    </row>
    <row r="1573" spans="1:20" ht="32" hidden="1" x14ac:dyDescent="0.2">
      <c r="A1573">
        <v>255</v>
      </c>
      <c r="B1573" s="3" t="s">
        <v>256</v>
      </c>
      <c r="C1573" s="3" t="s">
        <v>4365</v>
      </c>
      <c r="D1573">
        <v>8000</v>
      </c>
      <c r="E1573">
        <v>8538.66</v>
      </c>
      <c r="F1573" t="s">
        <v>8219</v>
      </c>
      <c r="G1573" t="s">
        <v>8224</v>
      </c>
      <c r="H1573" t="s">
        <v>8246</v>
      </c>
      <c r="I1573">
        <v>1300275482</v>
      </c>
      <c r="J1573">
        <v>1297687082</v>
      </c>
      <c r="K1573" t="b">
        <v>1</v>
      </c>
      <c r="L1573">
        <v>188</v>
      </c>
      <c r="M1573" t="b">
        <v>1</v>
      </c>
      <c r="N1573" t="s">
        <v>8269</v>
      </c>
      <c r="O1573" s="5">
        <f t="shared" si="96"/>
        <v>1.0673325</v>
      </c>
      <c r="P1573" s="15">
        <f t="shared" si="97"/>
        <v>45.418404255319146</v>
      </c>
      <c r="Q1573" s="7" t="s">
        <v>8316</v>
      </c>
      <c r="R1573" s="7" t="s">
        <v>8321</v>
      </c>
      <c r="S1573" s="13">
        <f t="shared" si="98"/>
        <v>40618.48474537037</v>
      </c>
      <c r="T1573" s="12">
        <f t="shared" si="99"/>
        <v>40588.526412037041</v>
      </c>
    </row>
    <row r="1574" spans="1:20" ht="48" hidden="1" x14ac:dyDescent="0.2">
      <c r="A1574">
        <v>257</v>
      </c>
      <c r="B1574" s="3" t="s">
        <v>258</v>
      </c>
      <c r="C1574" s="3" t="s">
        <v>4367</v>
      </c>
      <c r="D1574">
        <v>35000</v>
      </c>
      <c r="E1574">
        <v>37354.269999999997</v>
      </c>
      <c r="F1574" t="s">
        <v>8219</v>
      </c>
      <c r="G1574" t="s">
        <v>8224</v>
      </c>
      <c r="H1574" t="s">
        <v>8246</v>
      </c>
      <c r="I1574">
        <v>1463670162</v>
      </c>
      <c r="J1574">
        <v>1461078162</v>
      </c>
      <c r="K1574" t="b">
        <v>1</v>
      </c>
      <c r="L1574">
        <v>560</v>
      </c>
      <c r="M1574" t="b">
        <v>1</v>
      </c>
      <c r="N1574" t="s">
        <v>8269</v>
      </c>
      <c r="O1574" s="5">
        <f t="shared" si="96"/>
        <v>1.0672648571428571</v>
      </c>
      <c r="P1574" s="15">
        <f t="shared" si="97"/>
        <v>66.70405357142856</v>
      </c>
      <c r="Q1574" s="7" t="s">
        <v>8316</v>
      </c>
      <c r="R1574" s="7" t="s">
        <v>8321</v>
      </c>
      <c r="S1574" s="13">
        <f t="shared" si="98"/>
        <v>42509.626875000002</v>
      </c>
      <c r="T1574" s="12">
        <f t="shared" si="99"/>
        <v>42479.626875000002</v>
      </c>
    </row>
    <row r="1575" spans="1:20" ht="48" hidden="1" x14ac:dyDescent="0.2">
      <c r="A1575">
        <v>341</v>
      </c>
      <c r="B1575" s="3" t="s">
        <v>342</v>
      </c>
      <c r="C1575" s="3" t="s">
        <v>4451</v>
      </c>
      <c r="D1575">
        <v>3500</v>
      </c>
      <c r="E1575">
        <v>3735</v>
      </c>
      <c r="F1575" t="s">
        <v>8219</v>
      </c>
      <c r="G1575" t="s">
        <v>8224</v>
      </c>
      <c r="H1575" t="s">
        <v>8246</v>
      </c>
      <c r="I1575">
        <v>1412135940</v>
      </c>
      <c r="J1575">
        <v>1410555998</v>
      </c>
      <c r="K1575" t="b">
        <v>1</v>
      </c>
      <c r="L1575">
        <v>55</v>
      </c>
      <c r="M1575" t="b">
        <v>1</v>
      </c>
      <c r="N1575" t="s">
        <v>8269</v>
      </c>
      <c r="O1575" s="5">
        <f t="shared" si="96"/>
        <v>1.0671428571428572</v>
      </c>
      <c r="P1575" s="15">
        <f t="shared" si="97"/>
        <v>67.909090909090907</v>
      </c>
      <c r="Q1575" s="7" t="s">
        <v>8316</v>
      </c>
      <c r="R1575" s="7" t="s">
        <v>8321</v>
      </c>
      <c r="S1575" s="13">
        <f t="shared" si="98"/>
        <v>41913.165972222225</v>
      </c>
      <c r="T1575" s="12">
        <f t="shared" si="99"/>
        <v>41894.879606481481</v>
      </c>
    </row>
    <row r="1576" spans="1:20" ht="64" hidden="1" x14ac:dyDescent="0.2">
      <c r="A1576">
        <v>3776</v>
      </c>
      <c r="B1576" s="3" t="s">
        <v>3773</v>
      </c>
      <c r="C1576" s="3" t="s">
        <v>7886</v>
      </c>
      <c r="D1576">
        <v>8000</v>
      </c>
      <c r="E1576">
        <v>8537</v>
      </c>
      <c r="F1576" t="s">
        <v>8219</v>
      </c>
      <c r="G1576" t="s">
        <v>8224</v>
      </c>
      <c r="H1576" t="s">
        <v>8246</v>
      </c>
      <c r="I1576">
        <v>1406854800</v>
      </c>
      <c r="J1576">
        <v>1403599778</v>
      </c>
      <c r="K1576" t="b">
        <v>0</v>
      </c>
      <c r="L1576">
        <v>94</v>
      </c>
      <c r="M1576" t="b">
        <v>1</v>
      </c>
      <c r="N1576" t="s">
        <v>8305</v>
      </c>
      <c r="O1576" s="5">
        <f t="shared" si="96"/>
        <v>1.0671250000000001</v>
      </c>
      <c r="P1576" s="15">
        <f t="shared" si="97"/>
        <v>90.819148936170208</v>
      </c>
      <c r="Q1576" s="7" t="s">
        <v>8323</v>
      </c>
      <c r="R1576" s="7" t="s">
        <v>8363</v>
      </c>
      <c r="S1576" s="13">
        <f t="shared" si="98"/>
        <v>41852.041666666664</v>
      </c>
      <c r="T1576" s="12">
        <f t="shared" si="99"/>
        <v>41814.367800925924</v>
      </c>
    </row>
    <row r="1577" spans="1:20" ht="48" hidden="1" x14ac:dyDescent="0.2">
      <c r="A1577">
        <v>2488</v>
      </c>
      <c r="B1577" s="3" t="s">
        <v>2488</v>
      </c>
      <c r="C1577" s="3" t="s">
        <v>6598</v>
      </c>
      <c r="D1577">
        <v>3000</v>
      </c>
      <c r="E1577">
        <v>3201</v>
      </c>
      <c r="F1577" t="s">
        <v>8219</v>
      </c>
      <c r="G1577" t="s">
        <v>8224</v>
      </c>
      <c r="H1577" t="s">
        <v>8246</v>
      </c>
      <c r="I1577">
        <v>1321459908</v>
      </c>
      <c r="J1577">
        <v>1318864308</v>
      </c>
      <c r="K1577" t="b">
        <v>0</v>
      </c>
      <c r="L1577">
        <v>65</v>
      </c>
      <c r="M1577" t="b">
        <v>1</v>
      </c>
      <c r="N1577" t="s">
        <v>8279</v>
      </c>
      <c r="O1577" s="5">
        <f t="shared" si="96"/>
        <v>1.0669999999999999</v>
      </c>
      <c r="P1577" s="15">
        <f t="shared" si="97"/>
        <v>49.246153846153845</v>
      </c>
      <c r="Q1577" s="7" t="s">
        <v>8330</v>
      </c>
      <c r="R1577" s="7" t="s">
        <v>8334</v>
      </c>
      <c r="S1577" s="13">
        <f t="shared" si="98"/>
        <v>40863.674861111111</v>
      </c>
      <c r="T1577" s="12">
        <f t="shared" si="99"/>
        <v>40833.633194444446</v>
      </c>
    </row>
    <row r="1578" spans="1:20" ht="48" hidden="1" x14ac:dyDescent="0.2">
      <c r="A1578">
        <v>3030</v>
      </c>
      <c r="B1578" s="3" t="s">
        <v>3030</v>
      </c>
      <c r="C1578" s="3" t="s">
        <v>7140</v>
      </c>
      <c r="D1578">
        <v>1750</v>
      </c>
      <c r="E1578">
        <v>1867</v>
      </c>
      <c r="F1578" t="s">
        <v>8219</v>
      </c>
      <c r="G1578" t="s">
        <v>8224</v>
      </c>
      <c r="H1578" t="s">
        <v>8246</v>
      </c>
      <c r="I1578">
        <v>1442426171</v>
      </c>
      <c r="J1578">
        <v>1439834171</v>
      </c>
      <c r="K1578" t="b">
        <v>0</v>
      </c>
      <c r="L1578">
        <v>41</v>
      </c>
      <c r="M1578" t="b">
        <v>1</v>
      </c>
      <c r="N1578" t="s">
        <v>8303</v>
      </c>
      <c r="O1578" s="5">
        <f t="shared" si="96"/>
        <v>1.0668571428571429</v>
      </c>
      <c r="P1578" s="15">
        <f t="shared" si="97"/>
        <v>45.536585365853661</v>
      </c>
      <c r="Q1578" s="7" t="s">
        <v>8323</v>
      </c>
      <c r="R1578" s="7" t="s">
        <v>8361</v>
      </c>
      <c r="S1578" s="13">
        <f t="shared" si="98"/>
        <v>42263.747349537036</v>
      </c>
      <c r="T1578" s="12">
        <f t="shared" si="99"/>
        <v>42233.747349537036</v>
      </c>
    </row>
    <row r="1579" spans="1:20" ht="32" hidden="1" x14ac:dyDescent="0.2">
      <c r="A1579">
        <v>290</v>
      </c>
      <c r="B1579" s="3" t="s">
        <v>291</v>
      </c>
      <c r="C1579" s="3" t="s">
        <v>4400</v>
      </c>
      <c r="D1579">
        <v>4500</v>
      </c>
      <c r="E1579">
        <v>4800.8</v>
      </c>
      <c r="F1579" t="s">
        <v>8219</v>
      </c>
      <c r="G1579" t="s">
        <v>8224</v>
      </c>
      <c r="H1579" t="s">
        <v>8246</v>
      </c>
      <c r="I1579">
        <v>1296633540</v>
      </c>
      <c r="J1579">
        <v>1292316697</v>
      </c>
      <c r="K1579" t="b">
        <v>1</v>
      </c>
      <c r="L1579">
        <v>168</v>
      </c>
      <c r="M1579" t="b">
        <v>1</v>
      </c>
      <c r="N1579" t="s">
        <v>8269</v>
      </c>
      <c r="O1579" s="5">
        <f t="shared" si="96"/>
        <v>1.0668444444444445</v>
      </c>
      <c r="P1579" s="15">
        <f t="shared" si="97"/>
        <v>28.576190476190476</v>
      </c>
      <c r="Q1579" s="7" t="s">
        <v>8316</v>
      </c>
      <c r="R1579" s="7" t="s">
        <v>8321</v>
      </c>
      <c r="S1579" s="13">
        <f t="shared" si="98"/>
        <v>40576.332638888889</v>
      </c>
      <c r="T1579" s="12">
        <f t="shared" si="99"/>
        <v>40526.36917824074</v>
      </c>
    </row>
    <row r="1580" spans="1:20" ht="48" hidden="1" x14ac:dyDescent="0.2">
      <c r="A1580">
        <v>3307</v>
      </c>
      <c r="B1580" s="3" t="s">
        <v>3307</v>
      </c>
      <c r="C1580" s="3" t="s">
        <v>7417</v>
      </c>
      <c r="D1580">
        <v>1000</v>
      </c>
      <c r="E1580">
        <v>1066.8</v>
      </c>
      <c r="F1580" t="s">
        <v>8219</v>
      </c>
      <c r="G1580" t="s">
        <v>8224</v>
      </c>
      <c r="H1580" t="s">
        <v>8246</v>
      </c>
      <c r="I1580">
        <v>1463275339</v>
      </c>
      <c r="J1580">
        <v>1460683339</v>
      </c>
      <c r="K1580" t="b">
        <v>0</v>
      </c>
      <c r="L1580">
        <v>20</v>
      </c>
      <c r="M1580" t="b">
        <v>1</v>
      </c>
      <c r="N1580" t="s">
        <v>8271</v>
      </c>
      <c r="O1580" s="5">
        <f t="shared" si="96"/>
        <v>1.0668</v>
      </c>
      <c r="P1580" s="15">
        <f t="shared" si="97"/>
        <v>53.339999999999996</v>
      </c>
      <c r="Q1580" s="7" t="s">
        <v>8323</v>
      </c>
      <c r="R1580" s="7" t="s">
        <v>8324</v>
      </c>
      <c r="S1580" s="13">
        <f t="shared" si="98"/>
        <v>42505.057164351849</v>
      </c>
      <c r="T1580" s="12">
        <f t="shared" si="99"/>
        <v>42475.057164351849</v>
      </c>
    </row>
    <row r="1581" spans="1:20" ht="48" hidden="1" x14ac:dyDescent="0.2">
      <c r="A1581">
        <v>2309</v>
      </c>
      <c r="B1581" s="3" t="s">
        <v>2310</v>
      </c>
      <c r="C1581" s="3" t="s">
        <v>6419</v>
      </c>
      <c r="D1581">
        <v>6000</v>
      </c>
      <c r="E1581">
        <v>6400.47</v>
      </c>
      <c r="F1581" t="s">
        <v>8219</v>
      </c>
      <c r="G1581" t="s">
        <v>8224</v>
      </c>
      <c r="H1581" t="s">
        <v>8246</v>
      </c>
      <c r="I1581">
        <v>1362872537</v>
      </c>
      <c r="J1581">
        <v>1359848537</v>
      </c>
      <c r="K1581" t="b">
        <v>1</v>
      </c>
      <c r="L1581">
        <v>107</v>
      </c>
      <c r="M1581" t="b">
        <v>1</v>
      </c>
      <c r="N1581" t="s">
        <v>8279</v>
      </c>
      <c r="O1581" s="5">
        <f t="shared" si="96"/>
        <v>1.0667450000000001</v>
      </c>
      <c r="P1581" s="15">
        <f t="shared" si="97"/>
        <v>59.817476635514019</v>
      </c>
      <c r="Q1581" s="7" t="s">
        <v>8330</v>
      </c>
      <c r="R1581" s="7" t="s">
        <v>8334</v>
      </c>
      <c r="S1581" s="13">
        <f t="shared" si="98"/>
        <v>41342.987696759257</v>
      </c>
      <c r="T1581" s="12">
        <f t="shared" si="99"/>
        <v>41307.987696759257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8327</v>
      </c>
      <c r="R1582" s="7" t="s">
        <v>8349</v>
      </c>
      <c r="S1582" s="13">
        <f t="shared" si="98"/>
        <v>41050.050069444449</v>
      </c>
      <c r="T1582" s="12">
        <f t="shared" si="99"/>
        <v>40990.050069444449</v>
      </c>
    </row>
    <row r="1583" spans="1:20" ht="48" hidden="1" x14ac:dyDescent="0.2">
      <c r="A1583">
        <v>373</v>
      </c>
      <c r="B1583" s="3" t="s">
        <v>374</v>
      </c>
      <c r="C1583" s="3" t="s">
        <v>4483</v>
      </c>
      <c r="D1583">
        <v>7500</v>
      </c>
      <c r="E1583">
        <v>8000</v>
      </c>
      <c r="F1583" t="s">
        <v>8219</v>
      </c>
      <c r="G1583" t="s">
        <v>8224</v>
      </c>
      <c r="H1583" t="s">
        <v>8246</v>
      </c>
      <c r="I1583">
        <v>1342648398</v>
      </c>
      <c r="J1583">
        <v>1340056398</v>
      </c>
      <c r="K1583" t="b">
        <v>0</v>
      </c>
      <c r="L1583">
        <v>89</v>
      </c>
      <c r="M1583" t="b">
        <v>1</v>
      </c>
      <c r="N1583" t="s">
        <v>8269</v>
      </c>
      <c r="O1583" s="5">
        <f t="shared" si="96"/>
        <v>1.0666666666666667</v>
      </c>
      <c r="P1583" s="15">
        <f t="shared" si="97"/>
        <v>89.887640449438209</v>
      </c>
      <c r="Q1583" s="7" t="s">
        <v>8316</v>
      </c>
      <c r="R1583" s="7" t="s">
        <v>8321</v>
      </c>
      <c r="S1583" s="13">
        <f t="shared" si="98"/>
        <v>41108.91201388889</v>
      </c>
      <c r="T1583" s="12">
        <f t="shared" si="99"/>
        <v>41078.91201388889</v>
      </c>
    </row>
    <row r="1584" spans="1:20" ht="48" hidden="1" x14ac:dyDescent="0.2">
      <c r="A1584">
        <v>396</v>
      </c>
      <c r="B1584" s="3" t="s">
        <v>397</v>
      </c>
      <c r="C1584" s="3" t="s">
        <v>4506</v>
      </c>
      <c r="D1584">
        <v>15000</v>
      </c>
      <c r="E1584">
        <v>16000</v>
      </c>
      <c r="F1584" t="s">
        <v>8219</v>
      </c>
      <c r="G1584" t="s">
        <v>8224</v>
      </c>
      <c r="H1584" t="s">
        <v>8246</v>
      </c>
      <c r="I1584">
        <v>1341668006</v>
      </c>
      <c r="J1584">
        <v>1340372006</v>
      </c>
      <c r="K1584" t="b">
        <v>0</v>
      </c>
      <c r="L1584">
        <v>196</v>
      </c>
      <c r="M1584" t="b">
        <v>1</v>
      </c>
      <c r="N1584" t="s">
        <v>8269</v>
      </c>
      <c r="O1584" s="5">
        <f t="shared" si="96"/>
        <v>1.0666666666666667</v>
      </c>
      <c r="P1584" s="15">
        <f t="shared" si="97"/>
        <v>81.632653061224488</v>
      </c>
      <c r="Q1584" s="7" t="s">
        <v>8316</v>
      </c>
      <c r="R1584" s="7" t="s">
        <v>8321</v>
      </c>
      <c r="S1584" s="13">
        <f t="shared" si="98"/>
        <v>41097.564884259256</v>
      </c>
      <c r="T1584" s="12">
        <f t="shared" si="99"/>
        <v>41082.564884259256</v>
      </c>
    </row>
    <row r="1585" spans="1:20" ht="48" hidden="1" x14ac:dyDescent="0.2">
      <c r="A1585">
        <v>3049</v>
      </c>
      <c r="B1585" s="3" t="s">
        <v>3049</v>
      </c>
      <c r="C1585" s="3" t="s">
        <v>7159</v>
      </c>
      <c r="D1585">
        <v>3750</v>
      </c>
      <c r="E1585">
        <v>4000</v>
      </c>
      <c r="F1585" t="s">
        <v>8219</v>
      </c>
      <c r="G1585" t="s">
        <v>8224</v>
      </c>
      <c r="H1585" t="s">
        <v>8246</v>
      </c>
      <c r="I1585">
        <v>1434241255</v>
      </c>
      <c r="J1585">
        <v>1431649255</v>
      </c>
      <c r="K1585" t="b">
        <v>0</v>
      </c>
      <c r="L1585">
        <v>54</v>
      </c>
      <c r="M1585" t="b">
        <v>1</v>
      </c>
      <c r="N1585" t="s">
        <v>8303</v>
      </c>
      <c r="O1585" s="5">
        <f t="shared" si="96"/>
        <v>1.0666666666666667</v>
      </c>
      <c r="P1585" s="15">
        <f t="shared" si="97"/>
        <v>74.074074074074076</v>
      </c>
      <c r="Q1585" s="7" t="s">
        <v>8323</v>
      </c>
      <c r="R1585" s="7" t="s">
        <v>8361</v>
      </c>
      <c r="S1585" s="13">
        <f t="shared" si="98"/>
        <v>42169.014525462961</v>
      </c>
      <c r="T1585" s="12">
        <f t="shared" si="99"/>
        <v>42139.014525462961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8343</v>
      </c>
      <c r="R1586" s="7" t="s">
        <v>8350</v>
      </c>
      <c r="S1586" s="13">
        <f t="shared" si="98"/>
        <v>41789.649317129632</v>
      </c>
      <c r="T1586" s="12">
        <f t="shared" si="99"/>
        <v>41779.649317129632</v>
      </c>
    </row>
    <row r="1587" spans="1:20" ht="48" hidden="1" x14ac:dyDescent="0.2">
      <c r="A1587">
        <v>2307</v>
      </c>
      <c r="B1587" s="3" t="s">
        <v>2308</v>
      </c>
      <c r="C1587" s="3" t="s">
        <v>6417</v>
      </c>
      <c r="D1587">
        <v>1964.47</v>
      </c>
      <c r="E1587">
        <v>2095.2600000000002</v>
      </c>
      <c r="F1587" t="s">
        <v>8219</v>
      </c>
      <c r="G1587" t="s">
        <v>8224</v>
      </c>
      <c r="H1587" t="s">
        <v>8246</v>
      </c>
      <c r="I1587">
        <v>1336245328</v>
      </c>
      <c r="J1587">
        <v>1333653333</v>
      </c>
      <c r="K1587" t="b">
        <v>1</v>
      </c>
      <c r="L1587">
        <v>75</v>
      </c>
      <c r="M1587" t="b">
        <v>1</v>
      </c>
      <c r="N1587" t="s">
        <v>8279</v>
      </c>
      <c r="O1587" s="5">
        <f t="shared" si="96"/>
        <v>1.0665777537961894</v>
      </c>
      <c r="P1587" s="15">
        <f t="shared" si="97"/>
        <v>27.936800000000002</v>
      </c>
      <c r="Q1587" s="7" t="s">
        <v>8330</v>
      </c>
      <c r="R1587" s="7" t="s">
        <v>8334</v>
      </c>
      <c r="S1587" s="13">
        <f t="shared" si="98"/>
        <v>41034.802407407406</v>
      </c>
      <c r="T1587" s="12">
        <f t="shared" si="99"/>
        <v>41004.802465277775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8343</v>
      </c>
      <c r="R1588" s="7" t="s">
        <v>8350</v>
      </c>
      <c r="S1588" s="13">
        <f t="shared" si="98"/>
        <v>42099.062754629631</v>
      </c>
      <c r="T1588" s="12">
        <f t="shared" si="99"/>
        <v>42069.104421296302</v>
      </c>
    </row>
    <row r="1589" spans="1:20" ht="32" hidden="1" x14ac:dyDescent="0.2">
      <c r="A1589">
        <v>349</v>
      </c>
      <c r="B1589" s="3" t="s">
        <v>350</v>
      </c>
      <c r="C1589" s="3" t="s">
        <v>4459</v>
      </c>
      <c r="D1589">
        <v>11260</v>
      </c>
      <c r="E1589">
        <v>12007.18</v>
      </c>
      <c r="F1589" t="s">
        <v>8219</v>
      </c>
      <c r="G1589" t="s">
        <v>8224</v>
      </c>
      <c r="H1589" t="s">
        <v>8246</v>
      </c>
      <c r="I1589">
        <v>1487937508</v>
      </c>
      <c r="J1589">
        <v>1485345508</v>
      </c>
      <c r="K1589" t="b">
        <v>1</v>
      </c>
      <c r="L1589">
        <v>167</v>
      </c>
      <c r="M1589" t="b">
        <v>1</v>
      </c>
      <c r="N1589" t="s">
        <v>8269</v>
      </c>
      <c r="O1589" s="5">
        <f t="shared" si="96"/>
        <v>1.0663570159857905</v>
      </c>
      <c r="P1589" s="15">
        <f t="shared" si="97"/>
        <v>71.899281437125751</v>
      </c>
      <c r="Q1589" s="7" t="s">
        <v>8316</v>
      </c>
      <c r="R1589" s="7" t="s">
        <v>8321</v>
      </c>
      <c r="S1589" s="13">
        <f t="shared" si="98"/>
        <v>42790.498935185184</v>
      </c>
      <c r="T1589" s="12">
        <f t="shared" si="99"/>
        <v>42760.498935185184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8343</v>
      </c>
      <c r="R1590" s="7" t="s">
        <v>8350</v>
      </c>
      <c r="S1590" s="13">
        <f t="shared" si="98"/>
        <v>42035.841666666667</v>
      </c>
      <c r="T1590" s="12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8343</v>
      </c>
      <c r="R1591" s="7" t="s">
        <v>8350</v>
      </c>
      <c r="S1591" s="13">
        <f t="shared" si="98"/>
        <v>42286.984791666662</v>
      </c>
      <c r="T1591" s="12">
        <f t="shared" si="99"/>
        <v>42256.984791666662</v>
      </c>
    </row>
    <row r="1592" spans="1:20" ht="48" hidden="1" x14ac:dyDescent="0.2">
      <c r="A1592">
        <v>331</v>
      </c>
      <c r="B1592" s="3" t="s">
        <v>332</v>
      </c>
      <c r="C1592" s="3" t="s">
        <v>4441</v>
      </c>
      <c r="D1592">
        <v>40000</v>
      </c>
      <c r="E1592">
        <v>42642</v>
      </c>
      <c r="F1592" t="s">
        <v>8219</v>
      </c>
      <c r="G1592" t="s">
        <v>8224</v>
      </c>
      <c r="H1592" t="s">
        <v>8246</v>
      </c>
      <c r="I1592">
        <v>1466171834</v>
      </c>
      <c r="J1592">
        <v>1463493434</v>
      </c>
      <c r="K1592" t="b">
        <v>1</v>
      </c>
      <c r="L1592">
        <v>438</v>
      </c>
      <c r="M1592" t="b">
        <v>1</v>
      </c>
      <c r="N1592" t="s">
        <v>8269</v>
      </c>
      <c r="O1592" s="5">
        <f t="shared" si="96"/>
        <v>1.0660499999999999</v>
      </c>
      <c r="P1592" s="15">
        <f t="shared" si="97"/>
        <v>97.356164383561648</v>
      </c>
      <c r="Q1592" s="7" t="s">
        <v>8316</v>
      </c>
      <c r="R1592" s="7" t="s">
        <v>8321</v>
      </c>
      <c r="S1592" s="13">
        <f t="shared" si="98"/>
        <v>42538.581412037034</v>
      </c>
      <c r="T1592" s="12">
        <f t="shared" si="99"/>
        <v>42507.581412037034</v>
      </c>
    </row>
    <row r="1593" spans="1:20" ht="48" hidden="1" x14ac:dyDescent="0.2">
      <c r="A1593">
        <v>15</v>
      </c>
      <c r="B1593" s="3" t="s">
        <v>17</v>
      </c>
      <c r="C1593" s="3" t="s">
        <v>4126</v>
      </c>
      <c r="D1593">
        <v>2000</v>
      </c>
      <c r="E1593">
        <v>2132</v>
      </c>
      <c r="F1593" t="s">
        <v>8219</v>
      </c>
      <c r="G1593" t="s">
        <v>8227</v>
      </c>
      <c r="H1593" t="s">
        <v>8249</v>
      </c>
      <c r="I1593">
        <v>1443384840</v>
      </c>
      <c r="J1593">
        <v>1441790658</v>
      </c>
      <c r="K1593" t="b">
        <v>0</v>
      </c>
      <c r="L1593">
        <v>98</v>
      </c>
      <c r="M1593" t="b">
        <v>1</v>
      </c>
      <c r="N1593" t="s">
        <v>8265</v>
      </c>
      <c r="O1593" s="5">
        <f t="shared" si="96"/>
        <v>1.0660000000000001</v>
      </c>
      <c r="P1593" s="15">
        <f t="shared" si="97"/>
        <v>21.755102040816325</v>
      </c>
      <c r="Q1593" s="7" t="s">
        <v>8316</v>
      </c>
      <c r="R1593" s="7" t="s">
        <v>8317</v>
      </c>
      <c r="S1593" s="13">
        <f t="shared" si="98"/>
        <v>42274.843055555553</v>
      </c>
      <c r="T1593" s="12">
        <f t="shared" si="99"/>
        <v>42256.391875000001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8343</v>
      </c>
      <c r="R1594" s="7" t="s">
        <v>8350</v>
      </c>
      <c r="S1594" s="13">
        <f t="shared" si="98"/>
        <v>42091.031076388885</v>
      </c>
      <c r="T1594" s="12">
        <f t="shared" si="99"/>
        <v>42046.072743055556</v>
      </c>
    </row>
    <row r="1595" spans="1:20" ht="32" hidden="1" x14ac:dyDescent="0.2">
      <c r="A1595">
        <v>1759</v>
      </c>
      <c r="B1595" s="3" t="s">
        <v>1760</v>
      </c>
      <c r="C1595" s="3" t="s">
        <v>5869</v>
      </c>
      <c r="D1595">
        <v>5000</v>
      </c>
      <c r="E1595">
        <v>5330</v>
      </c>
      <c r="F1595" t="s">
        <v>8219</v>
      </c>
      <c r="G1595" t="s">
        <v>8224</v>
      </c>
      <c r="H1595" t="s">
        <v>8246</v>
      </c>
      <c r="I1595">
        <v>1427309629</v>
      </c>
      <c r="J1595">
        <v>1425585229</v>
      </c>
      <c r="K1595" t="b">
        <v>0</v>
      </c>
      <c r="L1595">
        <v>49</v>
      </c>
      <c r="M1595" t="b">
        <v>1</v>
      </c>
      <c r="N1595" t="s">
        <v>8285</v>
      </c>
      <c r="O1595" s="5">
        <f t="shared" si="96"/>
        <v>1.0660000000000001</v>
      </c>
      <c r="P1595" s="15">
        <f t="shared" si="97"/>
        <v>108.77551020408163</v>
      </c>
      <c r="Q1595" s="7" t="s">
        <v>8343</v>
      </c>
      <c r="R1595" s="7" t="s">
        <v>8344</v>
      </c>
      <c r="S1595" s="13">
        <f t="shared" si="98"/>
        <v>42088.787372685183</v>
      </c>
      <c r="T1595" s="12">
        <f t="shared" si="99"/>
        <v>42068.829039351855</v>
      </c>
    </row>
    <row r="1596" spans="1:20" ht="48" hidden="1" x14ac:dyDescent="0.2">
      <c r="A1596">
        <v>1889</v>
      </c>
      <c r="B1596" s="3" t="s">
        <v>1890</v>
      </c>
      <c r="C1596" s="3" t="s">
        <v>5999</v>
      </c>
      <c r="D1596">
        <v>2000</v>
      </c>
      <c r="E1596">
        <v>2132</v>
      </c>
      <c r="F1596" t="s">
        <v>8219</v>
      </c>
      <c r="G1596" t="s">
        <v>8224</v>
      </c>
      <c r="H1596" t="s">
        <v>8246</v>
      </c>
      <c r="I1596">
        <v>1363024946</v>
      </c>
      <c r="J1596">
        <v>1359140546</v>
      </c>
      <c r="K1596" t="b">
        <v>0</v>
      </c>
      <c r="L1596">
        <v>44</v>
      </c>
      <c r="M1596" t="b">
        <v>1</v>
      </c>
      <c r="N1596" t="s">
        <v>8279</v>
      </c>
      <c r="O1596" s="5">
        <f t="shared" si="96"/>
        <v>1.0660000000000001</v>
      </c>
      <c r="P1596" s="15">
        <f t="shared" si="97"/>
        <v>48.454545454545453</v>
      </c>
      <c r="Q1596" s="7" t="s">
        <v>8330</v>
      </c>
      <c r="R1596" s="7" t="s">
        <v>8334</v>
      </c>
      <c r="S1596" s="13">
        <f t="shared" si="98"/>
        <v>41344.751689814817</v>
      </c>
      <c r="T1596" s="12">
        <f t="shared" si="99"/>
        <v>41299.793356481481</v>
      </c>
    </row>
    <row r="1597" spans="1:20" ht="48" hidden="1" x14ac:dyDescent="0.2">
      <c r="A1597">
        <v>320</v>
      </c>
      <c r="B1597" s="3" t="s">
        <v>321</v>
      </c>
      <c r="C1597" s="3" t="s">
        <v>4430</v>
      </c>
      <c r="D1597">
        <v>20000</v>
      </c>
      <c r="E1597">
        <v>21316</v>
      </c>
      <c r="F1597" t="s">
        <v>8219</v>
      </c>
      <c r="G1597" t="s">
        <v>8225</v>
      </c>
      <c r="H1597" t="s">
        <v>8247</v>
      </c>
      <c r="I1597">
        <v>1450825200</v>
      </c>
      <c r="J1597">
        <v>1448284433</v>
      </c>
      <c r="K1597" t="b">
        <v>1</v>
      </c>
      <c r="L1597">
        <v>158</v>
      </c>
      <c r="M1597" t="b">
        <v>1</v>
      </c>
      <c r="N1597" t="s">
        <v>8269</v>
      </c>
      <c r="O1597" s="5">
        <f t="shared" si="96"/>
        <v>1.0658000000000001</v>
      </c>
      <c r="P1597" s="15">
        <f t="shared" si="97"/>
        <v>134.91139240506328</v>
      </c>
      <c r="Q1597" s="7" t="s">
        <v>8316</v>
      </c>
      <c r="R1597" s="7" t="s">
        <v>8321</v>
      </c>
      <c r="S1597" s="13">
        <f t="shared" si="98"/>
        <v>42360.958333333328</v>
      </c>
      <c r="T1597" s="12">
        <f t="shared" si="99"/>
        <v>42331.551307870366</v>
      </c>
    </row>
    <row r="1598" spans="1:20" ht="48" hidden="1" x14ac:dyDescent="0.2">
      <c r="A1598">
        <v>3374</v>
      </c>
      <c r="B1598" s="3" t="s">
        <v>3373</v>
      </c>
      <c r="C1598" s="3" t="s">
        <v>7484</v>
      </c>
      <c r="D1598">
        <v>3500</v>
      </c>
      <c r="E1598">
        <v>3730</v>
      </c>
      <c r="F1598" t="s">
        <v>8219</v>
      </c>
      <c r="G1598" t="s">
        <v>8229</v>
      </c>
      <c r="H1598" t="s">
        <v>8251</v>
      </c>
      <c r="I1598">
        <v>1446053616</v>
      </c>
      <c r="J1598">
        <v>1443461616</v>
      </c>
      <c r="K1598" t="b">
        <v>0</v>
      </c>
      <c r="L1598">
        <v>52</v>
      </c>
      <c r="M1598" t="b">
        <v>1</v>
      </c>
      <c r="N1598" t="s">
        <v>8271</v>
      </c>
      <c r="O1598" s="5">
        <f t="shared" si="96"/>
        <v>1.0657142857142856</v>
      </c>
      <c r="P1598" s="15">
        <f t="shared" si="97"/>
        <v>71.730769230769226</v>
      </c>
      <c r="Q1598" s="7" t="s">
        <v>8323</v>
      </c>
      <c r="R1598" s="7" t="s">
        <v>8324</v>
      </c>
      <c r="S1598" s="13">
        <f t="shared" si="98"/>
        <v>42305.731666666667</v>
      </c>
      <c r="T1598" s="12">
        <f t="shared" si="99"/>
        <v>42275.731666666667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8343</v>
      </c>
      <c r="R1599" s="7" t="s">
        <v>8350</v>
      </c>
      <c r="S1599" s="13">
        <f t="shared" si="98"/>
        <v>42633.354131944448</v>
      </c>
      <c r="T1599" s="12">
        <f t="shared" si="99"/>
        <v>42603.354131944448</v>
      </c>
    </row>
    <row r="1600" spans="1:20" ht="64" hidden="1" x14ac:dyDescent="0.2">
      <c r="A1600">
        <v>3419</v>
      </c>
      <c r="B1600" s="3" t="s">
        <v>3418</v>
      </c>
      <c r="C1600" s="3" t="s">
        <v>7529</v>
      </c>
      <c r="D1600">
        <v>2750</v>
      </c>
      <c r="E1600">
        <v>2930</v>
      </c>
      <c r="F1600" t="s">
        <v>8219</v>
      </c>
      <c r="G1600" t="s">
        <v>8241</v>
      </c>
      <c r="H1600" t="s">
        <v>8249</v>
      </c>
      <c r="I1600">
        <v>1459978200</v>
      </c>
      <c r="J1600">
        <v>1458416585</v>
      </c>
      <c r="K1600" t="b">
        <v>0</v>
      </c>
      <c r="L1600">
        <v>46</v>
      </c>
      <c r="M1600" t="b">
        <v>1</v>
      </c>
      <c r="N1600" t="s">
        <v>8271</v>
      </c>
      <c r="O1600" s="5">
        <f t="shared" si="96"/>
        <v>1.0654545454545454</v>
      </c>
      <c r="P1600" s="15">
        <f t="shared" si="97"/>
        <v>63.695652173913047</v>
      </c>
      <c r="Q1600" s="7" t="s">
        <v>8323</v>
      </c>
      <c r="R1600" s="7" t="s">
        <v>8324</v>
      </c>
      <c r="S1600" s="13">
        <f t="shared" si="98"/>
        <v>42466.895833333328</v>
      </c>
      <c r="T1600" s="12">
        <f t="shared" si="99"/>
        <v>42448.821585648147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8343</v>
      </c>
      <c r="R1601" s="7" t="s">
        <v>8350</v>
      </c>
      <c r="S1601" s="13">
        <f t="shared" si="98"/>
        <v>42468.497407407413</v>
      </c>
      <c r="T1601" s="12">
        <f t="shared" si="99"/>
        <v>42438.53907407407</v>
      </c>
    </row>
    <row r="1602" spans="1:20" ht="32" hidden="1" x14ac:dyDescent="0.2">
      <c r="A1602">
        <v>2109</v>
      </c>
      <c r="B1602" s="3" t="s">
        <v>2110</v>
      </c>
      <c r="C1602" s="3" t="s">
        <v>6219</v>
      </c>
      <c r="D1602">
        <v>4000</v>
      </c>
      <c r="E1602">
        <v>4261</v>
      </c>
      <c r="F1602" t="s">
        <v>8219</v>
      </c>
      <c r="G1602" t="s">
        <v>8224</v>
      </c>
      <c r="H1602" t="s">
        <v>8246</v>
      </c>
      <c r="I1602">
        <v>1436115617</v>
      </c>
      <c r="J1602">
        <v>1433523617</v>
      </c>
      <c r="K1602" t="b">
        <v>0</v>
      </c>
      <c r="L1602">
        <v>40</v>
      </c>
      <c r="M1602" t="b">
        <v>1</v>
      </c>
      <c r="N1602" t="s">
        <v>8279</v>
      </c>
      <c r="O1602" s="5">
        <f t="shared" ref="O1602:O1665" si="100">E1602/D1602</f>
        <v>1.06525</v>
      </c>
      <c r="P1602" s="15">
        <f t="shared" ref="P1602:P1665" si="101">AVERAGE(E1602/L1602)</f>
        <v>106.52500000000001</v>
      </c>
      <c r="Q1602" s="7" t="s">
        <v>8330</v>
      </c>
      <c r="R1602" s="7" t="s">
        <v>8334</v>
      </c>
      <c r="S1602" s="13">
        <f t="shared" ref="S1602:S1665" si="102">(((I1602/60)/60)/24)+DATE(1970,1,1)</f>
        <v>42190.708530092597</v>
      </c>
      <c r="T1602" s="12">
        <f t="shared" ref="T1602:T1665" si="103">(((J1602/60)/60)/24)+DATE(1970,1,1)</f>
        <v>42160.708530092597</v>
      </c>
    </row>
    <row r="1603" spans="1:20" ht="48" hidden="1" x14ac:dyDescent="0.2">
      <c r="A1603">
        <v>2829</v>
      </c>
      <c r="B1603" s="3" t="s">
        <v>2829</v>
      </c>
      <c r="C1603" s="3" t="s">
        <v>6939</v>
      </c>
      <c r="D1603">
        <v>2500</v>
      </c>
      <c r="E1603">
        <v>2663</v>
      </c>
      <c r="F1603" t="s">
        <v>8219</v>
      </c>
      <c r="G1603" t="s">
        <v>8225</v>
      </c>
      <c r="H1603" t="s">
        <v>8247</v>
      </c>
      <c r="I1603">
        <v>1464863118</v>
      </c>
      <c r="J1603">
        <v>1462443918</v>
      </c>
      <c r="K1603" t="b">
        <v>0</v>
      </c>
      <c r="L1603">
        <v>76</v>
      </c>
      <c r="M1603" t="b">
        <v>1</v>
      </c>
      <c r="N1603" t="s">
        <v>8271</v>
      </c>
      <c r="O1603" s="5">
        <f t="shared" si="100"/>
        <v>1.0651999999999999</v>
      </c>
      <c r="P1603" s="15">
        <f t="shared" si="101"/>
        <v>35.039473684210527</v>
      </c>
      <c r="Q1603" s="7" t="s">
        <v>8323</v>
      </c>
      <c r="R1603" s="7" t="s">
        <v>8324</v>
      </c>
      <c r="S1603" s="13">
        <f t="shared" si="102"/>
        <v>42523.434236111112</v>
      </c>
      <c r="T1603" s="12">
        <f t="shared" si="103"/>
        <v>42495.434236111112</v>
      </c>
    </row>
    <row r="1604" spans="1:20" ht="48" hidden="1" x14ac:dyDescent="0.2">
      <c r="A1604">
        <v>2111</v>
      </c>
      <c r="B1604" s="3" t="s">
        <v>2112</v>
      </c>
      <c r="C1604" s="3" t="s">
        <v>6221</v>
      </c>
      <c r="D1604">
        <v>2000</v>
      </c>
      <c r="E1604">
        <v>2130</v>
      </c>
      <c r="F1604" t="s">
        <v>8219</v>
      </c>
      <c r="G1604" t="s">
        <v>8224</v>
      </c>
      <c r="H1604" t="s">
        <v>8246</v>
      </c>
      <c r="I1604">
        <v>1313370000</v>
      </c>
      <c r="J1604">
        <v>1307594625</v>
      </c>
      <c r="K1604" t="b">
        <v>0</v>
      </c>
      <c r="L1604">
        <v>39</v>
      </c>
      <c r="M1604" t="b">
        <v>1</v>
      </c>
      <c r="N1604" t="s">
        <v>8279</v>
      </c>
      <c r="O1604" s="5">
        <f t="shared" si="100"/>
        <v>1.0649999999999999</v>
      </c>
      <c r="P1604" s="15">
        <f t="shared" si="101"/>
        <v>54.615384615384613</v>
      </c>
      <c r="Q1604" s="7" t="s">
        <v>8330</v>
      </c>
      <c r="R1604" s="7" t="s">
        <v>8334</v>
      </c>
      <c r="S1604" s="13">
        <f t="shared" si="102"/>
        <v>40770.041666666664</v>
      </c>
      <c r="T1604" s="12">
        <f t="shared" si="103"/>
        <v>40703.197048611109</v>
      </c>
    </row>
    <row r="1605" spans="1:20" ht="48" hidden="1" x14ac:dyDescent="0.2">
      <c r="A1605">
        <v>2552</v>
      </c>
      <c r="B1605" s="3" t="s">
        <v>2552</v>
      </c>
      <c r="C1605" s="3" t="s">
        <v>6662</v>
      </c>
      <c r="D1605">
        <v>3000</v>
      </c>
      <c r="E1605">
        <v>3195</v>
      </c>
      <c r="F1605" t="s">
        <v>8219</v>
      </c>
      <c r="G1605" t="s">
        <v>8224</v>
      </c>
      <c r="H1605" t="s">
        <v>8246</v>
      </c>
      <c r="I1605">
        <v>1488741981</v>
      </c>
      <c r="J1605">
        <v>1486149981</v>
      </c>
      <c r="K1605" t="b">
        <v>0</v>
      </c>
      <c r="L1605">
        <v>18</v>
      </c>
      <c r="M1605" t="b">
        <v>1</v>
      </c>
      <c r="N1605" t="s">
        <v>8300</v>
      </c>
      <c r="O1605" s="5">
        <f t="shared" si="100"/>
        <v>1.0649999999999999</v>
      </c>
      <c r="P1605" s="15">
        <f t="shared" si="101"/>
        <v>177.5</v>
      </c>
      <c r="Q1605" s="7" t="s">
        <v>8330</v>
      </c>
      <c r="R1605" s="7" t="s">
        <v>8358</v>
      </c>
      <c r="S1605" s="13">
        <f t="shared" si="102"/>
        <v>42799.809965277775</v>
      </c>
      <c r="T1605" s="12">
        <f t="shared" si="103"/>
        <v>42769.809965277775</v>
      </c>
    </row>
    <row r="1606" spans="1:20" ht="48" hidden="1" x14ac:dyDescent="0.2">
      <c r="A1606">
        <v>6</v>
      </c>
      <c r="B1606" s="3" t="s">
        <v>8</v>
      </c>
      <c r="C1606" s="3" t="s">
        <v>4117</v>
      </c>
      <c r="D1606">
        <v>8000</v>
      </c>
      <c r="E1606">
        <v>8519</v>
      </c>
      <c r="F1606" t="s">
        <v>8219</v>
      </c>
      <c r="G1606" t="s">
        <v>8224</v>
      </c>
      <c r="H1606" t="s">
        <v>8246</v>
      </c>
      <c r="I1606">
        <v>1402710250</v>
      </c>
      <c r="J1606">
        <v>1401846250</v>
      </c>
      <c r="K1606" t="b">
        <v>0</v>
      </c>
      <c r="L1606">
        <v>58</v>
      </c>
      <c r="M1606" t="b">
        <v>1</v>
      </c>
      <c r="N1606" t="s">
        <v>8265</v>
      </c>
      <c r="O1606" s="5">
        <f t="shared" si="100"/>
        <v>1.064875</v>
      </c>
      <c r="P1606" s="15">
        <f t="shared" si="101"/>
        <v>146.87931034482759</v>
      </c>
      <c r="Q1606" s="7" t="s">
        <v>8316</v>
      </c>
      <c r="R1606" s="7" t="s">
        <v>8317</v>
      </c>
      <c r="S1606" s="13">
        <f t="shared" si="102"/>
        <v>41804.072337962964</v>
      </c>
      <c r="T1606" s="12">
        <f t="shared" si="103"/>
        <v>41794.072337962964</v>
      </c>
    </row>
    <row r="1607" spans="1:20" ht="48" hidden="1" x14ac:dyDescent="0.2">
      <c r="A1607">
        <v>1514</v>
      </c>
      <c r="B1607" s="3" t="s">
        <v>1515</v>
      </c>
      <c r="C1607" s="3" t="s">
        <v>5624</v>
      </c>
      <c r="D1607">
        <v>25000</v>
      </c>
      <c r="E1607">
        <v>26619</v>
      </c>
      <c r="F1607" t="s">
        <v>8219</v>
      </c>
      <c r="G1607" t="s">
        <v>8224</v>
      </c>
      <c r="H1607" t="s">
        <v>8246</v>
      </c>
      <c r="I1607">
        <v>1443363640</v>
      </c>
      <c r="J1607">
        <v>1439907640</v>
      </c>
      <c r="K1607" t="b">
        <v>1</v>
      </c>
      <c r="L1607">
        <v>176</v>
      </c>
      <c r="M1607" t="b">
        <v>1</v>
      </c>
      <c r="N1607" t="s">
        <v>8285</v>
      </c>
      <c r="O1607" s="5">
        <f t="shared" si="100"/>
        <v>1.0647599999999999</v>
      </c>
      <c r="P1607" s="15">
        <f t="shared" si="101"/>
        <v>151.24431818181819</v>
      </c>
      <c r="Q1607" s="7" t="s">
        <v>8343</v>
      </c>
      <c r="R1607" s="7" t="s">
        <v>8344</v>
      </c>
      <c r="S1607" s="13">
        <f t="shared" si="102"/>
        <v>42274.597685185188</v>
      </c>
      <c r="T1607" s="12">
        <f t="shared" si="103"/>
        <v>42234.597685185188</v>
      </c>
    </row>
    <row r="1608" spans="1:20" ht="48" hidden="1" x14ac:dyDescent="0.2">
      <c r="A1608">
        <v>86</v>
      </c>
      <c r="B1608" s="3" t="s">
        <v>88</v>
      </c>
      <c r="C1608" s="3" t="s">
        <v>4197</v>
      </c>
      <c r="D1608">
        <v>6000</v>
      </c>
      <c r="E1608">
        <v>6388</v>
      </c>
      <c r="F1608" t="s">
        <v>8219</v>
      </c>
      <c r="G1608" t="s">
        <v>8230</v>
      </c>
      <c r="H1608" t="s">
        <v>8249</v>
      </c>
      <c r="I1608">
        <v>1451226045</v>
      </c>
      <c r="J1608">
        <v>1444828845</v>
      </c>
      <c r="K1608" t="b">
        <v>0</v>
      </c>
      <c r="L1608">
        <v>17</v>
      </c>
      <c r="M1608" t="b">
        <v>1</v>
      </c>
      <c r="N1608" t="s">
        <v>8266</v>
      </c>
      <c r="O1608" s="5">
        <f t="shared" si="100"/>
        <v>1.0646666666666667</v>
      </c>
      <c r="P1608" s="15">
        <f t="shared" si="101"/>
        <v>375.76470588235293</v>
      </c>
      <c r="Q1608" s="7" t="s">
        <v>8316</v>
      </c>
      <c r="R1608" s="7" t="s">
        <v>8318</v>
      </c>
      <c r="S1608" s="13">
        <f t="shared" si="102"/>
        <v>42365.59774305555</v>
      </c>
      <c r="T1608" s="12">
        <f t="shared" si="103"/>
        <v>42291.556076388893</v>
      </c>
    </row>
    <row r="1609" spans="1:20" ht="32" hidden="1" x14ac:dyDescent="0.2">
      <c r="A1609">
        <v>260</v>
      </c>
      <c r="B1609" s="3" t="s">
        <v>261</v>
      </c>
      <c r="C1609" s="3" t="s">
        <v>4370</v>
      </c>
      <c r="D1609">
        <v>10000</v>
      </c>
      <c r="E1609">
        <v>10640</v>
      </c>
      <c r="F1609" t="s">
        <v>8219</v>
      </c>
      <c r="G1609" t="s">
        <v>8224</v>
      </c>
      <c r="H1609" t="s">
        <v>8246</v>
      </c>
      <c r="I1609">
        <v>1279360740</v>
      </c>
      <c r="J1609">
        <v>1275415679</v>
      </c>
      <c r="K1609" t="b">
        <v>1</v>
      </c>
      <c r="L1609">
        <v>88</v>
      </c>
      <c r="M1609" t="b">
        <v>1</v>
      </c>
      <c r="N1609" t="s">
        <v>8269</v>
      </c>
      <c r="O1609" s="5">
        <f t="shared" si="100"/>
        <v>1.0640000000000001</v>
      </c>
      <c r="P1609" s="15">
        <f t="shared" si="101"/>
        <v>120.90909090909091</v>
      </c>
      <c r="Q1609" s="7" t="s">
        <v>8316</v>
      </c>
      <c r="R1609" s="7" t="s">
        <v>8321</v>
      </c>
      <c r="S1609" s="13">
        <f t="shared" si="102"/>
        <v>40376.415972222225</v>
      </c>
      <c r="T1609" s="12">
        <f t="shared" si="103"/>
        <v>40330.755543981482</v>
      </c>
    </row>
    <row r="1610" spans="1:20" ht="32" hidden="1" x14ac:dyDescent="0.2">
      <c r="A1610">
        <v>3819</v>
      </c>
      <c r="B1610" s="3" t="s">
        <v>3816</v>
      </c>
      <c r="C1610" s="3" t="s">
        <v>7817</v>
      </c>
      <c r="D1610">
        <v>1000</v>
      </c>
      <c r="E1610">
        <v>1064</v>
      </c>
      <c r="F1610" t="s">
        <v>8219</v>
      </c>
      <c r="G1610" t="s">
        <v>8224</v>
      </c>
      <c r="H1610" t="s">
        <v>8246</v>
      </c>
      <c r="I1610">
        <v>1437166920</v>
      </c>
      <c r="J1610">
        <v>1435554104</v>
      </c>
      <c r="K1610" t="b">
        <v>0</v>
      </c>
      <c r="L1610">
        <v>26</v>
      </c>
      <c r="M1610" t="b">
        <v>1</v>
      </c>
      <c r="N1610" t="s">
        <v>8271</v>
      </c>
      <c r="O1610" s="5">
        <f t="shared" si="100"/>
        <v>1.0640000000000001</v>
      </c>
      <c r="P1610" s="15">
        <f t="shared" si="101"/>
        <v>40.92307692307692</v>
      </c>
      <c r="Q1610" s="7" t="s">
        <v>8323</v>
      </c>
      <c r="R1610" s="7" t="s">
        <v>8324</v>
      </c>
      <c r="S1610" s="13">
        <f t="shared" si="102"/>
        <v>42202.876388888893</v>
      </c>
      <c r="T1610" s="12">
        <f t="shared" si="103"/>
        <v>42184.209537037037</v>
      </c>
    </row>
    <row r="1611" spans="1:20" ht="48" hidden="1" x14ac:dyDescent="0.2">
      <c r="A1611">
        <v>3509</v>
      </c>
      <c r="B1611" s="3" t="s">
        <v>3508</v>
      </c>
      <c r="C1611" s="3" t="s">
        <v>7619</v>
      </c>
      <c r="D1611">
        <v>3000</v>
      </c>
      <c r="E1611">
        <v>3190</v>
      </c>
      <c r="F1611" t="s">
        <v>8219</v>
      </c>
      <c r="G1611" t="s">
        <v>8224</v>
      </c>
      <c r="H1611" t="s">
        <v>8246</v>
      </c>
      <c r="I1611">
        <v>1416545700</v>
      </c>
      <c r="J1611">
        <v>1415392666</v>
      </c>
      <c r="K1611" t="b">
        <v>0</v>
      </c>
      <c r="L1611">
        <v>33</v>
      </c>
      <c r="M1611" t="b">
        <v>1</v>
      </c>
      <c r="N1611" t="s">
        <v>8271</v>
      </c>
      <c r="O1611" s="5">
        <f t="shared" si="100"/>
        <v>1.0633333333333332</v>
      </c>
      <c r="P1611" s="15">
        <f t="shared" si="101"/>
        <v>96.666666666666671</v>
      </c>
      <c r="Q1611" s="7" t="s">
        <v>8323</v>
      </c>
      <c r="R1611" s="7" t="s">
        <v>8324</v>
      </c>
      <c r="S1611" s="13">
        <f t="shared" si="102"/>
        <v>41964.204861111109</v>
      </c>
      <c r="T1611" s="12">
        <f t="shared" si="103"/>
        <v>41950.859560185185</v>
      </c>
    </row>
    <row r="1612" spans="1:20" ht="48" hidden="1" x14ac:dyDescent="0.2">
      <c r="A1612">
        <v>18</v>
      </c>
      <c r="B1612" s="3" t="s">
        <v>20</v>
      </c>
      <c r="C1612" s="3" t="s">
        <v>4129</v>
      </c>
      <c r="D1612">
        <v>30000</v>
      </c>
      <c r="E1612">
        <v>31896.33</v>
      </c>
      <c r="F1612" t="s">
        <v>8219</v>
      </c>
      <c r="G1612" t="s">
        <v>8224</v>
      </c>
      <c r="H1612" t="s">
        <v>8246</v>
      </c>
      <c r="I1612">
        <v>1410958856</v>
      </c>
      <c r="J1612">
        <v>1408366856</v>
      </c>
      <c r="K1612" t="b">
        <v>0</v>
      </c>
      <c r="L1612">
        <v>342</v>
      </c>
      <c r="M1612" t="b">
        <v>1</v>
      </c>
      <c r="N1612" t="s">
        <v>8265</v>
      </c>
      <c r="O1612" s="5">
        <f t="shared" si="100"/>
        <v>1.0632110000000001</v>
      </c>
      <c r="P1612" s="15">
        <f t="shared" si="101"/>
        <v>93.264122807017543</v>
      </c>
      <c r="Q1612" s="7" t="s">
        <v>8316</v>
      </c>
      <c r="R1612" s="7" t="s">
        <v>8317</v>
      </c>
      <c r="S1612" s="13">
        <f t="shared" si="102"/>
        <v>41899.542314814818</v>
      </c>
      <c r="T1612" s="12">
        <f t="shared" si="103"/>
        <v>41869.542314814818</v>
      </c>
    </row>
    <row r="1613" spans="1:20" ht="48" hidden="1" x14ac:dyDescent="0.2">
      <c r="A1613">
        <v>2332</v>
      </c>
      <c r="B1613" s="3" t="s">
        <v>2333</v>
      </c>
      <c r="C1613" s="3" t="s">
        <v>6442</v>
      </c>
      <c r="D1613">
        <v>25000</v>
      </c>
      <c r="E1613">
        <v>26577</v>
      </c>
      <c r="F1613" t="s">
        <v>8219</v>
      </c>
      <c r="G1613" t="s">
        <v>8224</v>
      </c>
      <c r="H1613" t="s">
        <v>8246</v>
      </c>
      <c r="I1613">
        <v>1423235071</v>
      </c>
      <c r="J1613">
        <v>1420643071</v>
      </c>
      <c r="K1613" t="b">
        <v>1</v>
      </c>
      <c r="L1613">
        <v>352</v>
      </c>
      <c r="M1613" t="b">
        <v>1</v>
      </c>
      <c r="N1613" t="s">
        <v>8298</v>
      </c>
      <c r="O1613" s="5">
        <f t="shared" si="100"/>
        <v>1.06308</v>
      </c>
      <c r="P1613" s="15">
        <f t="shared" si="101"/>
        <v>75.502840909090907</v>
      </c>
      <c r="Q1613" s="7" t="s">
        <v>8341</v>
      </c>
      <c r="R1613" s="7" t="s">
        <v>8356</v>
      </c>
      <c r="S1613" s="13">
        <f t="shared" si="102"/>
        <v>42041.628136574072</v>
      </c>
      <c r="T1613" s="12">
        <f t="shared" si="103"/>
        <v>42011.628136574072</v>
      </c>
    </row>
    <row r="1614" spans="1:20" ht="48" hidden="1" x14ac:dyDescent="0.2">
      <c r="A1614">
        <v>3500</v>
      </c>
      <c r="B1614" s="3" t="s">
        <v>3499</v>
      </c>
      <c r="C1614" s="3" t="s">
        <v>7610</v>
      </c>
      <c r="D1614">
        <v>1000</v>
      </c>
      <c r="E1614">
        <v>1063</v>
      </c>
      <c r="F1614" t="s">
        <v>8219</v>
      </c>
      <c r="G1614" t="s">
        <v>8224</v>
      </c>
      <c r="H1614" t="s">
        <v>8246</v>
      </c>
      <c r="I1614">
        <v>1457326740</v>
      </c>
      <c r="J1614">
        <v>1455919438</v>
      </c>
      <c r="K1614" t="b">
        <v>0</v>
      </c>
      <c r="L1614">
        <v>42</v>
      </c>
      <c r="M1614" t="b">
        <v>1</v>
      </c>
      <c r="N1614" t="s">
        <v>8271</v>
      </c>
      <c r="O1614" s="5">
        <f t="shared" si="100"/>
        <v>1.0629999999999999</v>
      </c>
      <c r="P1614" s="15">
        <f t="shared" si="101"/>
        <v>25.30952380952381</v>
      </c>
      <c r="Q1614" s="7" t="s">
        <v>8323</v>
      </c>
      <c r="R1614" s="7" t="s">
        <v>8324</v>
      </c>
      <c r="S1614" s="13">
        <f t="shared" si="102"/>
        <v>42436.207638888889</v>
      </c>
      <c r="T1614" s="12">
        <f t="shared" si="103"/>
        <v>42419.91942129629</v>
      </c>
    </row>
    <row r="1615" spans="1:20" ht="48" hidden="1" x14ac:dyDescent="0.2">
      <c r="A1615">
        <v>3257</v>
      </c>
      <c r="B1615" s="3" t="s">
        <v>3257</v>
      </c>
      <c r="C1615" s="3" t="s">
        <v>7367</v>
      </c>
      <c r="D1615">
        <v>2000</v>
      </c>
      <c r="E1615">
        <v>2125.9899999999998</v>
      </c>
      <c r="F1615" t="s">
        <v>8219</v>
      </c>
      <c r="G1615" t="s">
        <v>8225</v>
      </c>
      <c r="H1615" t="s">
        <v>8247</v>
      </c>
      <c r="I1615">
        <v>1487769952</v>
      </c>
      <c r="J1615">
        <v>1485177952</v>
      </c>
      <c r="K1615" t="b">
        <v>0</v>
      </c>
      <c r="L1615">
        <v>41</v>
      </c>
      <c r="M1615" t="b">
        <v>1</v>
      </c>
      <c r="N1615" t="s">
        <v>8271</v>
      </c>
      <c r="O1615" s="5">
        <f t="shared" si="100"/>
        <v>1.0629949999999999</v>
      </c>
      <c r="P1615" s="15">
        <f t="shared" si="101"/>
        <v>51.853414634146333</v>
      </c>
      <c r="Q1615" s="7" t="s">
        <v>8323</v>
      </c>
      <c r="R1615" s="7" t="s">
        <v>8324</v>
      </c>
      <c r="S1615" s="13">
        <f t="shared" si="102"/>
        <v>42788.559629629628</v>
      </c>
      <c r="T1615" s="12">
        <f t="shared" si="103"/>
        <v>42758.559629629628</v>
      </c>
    </row>
    <row r="1616" spans="1:20" ht="48" hidden="1" x14ac:dyDescent="0.2">
      <c r="A1616">
        <v>3553</v>
      </c>
      <c r="B1616" s="3" t="s">
        <v>3552</v>
      </c>
      <c r="C1616" s="3" t="s">
        <v>7663</v>
      </c>
      <c r="D1616">
        <v>5500</v>
      </c>
      <c r="E1616">
        <v>5845</v>
      </c>
      <c r="F1616" t="s">
        <v>8219</v>
      </c>
      <c r="G1616" t="s">
        <v>8224</v>
      </c>
      <c r="H1616" t="s">
        <v>8246</v>
      </c>
      <c r="I1616">
        <v>1439337600</v>
      </c>
      <c r="J1616">
        <v>1436575280</v>
      </c>
      <c r="K1616" t="b">
        <v>0</v>
      </c>
      <c r="L1616">
        <v>104</v>
      </c>
      <c r="M1616" t="b">
        <v>1</v>
      </c>
      <c r="N1616" t="s">
        <v>8271</v>
      </c>
      <c r="O1616" s="5">
        <f t="shared" si="100"/>
        <v>1.0627272727272727</v>
      </c>
      <c r="P1616" s="15">
        <f t="shared" si="101"/>
        <v>56.20192307692308</v>
      </c>
      <c r="Q1616" s="7" t="s">
        <v>8323</v>
      </c>
      <c r="R1616" s="7" t="s">
        <v>8324</v>
      </c>
      <c r="S1616" s="13">
        <f t="shared" si="102"/>
        <v>42228</v>
      </c>
      <c r="T1616" s="12">
        <f t="shared" si="103"/>
        <v>42196.028703703705</v>
      </c>
    </row>
    <row r="1617" spans="1:20" ht="48" hidden="1" x14ac:dyDescent="0.2">
      <c r="A1617">
        <v>3330</v>
      </c>
      <c r="B1617" s="3" t="s">
        <v>3330</v>
      </c>
      <c r="C1617" s="3" t="s">
        <v>7440</v>
      </c>
      <c r="D1617">
        <v>1500</v>
      </c>
      <c r="E1617">
        <v>1594</v>
      </c>
      <c r="F1617" t="s">
        <v>8219</v>
      </c>
      <c r="G1617" t="s">
        <v>8225</v>
      </c>
      <c r="H1617" t="s">
        <v>8247</v>
      </c>
      <c r="I1617">
        <v>1427919468</v>
      </c>
      <c r="J1617">
        <v>1425331068</v>
      </c>
      <c r="K1617" t="b">
        <v>0</v>
      </c>
      <c r="L1617">
        <v>69</v>
      </c>
      <c r="M1617" t="b">
        <v>1</v>
      </c>
      <c r="N1617" t="s">
        <v>8271</v>
      </c>
      <c r="O1617" s="5">
        <f t="shared" si="100"/>
        <v>1.0626666666666666</v>
      </c>
      <c r="P1617" s="15">
        <f t="shared" si="101"/>
        <v>23.10144927536232</v>
      </c>
      <c r="Q1617" s="7" t="s">
        <v>8323</v>
      </c>
      <c r="R1617" s="7" t="s">
        <v>8324</v>
      </c>
      <c r="S1617" s="13">
        <f t="shared" si="102"/>
        <v>42095.845694444448</v>
      </c>
      <c r="T1617" s="12">
        <f t="shared" si="103"/>
        <v>42065.887361111112</v>
      </c>
    </row>
    <row r="1618" spans="1:20" ht="48" hidden="1" x14ac:dyDescent="0.2">
      <c r="A1618">
        <v>97</v>
      </c>
      <c r="B1618" s="3" t="s">
        <v>99</v>
      </c>
      <c r="C1618" s="3" t="s">
        <v>4208</v>
      </c>
      <c r="D1618">
        <v>400</v>
      </c>
      <c r="E1618">
        <v>425</v>
      </c>
      <c r="F1618" t="s">
        <v>8219</v>
      </c>
      <c r="G1618" t="s">
        <v>8224</v>
      </c>
      <c r="H1618" t="s">
        <v>8246</v>
      </c>
      <c r="I1618">
        <v>1310440482</v>
      </c>
      <c r="J1618">
        <v>1307848482</v>
      </c>
      <c r="K1618" t="b">
        <v>0</v>
      </c>
      <c r="L1618">
        <v>8</v>
      </c>
      <c r="M1618" t="b">
        <v>1</v>
      </c>
      <c r="N1618" t="s">
        <v>8266</v>
      </c>
      <c r="O1618" s="5">
        <f t="shared" si="100"/>
        <v>1.0625</v>
      </c>
      <c r="P1618" s="15">
        <f t="shared" si="101"/>
        <v>53.125</v>
      </c>
      <c r="Q1618" s="7" t="s">
        <v>8316</v>
      </c>
      <c r="R1618" s="7" t="s">
        <v>8318</v>
      </c>
      <c r="S1618" s="13">
        <f t="shared" si="102"/>
        <v>40736.135208333333</v>
      </c>
      <c r="T1618" s="12">
        <f t="shared" si="103"/>
        <v>40706.135208333333</v>
      </c>
    </row>
    <row r="1619" spans="1:20" ht="48" hidden="1" x14ac:dyDescent="0.2">
      <c r="A1619">
        <v>98</v>
      </c>
      <c r="B1619" s="3" t="s">
        <v>100</v>
      </c>
      <c r="C1619" s="3" t="s">
        <v>4209</v>
      </c>
      <c r="D1619">
        <v>3200</v>
      </c>
      <c r="E1619">
        <v>3400</v>
      </c>
      <c r="F1619" t="s">
        <v>8219</v>
      </c>
      <c r="G1619" t="s">
        <v>8224</v>
      </c>
      <c r="H1619" t="s">
        <v>8246</v>
      </c>
      <c r="I1619">
        <v>1354923000</v>
      </c>
      <c r="J1619">
        <v>1351796674</v>
      </c>
      <c r="K1619" t="b">
        <v>0</v>
      </c>
      <c r="L1619">
        <v>60</v>
      </c>
      <c r="M1619" t="b">
        <v>1</v>
      </c>
      <c r="N1619" t="s">
        <v>8266</v>
      </c>
      <c r="O1619" s="5">
        <f t="shared" si="100"/>
        <v>1.0625</v>
      </c>
      <c r="P1619" s="15">
        <f t="shared" si="101"/>
        <v>56.666666666666664</v>
      </c>
      <c r="Q1619" s="7" t="s">
        <v>8316</v>
      </c>
      <c r="R1619" s="7" t="s">
        <v>8318</v>
      </c>
      <c r="S1619" s="13">
        <f t="shared" si="102"/>
        <v>41250.979166666664</v>
      </c>
      <c r="T1619" s="12">
        <f t="shared" si="103"/>
        <v>41214.79483796296</v>
      </c>
    </row>
    <row r="1620" spans="1:20" ht="32" hidden="1" x14ac:dyDescent="0.2">
      <c r="A1620">
        <v>3359</v>
      </c>
      <c r="B1620" s="3" t="s">
        <v>3358</v>
      </c>
      <c r="C1620" s="3" t="s">
        <v>7469</v>
      </c>
      <c r="D1620">
        <v>4000</v>
      </c>
      <c r="E1620">
        <v>4250</v>
      </c>
      <c r="F1620" t="s">
        <v>8219</v>
      </c>
      <c r="G1620" t="s">
        <v>8224</v>
      </c>
      <c r="H1620" t="s">
        <v>8246</v>
      </c>
      <c r="I1620">
        <v>1487985734</v>
      </c>
      <c r="J1620">
        <v>1484097734</v>
      </c>
      <c r="K1620" t="b">
        <v>0</v>
      </c>
      <c r="L1620">
        <v>23</v>
      </c>
      <c r="M1620" t="b">
        <v>1</v>
      </c>
      <c r="N1620" t="s">
        <v>8271</v>
      </c>
      <c r="O1620" s="5">
        <f t="shared" si="100"/>
        <v>1.0625</v>
      </c>
      <c r="P1620" s="15">
        <f t="shared" si="101"/>
        <v>184.78260869565219</v>
      </c>
      <c r="Q1620" s="7" t="s">
        <v>8323</v>
      </c>
      <c r="R1620" s="7" t="s">
        <v>8324</v>
      </c>
      <c r="S1620" s="13">
        <f t="shared" si="102"/>
        <v>42791.057106481487</v>
      </c>
      <c r="T1620" s="12">
        <f t="shared" si="103"/>
        <v>42746.057106481487</v>
      </c>
    </row>
    <row r="1621" spans="1:20" ht="48" hidden="1" x14ac:dyDescent="0.2">
      <c r="A1621">
        <v>3762</v>
      </c>
      <c r="B1621" s="3" t="s">
        <v>3759</v>
      </c>
      <c r="C1621" s="3" t="s">
        <v>7872</v>
      </c>
      <c r="D1621">
        <v>1250</v>
      </c>
      <c r="E1621">
        <v>1328</v>
      </c>
      <c r="F1621" t="s">
        <v>8219</v>
      </c>
      <c r="G1621" t="s">
        <v>8225</v>
      </c>
      <c r="H1621" t="s">
        <v>8247</v>
      </c>
      <c r="I1621">
        <v>1438543889</v>
      </c>
      <c r="J1621">
        <v>1436383889</v>
      </c>
      <c r="K1621" t="b">
        <v>0</v>
      </c>
      <c r="L1621">
        <v>28</v>
      </c>
      <c r="M1621" t="b">
        <v>1</v>
      </c>
      <c r="N1621" t="s">
        <v>8305</v>
      </c>
      <c r="O1621" s="5">
        <f t="shared" si="100"/>
        <v>1.0624</v>
      </c>
      <c r="P1621" s="15">
        <f t="shared" si="101"/>
        <v>47.428571428571431</v>
      </c>
      <c r="Q1621" s="7" t="s">
        <v>8323</v>
      </c>
      <c r="R1621" s="7" t="s">
        <v>8363</v>
      </c>
      <c r="S1621" s="13">
        <f t="shared" si="102"/>
        <v>42218.813530092593</v>
      </c>
      <c r="T1621" s="12">
        <f t="shared" si="103"/>
        <v>42193.813530092593</v>
      </c>
    </row>
    <row r="1622" spans="1:20" ht="32" hidden="1" x14ac:dyDescent="0.2">
      <c r="A1622">
        <v>2284</v>
      </c>
      <c r="B1622" s="3" t="s">
        <v>2285</v>
      </c>
      <c r="C1622" s="3" t="s">
        <v>6394</v>
      </c>
      <c r="D1622">
        <v>6000</v>
      </c>
      <c r="E1622">
        <v>6373.27</v>
      </c>
      <c r="F1622" t="s">
        <v>8219</v>
      </c>
      <c r="G1622" t="s">
        <v>8224</v>
      </c>
      <c r="H1622" t="s">
        <v>8246</v>
      </c>
      <c r="I1622">
        <v>1299902400</v>
      </c>
      <c r="J1622">
        <v>1297451245</v>
      </c>
      <c r="K1622" t="b">
        <v>0</v>
      </c>
      <c r="L1622">
        <v>59</v>
      </c>
      <c r="M1622" t="b">
        <v>1</v>
      </c>
      <c r="N1622" t="s">
        <v>8276</v>
      </c>
      <c r="O1622" s="5">
        <f t="shared" si="100"/>
        <v>1.0622116666666668</v>
      </c>
      <c r="P1622" s="15">
        <f t="shared" si="101"/>
        <v>108.02152542372882</v>
      </c>
      <c r="Q1622" s="7" t="s">
        <v>8330</v>
      </c>
      <c r="R1622" s="7" t="s">
        <v>8331</v>
      </c>
      <c r="S1622" s="13">
        <f t="shared" si="102"/>
        <v>40614.166666666664</v>
      </c>
      <c r="T1622" s="12">
        <f t="shared" si="103"/>
        <v>40585.796817129631</v>
      </c>
    </row>
    <row r="1623" spans="1:20" ht="48" hidden="1" x14ac:dyDescent="0.2">
      <c r="A1623">
        <v>3317</v>
      </c>
      <c r="B1623" s="3" t="s">
        <v>3317</v>
      </c>
      <c r="C1623" s="3" t="s">
        <v>7427</v>
      </c>
      <c r="D1623">
        <v>1050</v>
      </c>
      <c r="E1623">
        <v>1115</v>
      </c>
      <c r="F1623" t="s">
        <v>8219</v>
      </c>
      <c r="G1623" t="s">
        <v>8224</v>
      </c>
      <c r="H1623" t="s">
        <v>8246</v>
      </c>
      <c r="I1623">
        <v>1465347424</v>
      </c>
      <c r="J1623">
        <v>1462755424</v>
      </c>
      <c r="K1623" t="b">
        <v>0</v>
      </c>
      <c r="L1623">
        <v>18</v>
      </c>
      <c r="M1623" t="b">
        <v>1</v>
      </c>
      <c r="N1623" t="s">
        <v>8271</v>
      </c>
      <c r="O1623" s="5">
        <f t="shared" si="100"/>
        <v>1.0619047619047619</v>
      </c>
      <c r="P1623" s="15">
        <f t="shared" si="101"/>
        <v>61.944444444444443</v>
      </c>
      <c r="Q1623" s="7" t="s">
        <v>8323</v>
      </c>
      <c r="R1623" s="7" t="s">
        <v>8324</v>
      </c>
      <c r="S1623" s="13">
        <f t="shared" si="102"/>
        <v>42529.039629629624</v>
      </c>
      <c r="T1623" s="12">
        <f t="shared" si="103"/>
        <v>42499.039629629624</v>
      </c>
    </row>
    <row r="1624" spans="1:20" ht="48" hidden="1" x14ac:dyDescent="0.2">
      <c r="A1624">
        <v>3259</v>
      </c>
      <c r="B1624" s="3" t="s">
        <v>3259</v>
      </c>
      <c r="C1624" s="3" t="s">
        <v>7369</v>
      </c>
      <c r="D1624">
        <v>23000</v>
      </c>
      <c r="E1624">
        <v>24418.6</v>
      </c>
      <c r="F1624" t="s">
        <v>8219</v>
      </c>
      <c r="G1624" t="s">
        <v>8224</v>
      </c>
      <c r="H1624" t="s">
        <v>8246</v>
      </c>
      <c r="I1624">
        <v>1475294340</v>
      </c>
      <c r="J1624">
        <v>1472753745</v>
      </c>
      <c r="K1624" t="b">
        <v>1</v>
      </c>
      <c r="L1624">
        <v>97</v>
      </c>
      <c r="M1624" t="b">
        <v>1</v>
      </c>
      <c r="N1624" t="s">
        <v>8271</v>
      </c>
      <c r="O1624" s="5">
        <f t="shared" si="100"/>
        <v>1.0616782608695652</v>
      </c>
      <c r="P1624" s="15">
        <f t="shared" si="101"/>
        <v>251.7381443298969</v>
      </c>
      <c r="Q1624" s="7" t="s">
        <v>8323</v>
      </c>
      <c r="R1624" s="7" t="s">
        <v>8324</v>
      </c>
      <c r="S1624" s="13">
        <f t="shared" si="102"/>
        <v>42644.165972222225</v>
      </c>
      <c r="T1624" s="12">
        <f t="shared" si="103"/>
        <v>42614.760937500003</v>
      </c>
    </row>
    <row r="1625" spans="1:20" ht="48" hidden="1" x14ac:dyDescent="0.2">
      <c r="A1625">
        <v>1277</v>
      </c>
      <c r="B1625" s="3" t="s">
        <v>1278</v>
      </c>
      <c r="C1625" s="3" t="s">
        <v>5387</v>
      </c>
      <c r="D1625">
        <v>15000</v>
      </c>
      <c r="E1625">
        <v>15918.65</v>
      </c>
      <c r="F1625" t="s">
        <v>8219</v>
      </c>
      <c r="G1625" t="s">
        <v>8224</v>
      </c>
      <c r="H1625" t="s">
        <v>8246</v>
      </c>
      <c r="I1625">
        <v>1346765347</v>
      </c>
      <c r="J1625">
        <v>1343741347</v>
      </c>
      <c r="K1625" t="b">
        <v>1</v>
      </c>
      <c r="L1625">
        <v>413</v>
      </c>
      <c r="M1625" t="b">
        <v>1</v>
      </c>
      <c r="N1625" t="s">
        <v>8276</v>
      </c>
      <c r="O1625" s="5">
        <f t="shared" si="100"/>
        <v>1.0612433333333333</v>
      </c>
      <c r="P1625" s="15">
        <f t="shared" si="101"/>
        <v>38.543946731234868</v>
      </c>
      <c r="Q1625" s="7" t="s">
        <v>8330</v>
      </c>
      <c r="R1625" s="7" t="s">
        <v>8331</v>
      </c>
      <c r="S1625" s="13">
        <f t="shared" si="102"/>
        <v>41156.561886574076</v>
      </c>
      <c r="T1625" s="12">
        <f t="shared" si="103"/>
        <v>41121.561886574076</v>
      </c>
    </row>
    <row r="1626" spans="1:20" ht="48" hidden="1" x14ac:dyDescent="0.2">
      <c r="A1626">
        <v>3574</v>
      </c>
      <c r="B1626" s="3" t="s">
        <v>3573</v>
      </c>
      <c r="C1626" s="3" t="s">
        <v>7684</v>
      </c>
      <c r="D1626">
        <v>5800</v>
      </c>
      <c r="E1626">
        <v>6155</v>
      </c>
      <c r="F1626" t="s">
        <v>8219</v>
      </c>
      <c r="G1626" t="s">
        <v>8224</v>
      </c>
      <c r="H1626" t="s">
        <v>8246</v>
      </c>
      <c r="I1626">
        <v>1415921848</v>
      </c>
      <c r="J1626">
        <v>1413326248</v>
      </c>
      <c r="K1626" t="b">
        <v>0</v>
      </c>
      <c r="L1626">
        <v>45</v>
      </c>
      <c r="M1626" t="b">
        <v>1</v>
      </c>
      <c r="N1626" t="s">
        <v>8271</v>
      </c>
      <c r="O1626" s="5">
        <f t="shared" si="100"/>
        <v>1.0612068965517241</v>
      </c>
      <c r="P1626" s="15">
        <f t="shared" si="101"/>
        <v>136.77777777777777</v>
      </c>
      <c r="Q1626" s="7" t="s">
        <v>8323</v>
      </c>
      <c r="R1626" s="7" t="s">
        <v>8324</v>
      </c>
      <c r="S1626" s="13">
        <f t="shared" si="102"/>
        <v>41956.984351851846</v>
      </c>
      <c r="T1626" s="12">
        <f t="shared" si="103"/>
        <v>41926.942685185182</v>
      </c>
    </row>
    <row r="1627" spans="1:20" ht="48" hidden="1" x14ac:dyDescent="0.2">
      <c r="A1627">
        <v>2171</v>
      </c>
      <c r="B1627" s="3" t="s">
        <v>2172</v>
      </c>
      <c r="C1627" s="3" t="s">
        <v>6281</v>
      </c>
      <c r="D1627">
        <v>4000</v>
      </c>
      <c r="E1627">
        <v>4243</v>
      </c>
      <c r="F1627" t="s">
        <v>8219</v>
      </c>
      <c r="G1627" t="s">
        <v>8224</v>
      </c>
      <c r="H1627" t="s">
        <v>8246</v>
      </c>
      <c r="I1627">
        <v>1434949200</v>
      </c>
      <c r="J1627">
        <v>1431903495</v>
      </c>
      <c r="K1627" t="b">
        <v>0</v>
      </c>
      <c r="L1627">
        <v>47</v>
      </c>
      <c r="M1627" t="b">
        <v>1</v>
      </c>
      <c r="N1627" t="s">
        <v>8276</v>
      </c>
      <c r="O1627" s="5">
        <f t="shared" si="100"/>
        <v>1.0607500000000001</v>
      </c>
      <c r="P1627" s="15">
        <f t="shared" si="101"/>
        <v>90.276595744680847</v>
      </c>
      <c r="Q1627" s="7" t="s">
        <v>8330</v>
      </c>
      <c r="R1627" s="7" t="s">
        <v>8331</v>
      </c>
      <c r="S1627" s="13">
        <f t="shared" si="102"/>
        <v>42177.208333333328</v>
      </c>
      <c r="T1627" s="12">
        <f t="shared" si="103"/>
        <v>42141.95711805555</v>
      </c>
    </row>
    <row r="1628" spans="1:20" ht="48" hidden="1" x14ac:dyDescent="0.2">
      <c r="A1628">
        <v>2818</v>
      </c>
      <c r="B1628" s="3" t="s">
        <v>2818</v>
      </c>
      <c r="C1628" s="3" t="s">
        <v>6928</v>
      </c>
      <c r="D1628">
        <v>10000</v>
      </c>
      <c r="E1628">
        <v>10603</v>
      </c>
      <c r="F1628" t="s">
        <v>8219</v>
      </c>
      <c r="G1628" t="s">
        <v>8224</v>
      </c>
      <c r="H1628" t="s">
        <v>8246</v>
      </c>
      <c r="I1628">
        <v>1443018086</v>
      </c>
      <c r="J1628">
        <v>1441290086</v>
      </c>
      <c r="K1628" t="b">
        <v>0</v>
      </c>
      <c r="L1628">
        <v>102</v>
      </c>
      <c r="M1628" t="b">
        <v>1</v>
      </c>
      <c r="N1628" t="s">
        <v>8271</v>
      </c>
      <c r="O1628" s="5">
        <f t="shared" si="100"/>
        <v>1.0603</v>
      </c>
      <c r="P1628" s="15">
        <f t="shared" si="101"/>
        <v>103.95098039215686</v>
      </c>
      <c r="Q1628" s="7" t="s">
        <v>8323</v>
      </c>
      <c r="R1628" s="7" t="s">
        <v>8324</v>
      </c>
      <c r="S1628" s="13">
        <f t="shared" si="102"/>
        <v>42270.598217592589</v>
      </c>
      <c r="T1628" s="12">
        <f t="shared" si="103"/>
        <v>42250.598217592589</v>
      </c>
    </row>
    <row r="1629" spans="1:20" ht="48" hidden="1" x14ac:dyDescent="0.2">
      <c r="A1629">
        <v>3831</v>
      </c>
      <c r="B1629" s="3" t="s">
        <v>3828</v>
      </c>
      <c r="C1629" s="3" t="s">
        <v>7940</v>
      </c>
      <c r="D1629">
        <v>500</v>
      </c>
      <c r="E1629">
        <v>530.11</v>
      </c>
      <c r="F1629" t="s">
        <v>8219</v>
      </c>
      <c r="G1629" t="s">
        <v>8224</v>
      </c>
      <c r="H1629" t="s">
        <v>8246</v>
      </c>
      <c r="I1629">
        <v>1415222545</v>
      </c>
      <c r="J1629">
        <v>1413404545</v>
      </c>
      <c r="K1629" t="b">
        <v>0</v>
      </c>
      <c r="L1629">
        <v>9</v>
      </c>
      <c r="M1629" t="b">
        <v>1</v>
      </c>
      <c r="N1629" t="s">
        <v>8271</v>
      </c>
      <c r="O1629" s="5">
        <f t="shared" si="100"/>
        <v>1.0602199999999999</v>
      </c>
      <c r="P1629" s="15">
        <f t="shared" si="101"/>
        <v>58.901111111111113</v>
      </c>
      <c r="Q1629" s="7" t="s">
        <v>8323</v>
      </c>
      <c r="R1629" s="7" t="s">
        <v>8324</v>
      </c>
      <c r="S1629" s="13">
        <f t="shared" si="102"/>
        <v>41948.890567129631</v>
      </c>
      <c r="T1629" s="12">
        <f t="shared" si="103"/>
        <v>41927.848900462966</v>
      </c>
    </row>
    <row r="1630" spans="1:20" ht="48" hidden="1" x14ac:dyDescent="0.2">
      <c r="A1630">
        <v>2634</v>
      </c>
      <c r="B1630" s="3" t="s">
        <v>2634</v>
      </c>
      <c r="C1630" s="3" t="s">
        <v>6744</v>
      </c>
      <c r="D1630">
        <v>930</v>
      </c>
      <c r="E1630">
        <v>986</v>
      </c>
      <c r="F1630" t="s">
        <v>8219</v>
      </c>
      <c r="G1630" t="s">
        <v>8224</v>
      </c>
      <c r="H1630" t="s">
        <v>8246</v>
      </c>
      <c r="I1630">
        <v>1475163921</v>
      </c>
      <c r="J1630">
        <v>1472571921</v>
      </c>
      <c r="K1630" t="b">
        <v>0</v>
      </c>
      <c r="L1630">
        <v>25</v>
      </c>
      <c r="M1630" t="b">
        <v>1</v>
      </c>
      <c r="N1630" t="s">
        <v>8301</v>
      </c>
      <c r="O1630" s="5">
        <f t="shared" si="100"/>
        <v>1.0602150537634409</v>
      </c>
      <c r="P1630" s="15">
        <f t="shared" si="101"/>
        <v>39.44</v>
      </c>
      <c r="Q1630" s="7" t="s">
        <v>8309</v>
      </c>
      <c r="R1630" s="7" t="s">
        <v>8359</v>
      </c>
      <c r="S1630" s="13">
        <f t="shared" si="102"/>
        <v>42642.656493055561</v>
      </c>
      <c r="T1630" s="12">
        <f t="shared" si="103"/>
        <v>42612.656493055561</v>
      </c>
    </row>
    <row r="1631" spans="1:20" ht="32" hidden="1" x14ac:dyDescent="0.2">
      <c r="A1631">
        <v>99</v>
      </c>
      <c r="B1631" s="3" t="s">
        <v>101</v>
      </c>
      <c r="C1631" s="3" t="s">
        <v>4210</v>
      </c>
      <c r="D1631">
        <v>1500</v>
      </c>
      <c r="E1631">
        <v>1590.29</v>
      </c>
      <c r="F1631" t="s">
        <v>8219</v>
      </c>
      <c r="G1631" t="s">
        <v>8224</v>
      </c>
      <c r="H1631" t="s">
        <v>8246</v>
      </c>
      <c r="I1631">
        <v>1390426799</v>
      </c>
      <c r="J1631">
        <v>1387834799</v>
      </c>
      <c r="K1631" t="b">
        <v>0</v>
      </c>
      <c r="L1631">
        <v>39</v>
      </c>
      <c r="M1631" t="b">
        <v>1</v>
      </c>
      <c r="N1631" t="s">
        <v>8266</v>
      </c>
      <c r="O1631" s="5">
        <f t="shared" si="100"/>
        <v>1.0601933333333333</v>
      </c>
      <c r="P1631" s="15">
        <f t="shared" si="101"/>
        <v>40.776666666666664</v>
      </c>
      <c r="Q1631" s="7" t="s">
        <v>8316</v>
      </c>
      <c r="R1631" s="7" t="s">
        <v>8318</v>
      </c>
      <c r="S1631" s="13">
        <f t="shared" si="102"/>
        <v>41661.902766203704</v>
      </c>
      <c r="T1631" s="12">
        <f t="shared" si="103"/>
        <v>41631.902766203704</v>
      </c>
    </row>
    <row r="1632" spans="1:20" ht="48" hidden="1" x14ac:dyDescent="0.2">
      <c r="A1632">
        <v>1949</v>
      </c>
      <c r="B1632" s="3" t="s">
        <v>1950</v>
      </c>
      <c r="C1632" s="3" t="s">
        <v>6059</v>
      </c>
      <c r="D1632">
        <v>50000</v>
      </c>
      <c r="E1632">
        <v>53001.3</v>
      </c>
      <c r="F1632" t="s">
        <v>8219</v>
      </c>
      <c r="G1632" t="s">
        <v>8225</v>
      </c>
      <c r="H1632" t="s">
        <v>8247</v>
      </c>
      <c r="I1632">
        <v>1404986951</v>
      </c>
      <c r="J1632">
        <v>1402394951</v>
      </c>
      <c r="K1632" t="b">
        <v>1</v>
      </c>
      <c r="L1632">
        <v>943</v>
      </c>
      <c r="M1632" t="b">
        <v>1</v>
      </c>
      <c r="N1632" t="s">
        <v>8295</v>
      </c>
      <c r="O1632" s="5">
        <f t="shared" si="100"/>
        <v>1.0600260000000001</v>
      </c>
      <c r="P1632" s="15">
        <f t="shared" si="101"/>
        <v>56.204984093319197</v>
      </c>
      <c r="Q1632" s="7" t="s">
        <v>8309</v>
      </c>
      <c r="R1632" s="7" t="s">
        <v>8310</v>
      </c>
      <c r="S1632" s="13">
        <f t="shared" si="102"/>
        <v>41830.423043981478</v>
      </c>
      <c r="T1632" s="12">
        <f t="shared" si="103"/>
        <v>41800.423043981478</v>
      </c>
    </row>
    <row r="1633" spans="1:20" ht="48" hidden="1" x14ac:dyDescent="0.2">
      <c r="A1633">
        <v>1209</v>
      </c>
      <c r="B1633" s="3" t="s">
        <v>1210</v>
      </c>
      <c r="C1633" s="3" t="s">
        <v>5319</v>
      </c>
      <c r="D1633">
        <v>6000</v>
      </c>
      <c r="E1633">
        <v>6360</v>
      </c>
      <c r="F1633" t="s">
        <v>8219</v>
      </c>
      <c r="G1633" t="s">
        <v>8224</v>
      </c>
      <c r="H1633" t="s">
        <v>8246</v>
      </c>
      <c r="I1633">
        <v>1488053905</v>
      </c>
      <c r="J1633">
        <v>1485461905</v>
      </c>
      <c r="K1633" t="b">
        <v>0</v>
      </c>
      <c r="L1633">
        <v>46</v>
      </c>
      <c r="M1633" t="b">
        <v>1</v>
      </c>
      <c r="N1633" t="s">
        <v>8285</v>
      </c>
      <c r="O1633" s="5">
        <f t="shared" si="100"/>
        <v>1.06</v>
      </c>
      <c r="P1633" s="15">
        <f t="shared" si="101"/>
        <v>138.2608695652174</v>
      </c>
      <c r="Q1633" s="7" t="s">
        <v>8343</v>
      </c>
      <c r="R1633" s="7" t="s">
        <v>8344</v>
      </c>
      <c r="S1633" s="13">
        <f t="shared" si="102"/>
        <v>42791.846122685187</v>
      </c>
      <c r="T1633" s="12">
        <f t="shared" si="103"/>
        <v>42761.846122685187</v>
      </c>
    </row>
    <row r="1634" spans="1:20" ht="48" hidden="1" x14ac:dyDescent="0.2">
      <c r="A1634">
        <v>1272</v>
      </c>
      <c r="B1634" s="3" t="s">
        <v>1273</v>
      </c>
      <c r="C1634" s="3" t="s">
        <v>5382</v>
      </c>
      <c r="D1634">
        <v>5000</v>
      </c>
      <c r="E1634">
        <v>5300</v>
      </c>
      <c r="F1634" t="s">
        <v>8219</v>
      </c>
      <c r="G1634" t="s">
        <v>8224</v>
      </c>
      <c r="H1634" t="s">
        <v>8246</v>
      </c>
      <c r="I1634">
        <v>1276574400</v>
      </c>
      <c r="J1634">
        <v>1270576379</v>
      </c>
      <c r="K1634" t="b">
        <v>1</v>
      </c>
      <c r="L1634">
        <v>28</v>
      </c>
      <c r="M1634" t="b">
        <v>1</v>
      </c>
      <c r="N1634" t="s">
        <v>8276</v>
      </c>
      <c r="O1634" s="5">
        <f t="shared" si="100"/>
        <v>1.06</v>
      </c>
      <c r="P1634" s="15">
        <f t="shared" si="101"/>
        <v>189.28571428571428</v>
      </c>
      <c r="Q1634" s="7" t="s">
        <v>8330</v>
      </c>
      <c r="R1634" s="7" t="s">
        <v>8331</v>
      </c>
      <c r="S1634" s="13">
        <f t="shared" si="102"/>
        <v>40344.166666666664</v>
      </c>
      <c r="T1634" s="12">
        <f t="shared" si="103"/>
        <v>40274.745127314818</v>
      </c>
    </row>
    <row r="1635" spans="1:20" ht="48" hidden="1" x14ac:dyDescent="0.2">
      <c r="A1635">
        <v>2931</v>
      </c>
      <c r="B1635" s="3" t="s">
        <v>2931</v>
      </c>
      <c r="C1635" s="3" t="s">
        <v>7041</v>
      </c>
      <c r="D1635">
        <v>750</v>
      </c>
      <c r="E1635">
        <v>795</v>
      </c>
      <c r="F1635" t="s">
        <v>8219</v>
      </c>
      <c r="G1635" t="s">
        <v>8229</v>
      </c>
      <c r="H1635" t="s">
        <v>8251</v>
      </c>
      <c r="I1635">
        <v>1410761280</v>
      </c>
      <c r="J1635">
        <v>1408604363</v>
      </c>
      <c r="K1635" t="b">
        <v>0</v>
      </c>
      <c r="L1635">
        <v>9</v>
      </c>
      <c r="M1635" t="b">
        <v>1</v>
      </c>
      <c r="N1635" t="s">
        <v>8305</v>
      </c>
      <c r="O1635" s="5">
        <f t="shared" si="100"/>
        <v>1.06</v>
      </c>
      <c r="P1635" s="15">
        <f t="shared" si="101"/>
        <v>88.333333333333329</v>
      </c>
      <c r="Q1635" s="7" t="s">
        <v>8323</v>
      </c>
      <c r="R1635" s="7" t="s">
        <v>8363</v>
      </c>
      <c r="S1635" s="13">
        <f t="shared" si="102"/>
        <v>41897.255555555559</v>
      </c>
      <c r="T1635" s="12">
        <f t="shared" si="103"/>
        <v>41872.291238425925</v>
      </c>
    </row>
    <row r="1636" spans="1:20" ht="32" hidden="1" x14ac:dyDescent="0.2">
      <c r="A1636">
        <v>2968</v>
      </c>
      <c r="B1636" s="3" t="s">
        <v>2968</v>
      </c>
      <c r="C1636" s="3" t="s">
        <v>7078</v>
      </c>
      <c r="D1636">
        <v>3500</v>
      </c>
      <c r="E1636">
        <v>3710</v>
      </c>
      <c r="F1636" t="s">
        <v>8219</v>
      </c>
      <c r="G1636" t="s">
        <v>8224</v>
      </c>
      <c r="H1636" t="s">
        <v>8246</v>
      </c>
      <c r="I1636">
        <v>1471406340</v>
      </c>
      <c r="J1636">
        <v>1470227660</v>
      </c>
      <c r="K1636" t="b">
        <v>0</v>
      </c>
      <c r="L1636">
        <v>47</v>
      </c>
      <c r="M1636" t="b">
        <v>1</v>
      </c>
      <c r="N1636" t="s">
        <v>8271</v>
      </c>
      <c r="O1636" s="5">
        <f t="shared" si="100"/>
        <v>1.06</v>
      </c>
      <c r="P1636" s="15">
        <f t="shared" si="101"/>
        <v>78.936170212765958</v>
      </c>
      <c r="Q1636" s="7" t="s">
        <v>8323</v>
      </c>
      <c r="R1636" s="7" t="s">
        <v>8324</v>
      </c>
      <c r="S1636" s="13">
        <f t="shared" si="102"/>
        <v>42599.165972222225</v>
      </c>
      <c r="T1636" s="12">
        <f t="shared" si="103"/>
        <v>42585.523842592593</v>
      </c>
    </row>
    <row r="1637" spans="1:20" ht="48" hidden="1" x14ac:dyDescent="0.2">
      <c r="A1637">
        <v>2970</v>
      </c>
      <c r="B1637" s="3" t="s">
        <v>2970</v>
      </c>
      <c r="C1637" s="3" t="s">
        <v>7080</v>
      </c>
      <c r="D1637">
        <v>6000</v>
      </c>
      <c r="E1637">
        <v>6360</v>
      </c>
      <c r="F1637" t="s">
        <v>8219</v>
      </c>
      <c r="G1637" t="s">
        <v>8224</v>
      </c>
      <c r="H1637" t="s">
        <v>8246</v>
      </c>
      <c r="I1637">
        <v>1405699451</v>
      </c>
      <c r="J1637">
        <v>1403107451</v>
      </c>
      <c r="K1637" t="b">
        <v>0</v>
      </c>
      <c r="L1637">
        <v>91</v>
      </c>
      <c r="M1637" t="b">
        <v>1</v>
      </c>
      <c r="N1637" t="s">
        <v>8271</v>
      </c>
      <c r="O1637" s="5">
        <f t="shared" si="100"/>
        <v>1.06</v>
      </c>
      <c r="P1637" s="15">
        <f t="shared" si="101"/>
        <v>69.890109890109883</v>
      </c>
      <c r="Q1637" s="7" t="s">
        <v>8323</v>
      </c>
      <c r="R1637" s="7" t="s">
        <v>8324</v>
      </c>
      <c r="S1637" s="13">
        <f t="shared" si="102"/>
        <v>41838.669571759259</v>
      </c>
      <c r="T1637" s="12">
        <f t="shared" si="103"/>
        <v>41808.669571759259</v>
      </c>
    </row>
    <row r="1638" spans="1:20" ht="32" hidden="1" x14ac:dyDescent="0.2">
      <c r="A1638">
        <v>3050</v>
      </c>
      <c r="B1638" s="3" t="s">
        <v>3050</v>
      </c>
      <c r="C1638" s="3" t="s">
        <v>7160</v>
      </c>
      <c r="D1638">
        <v>600</v>
      </c>
      <c r="E1638">
        <v>636</v>
      </c>
      <c r="F1638" t="s">
        <v>8219</v>
      </c>
      <c r="G1638" t="s">
        <v>8224</v>
      </c>
      <c r="H1638" t="s">
        <v>8246</v>
      </c>
      <c r="I1638">
        <v>1462420960</v>
      </c>
      <c r="J1638">
        <v>1459828960</v>
      </c>
      <c r="K1638" t="b">
        <v>0</v>
      </c>
      <c r="L1638">
        <v>9</v>
      </c>
      <c r="M1638" t="b">
        <v>1</v>
      </c>
      <c r="N1638" t="s">
        <v>8303</v>
      </c>
      <c r="O1638" s="5">
        <f t="shared" si="100"/>
        <v>1.06</v>
      </c>
      <c r="P1638" s="15">
        <f t="shared" si="101"/>
        <v>70.666666666666671</v>
      </c>
      <c r="Q1638" s="7" t="s">
        <v>8323</v>
      </c>
      <c r="R1638" s="7" t="s">
        <v>8361</v>
      </c>
      <c r="S1638" s="13">
        <f t="shared" si="102"/>
        <v>42495.16851851852</v>
      </c>
      <c r="T1638" s="12">
        <f t="shared" si="103"/>
        <v>42465.16851851852</v>
      </c>
    </row>
    <row r="1639" spans="1:20" ht="48" hidden="1" x14ac:dyDescent="0.2">
      <c r="A1639">
        <v>3525</v>
      </c>
      <c r="B1639" s="3" t="s">
        <v>3524</v>
      </c>
      <c r="C1639" s="3" t="s">
        <v>7635</v>
      </c>
      <c r="D1639">
        <v>500</v>
      </c>
      <c r="E1639">
        <v>530</v>
      </c>
      <c r="F1639" t="s">
        <v>8219</v>
      </c>
      <c r="G1639" t="s">
        <v>8224</v>
      </c>
      <c r="H1639" t="s">
        <v>8246</v>
      </c>
      <c r="I1639">
        <v>1439136000</v>
      </c>
      <c r="J1639">
        <v>1438188106</v>
      </c>
      <c r="K1639" t="b">
        <v>0</v>
      </c>
      <c r="L1639">
        <v>7</v>
      </c>
      <c r="M1639" t="b">
        <v>1</v>
      </c>
      <c r="N1639" t="s">
        <v>8271</v>
      </c>
      <c r="O1639" s="5">
        <f t="shared" si="100"/>
        <v>1.06</v>
      </c>
      <c r="P1639" s="15">
        <f t="shared" si="101"/>
        <v>75.714285714285708</v>
      </c>
      <c r="Q1639" s="7" t="s">
        <v>8323</v>
      </c>
      <c r="R1639" s="7" t="s">
        <v>8324</v>
      </c>
      <c r="S1639" s="13">
        <f t="shared" si="102"/>
        <v>42225.666666666672</v>
      </c>
      <c r="T1639" s="12">
        <f t="shared" si="103"/>
        <v>42214.6956712963</v>
      </c>
    </row>
    <row r="1640" spans="1:20" ht="48" hidden="1" x14ac:dyDescent="0.2">
      <c r="A1640">
        <v>3823</v>
      </c>
      <c r="B1640" s="3" t="s">
        <v>3820</v>
      </c>
      <c r="C1640" s="3" t="s">
        <v>7932</v>
      </c>
      <c r="D1640">
        <v>2500</v>
      </c>
      <c r="E1640">
        <v>2650</v>
      </c>
      <c r="F1640" t="s">
        <v>8219</v>
      </c>
      <c r="G1640" t="s">
        <v>8224</v>
      </c>
      <c r="H1640" t="s">
        <v>8246</v>
      </c>
      <c r="I1640">
        <v>1437364740</v>
      </c>
      <c r="J1640">
        <v>1434405044</v>
      </c>
      <c r="K1640" t="b">
        <v>0</v>
      </c>
      <c r="L1640">
        <v>41</v>
      </c>
      <c r="M1640" t="b">
        <v>1</v>
      </c>
      <c r="N1640" t="s">
        <v>8271</v>
      </c>
      <c r="O1640" s="5">
        <f t="shared" si="100"/>
        <v>1.06</v>
      </c>
      <c r="P1640" s="15">
        <f t="shared" si="101"/>
        <v>64.634146341463421</v>
      </c>
      <c r="Q1640" s="7" t="s">
        <v>8323</v>
      </c>
      <c r="R1640" s="7" t="s">
        <v>8324</v>
      </c>
      <c r="S1640" s="13">
        <f t="shared" si="102"/>
        <v>42205.165972222225</v>
      </c>
      <c r="T1640" s="12">
        <f t="shared" si="103"/>
        <v>42170.910231481481</v>
      </c>
    </row>
    <row r="1641" spans="1:20" ht="48" hidden="1" x14ac:dyDescent="0.2">
      <c r="A1641">
        <v>385</v>
      </c>
      <c r="B1641" s="3" t="s">
        <v>386</v>
      </c>
      <c r="C1641" s="3" t="s">
        <v>4495</v>
      </c>
      <c r="D1641">
        <v>25000</v>
      </c>
      <c r="E1641">
        <v>26495.5</v>
      </c>
      <c r="F1641" t="s">
        <v>8219</v>
      </c>
      <c r="G1641" t="s">
        <v>8224</v>
      </c>
      <c r="H1641" t="s">
        <v>8246</v>
      </c>
      <c r="I1641">
        <v>1416582101</v>
      </c>
      <c r="J1641">
        <v>1413986501</v>
      </c>
      <c r="K1641" t="b">
        <v>0</v>
      </c>
      <c r="L1641">
        <v>237</v>
      </c>
      <c r="M1641" t="b">
        <v>1</v>
      </c>
      <c r="N1641" t="s">
        <v>8269</v>
      </c>
      <c r="O1641" s="5">
        <f t="shared" si="100"/>
        <v>1.05982</v>
      </c>
      <c r="P1641" s="15">
        <f t="shared" si="101"/>
        <v>111.79535864978902</v>
      </c>
      <c r="Q1641" s="7" t="s">
        <v>8316</v>
      </c>
      <c r="R1641" s="7" t="s">
        <v>8321</v>
      </c>
      <c r="S1641" s="13">
        <f t="shared" si="102"/>
        <v>41964.626168981486</v>
      </c>
      <c r="T1641" s="12">
        <f t="shared" si="103"/>
        <v>41934.584502314814</v>
      </c>
    </row>
    <row r="1642" spans="1:20" ht="48" hidden="1" x14ac:dyDescent="0.2">
      <c r="A1642">
        <v>376</v>
      </c>
      <c r="B1642" s="3" t="s">
        <v>377</v>
      </c>
      <c r="C1642" s="3" t="s">
        <v>4486</v>
      </c>
      <c r="D1642">
        <v>2450</v>
      </c>
      <c r="E1642">
        <v>2596</v>
      </c>
      <c r="F1642" t="s">
        <v>8219</v>
      </c>
      <c r="G1642" t="s">
        <v>8225</v>
      </c>
      <c r="H1642" t="s">
        <v>8247</v>
      </c>
      <c r="I1642">
        <v>1472122316</v>
      </c>
      <c r="J1642">
        <v>1469443916</v>
      </c>
      <c r="K1642" t="b">
        <v>0</v>
      </c>
      <c r="L1642">
        <v>48</v>
      </c>
      <c r="M1642" t="b">
        <v>1</v>
      </c>
      <c r="N1642" t="s">
        <v>8269</v>
      </c>
      <c r="O1642" s="5">
        <f t="shared" si="100"/>
        <v>1.0595918367346939</v>
      </c>
      <c r="P1642" s="15">
        <f t="shared" si="101"/>
        <v>54.083333333333336</v>
      </c>
      <c r="Q1642" s="7" t="s">
        <v>8316</v>
      </c>
      <c r="R1642" s="7" t="s">
        <v>8321</v>
      </c>
      <c r="S1642" s="13">
        <f t="shared" si="102"/>
        <v>42607.452731481477</v>
      </c>
      <c r="T1642" s="12">
        <f t="shared" si="103"/>
        <v>42576.452731481477</v>
      </c>
    </row>
    <row r="1643" spans="1:20" ht="48" hidden="1" x14ac:dyDescent="0.2">
      <c r="A1643">
        <v>3152</v>
      </c>
      <c r="B1643" s="3" t="s">
        <v>3152</v>
      </c>
      <c r="C1643" s="3" t="s">
        <v>7262</v>
      </c>
      <c r="D1643">
        <v>2200</v>
      </c>
      <c r="E1643">
        <v>2331</v>
      </c>
      <c r="F1643" t="s">
        <v>8219</v>
      </c>
      <c r="G1643" t="s">
        <v>8225</v>
      </c>
      <c r="H1643" t="s">
        <v>8247</v>
      </c>
      <c r="I1643">
        <v>1383425367</v>
      </c>
      <c r="J1643">
        <v>1380833367</v>
      </c>
      <c r="K1643" t="b">
        <v>1</v>
      </c>
      <c r="L1643">
        <v>67</v>
      </c>
      <c r="M1643" t="b">
        <v>1</v>
      </c>
      <c r="N1643" t="s">
        <v>8271</v>
      </c>
      <c r="O1643" s="5">
        <f t="shared" si="100"/>
        <v>1.0595454545454546</v>
      </c>
      <c r="P1643" s="15">
        <f t="shared" si="101"/>
        <v>34.791044776119406</v>
      </c>
      <c r="Q1643" s="7" t="s">
        <v>8323</v>
      </c>
      <c r="R1643" s="7" t="s">
        <v>8324</v>
      </c>
      <c r="S1643" s="13">
        <f t="shared" si="102"/>
        <v>41580.867673611108</v>
      </c>
      <c r="T1643" s="12">
        <f t="shared" si="103"/>
        <v>41550.867673611108</v>
      </c>
    </row>
    <row r="1644" spans="1:20" ht="48" hidden="1" x14ac:dyDescent="0.2">
      <c r="A1644">
        <v>3364</v>
      </c>
      <c r="B1644" s="3" t="s">
        <v>3363</v>
      </c>
      <c r="C1644" s="3" t="s">
        <v>7474</v>
      </c>
      <c r="D1644">
        <v>3000</v>
      </c>
      <c r="E1644">
        <v>3178</v>
      </c>
      <c r="F1644" t="s">
        <v>8219</v>
      </c>
      <c r="G1644" t="s">
        <v>8225</v>
      </c>
      <c r="H1644" t="s">
        <v>8247</v>
      </c>
      <c r="I1644">
        <v>1458075600</v>
      </c>
      <c r="J1644">
        <v>1456183649</v>
      </c>
      <c r="K1644" t="b">
        <v>0</v>
      </c>
      <c r="L1644">
        <v>72</v>
      </c>
      <c r="M1644" t="b">
        <v>1</v>
      </c>
      <c r="N1644" t="s">
        <v>8271</v>
      </c>
      <c r="O1644" s="5">
        <f t="shared" si="100"/>
        <v>1.0593333333333332</v>
      </c>
      <c r="P1644" s="15">
        <f t="shared" si="101"/>
        <v>44.138888888888886</v>
      </c>
      <c r="Q1644" s="7" t="s">
        <v>8323</v>
      </c>
      <c r="R1644" s="7" t="s">
        <v>8324</v>
      </c>
      <c r="S1644" s="13">
        <f t="shared" si="102"/>
        <v>42444.875</v>
      </c>
      <c r="T1644" s="12">
        <f t="shared" si="103"/>
        <v>42422.977418981478</v>
      </c>
    </row>
    <row r="1645" spans="1:20" ht="48" hidden="1" x14ac:dyDescent="0.2">
      <c r="A1645">
        <v>2329</v>
      </c>
      <c r="B1645" s="3" t="s">
        <v>2330</v>
      </c>
      <c r="C1645" s="3" t="s">
        <v>6439</v>
      </c>
      <c r="D1645">
        <v>25000</v>
      </c>
      <c r="E1645">
        <v>26480</v>
      </c>
      <c r="F1645" t="s">
        <v>8219</v>
      </c>
      <c r="G1645" t="s">
        <v>8224</v>
      </c>
      <c r="H1645" t="s">
        <v>8246</v>
      </c>
      <c r="I1645">
        <v>1405609146</v>
      </c>
      <c r="J1645">
        <v>1403017146</v>
      </c>
      <c r="K1645" t="b">
        <v>1</v>
      </c>
      <c r="L1645">
        <v>125</v>
      </c>
      <c r="M1645" t="b">
        <v>1</v>
      </c>
      <c r="N1645" t="s">
        <v>8298</v>
      </c>
      <c r="O1645" s="5">
        <f t="shared" si="100"/>
        <v>1.0591999999999999</v>
      </c>
      <c r="P1645" s="15">
        <f t="shared" si="101"/>
        <v>211.84</v>
      </c>
      <c r="Q1645" s="7" t="s">
        <v>8341</v>
      </c>
      <c r="R1645" s="7" t="s">
        <v>8356</v>
      </c>
      <c r="S1645" s="13">
        <f t="shared" si="102"/>
        <v>41837.624374999999</v>
      </c>
      <c r="T1645" s="12">
        <f t="shared" si="103"/>
        <v>41807.624374999999</v>
      </c>
    </row>
    <row r="1646" spans="1:20" ht="48" hidden="1" x14ac:dyDescent="0.2">
      <c r="A1646">
        <v>3239</v>
      </c>
      <c r="B1646" s="3" t="s">
        <v>3239</v>
      </c>
      <c r="C1646" s="3" t="s">
        <v>7349</v>
      </c>
      <c r="D1646">
        <v>5862</v>
      </c>
      <c r="E1646">
        <v>6208.98</v>
      </c>
      <c r="F1646" t="s">
        <v>8219</v>
      </c>
      <c r="G1646" t="s">
        <v>8225</v>
      </c>
      <c r="H1646" t="s">
        <v>8247</v>
      </c>
      <c r="I1646">
        <v>1445817540</v>
      </c>
      <c r="J1646">
        <v>1443665293</v>
      </c>
      <c r="K1646" t="b">
        <v>1</v>
      </c>
      <c r="L1646">
        <v>104</v>
      </c>
      <c r="M1646" t="b">
        <v>1</v>
      </c>
      <c r="N1646" t="s">
        <v>8271</v>
      </c>
      <c r="O1646" s="5">
        <f t="shared" si="100"/>
        <v>1.0591914022517912</v>
      </c>
      <c r="P1646" s="15">
        <f t="shared" si="101"/>
        <v>59.701730769230764</v>
      </c>
      <c r="Q1646" s="7" t="s">
        <v>8323</v>
      </c>
      <c r="R1646" s="7" t="s">
        <v>8324</v>
      </c>
      <c r="S1646" s="13">
        <f t="shared" si="102"/>
        <v>42302.999305555553</v>
      </c>
      <c r="T1646" s="12">
        <f t="shared" si="103"/>
        <v>42278.089039351849</v>
      </c>
    </row>
    <row r="1647" spans="1:20" ht="48" hidden="1" x14ac:dyDescent="0.2">
      <c r="A1647">
        <v>3436</v>
      </c>
      <c r="B1647" s="3" t="s">
        <v>3435</v>
      </c>
      <c r="C1647" s="3" t="s">
        <v>7546</v>
      </c>
      <c r="D1647">
        <v>5000</v>
      </c>
      <c r="E1647">
        <v>5295</v>
      </c>
      <c r="F1647" t="s">
        <v>8219</v>
      </c>
      <c r="G1647" t="s">
        <v>8224</v>
      </c>
      <c r="H1647" t="s">
        <v>8246</v>
      </c>
      <c r="I1647">
        <v>1408638480</v>
      </c>
      <c r="J1647">
        <v>1406811593</v>
      </c>
      <c r="K1647" t="b">
        <v>0</v>
      </c>
      <c r="L1647">
        <v>37</v>
      </c>
      <c r="M1647" t="b">
        <v>1</v>
      </c>
      <c r="N1647" t="s">
        <v>8271</v>
      </c>
      <c r="O1647" s="5">
        <f t="shared" si="100"/>
        <v>1.0589999999999999</v>
      </c>
      <c r="P1647" s="15">
        <f t="shared" si="101"/>
        <v>143.1081081081081</v>
      </c>
      <c r="Q1647" s="7" t="s">
        <v>8323</v>
      </c>
      <c r="R1647" s="7" t="s">
        <v>8324</v>
      </c>
      <c r="S1647" s="13">
        <f t="shared" si="102"/>
        <v>41872.686111111114</v>
      </c>
      <c r="T1647" s="12">
        <f t="shared" si="103"/>
        <v>41851.541585648149</v>
      </c>
    </row>
    <row r="1648" spans="1:20" ht="48" hidden="1" x14ac:dyDescent="0.2">
      <c r="A1648">
        <v>3247</v>
      </c>
      <c r="B1648" s="3" t="s">
        <v>3247</v>
      </c>
      <c r="C1648" s="3" t="s">
        <v>7357</v>
      </c>
      <c r="D1648">
        <v>2500</v>
      </c>
      <c r="E1648">
        <v>2646.5</v>
      </c>
      <c r="F1648" t="s">
        <v>8219</v>
      </c>
      <c r="G1648" t="s">
        <v>8225</v>
      </c>
      <c r="H1648" t="s">
        <v>8247</v>
      </c>
      <c r="I1648">
        <v>1436696712</v>
      </c>
      <c r="J1648">
        <v>1434104712</v>
      </c>
      <c r="K1648" t="b">
        <v>1</v>
      </c>
      <c r="L1648">
        <v>57</v>
      </c>
      <c r="M1648" t="b">
        <v>1</v>
      </c>
      <c r="N1648" t="s">
        <v>8271</v>
      </c>
      <c r="O1648" s="5">
        <f t="shared" si="100"/>
        <v>1.0586</v>
      </c>
      <c r="P1648" s="15">
        <f t="shared" si="101"/>
        <v>46.429824561403507</v>
      </c>
      <c r="Q1648" s="7" t="s">
        <v>8323</v>
      </c>
      <c r="R1648" s="7" t="s">
        <v>8324</v>
      </c>
      <c r="S1648" s="13">
        <f t="shared" si="102"/>
        <v>42197.434166666666</v>
      </c>
      <c r="T1648" s="12">
        <f t="shared" si="103"/>
        <v>42167.434166666666</v>
      </c>
    </row>
    <row r="1649" spans="1:20" ht="48" hidden="1" x14ac:dyDescent="0.2">
      <c r="A1649">
        <v>3017</v>
      </c>
      <c r="B1649" s="3" t="s">
        <v>3017</v>
      </c>
      <c r="C1649" s="3" t="s">
        <v>7127</v>
      </c>
      <c r="D1649">
        <v>22000</v>
      </c>
      <c r="E1649">
        <v>23285</v>
      </c>
      <c r="F1649" t="s">
        <v>8219</v>
      </c>
      <c r="G1649" t="s">
        <v>8224</v>
      </c>
      <c r="H1649" t="s">
        <v>8246</v>
      </c>
      <c r="I1649">
        <v>1408566243</v>
      </c>
      <c r="J1649">
        <v>1405974243</v>
      </c>
      <c r="K1649" t="b">
        <v>0</v>
      </c>
      <c r="L1649">
        <v>159</v>
      </c>
      <c r="M1649" t="b">
        <v>1</v>
      </c>
      <c r="N1649" t="s">
        <v>8303</v>
      </c>
      <c r="O1649" s="5">
        <f t="shared" si="100"/>
        <v>1.0584090909090909</v>
      </c>
      <c r="P1649" s="15">
        <f t="shared" si="101"/>
        <v>146.44654088050314</v>
      </c>
      <c r="Q1649" s="7" t="s">
        <v>8323</v>
      </c>
      <c r="R1649" s="7" t="s">
        <v>8361</v>
      </c>
      <c r="S1649" s="13">
        <f t="shared" si="102"/>
        <v>41871.850034722222</v>
      </c>
      <c r="T1649" s="12">
        <f t="shared" si="103"/>
        <v>41841.850034722222</v>
      </c>
    </row>
    <row r="1650" spans="1:20" ht="48" hidden="1" x14ac:dyDescent="0.2">
      <c r="A1650">
        <v>3656</v>
      </c>
      <c r="B1650" s="3" t="s">
        <v>3653</v>
      </c>
      <c r="C1650" s="3" t="s">
        <v>7766</v>
      </c>
      <c r="D1650">
        <v>5000</v>
      </c>
      <c r="E1650">
        <v>5291</v>
      </c>
      <c r="F1650" t="s">
        <v>8219</v>
      </c>
      <c r="G1650" t="s">
        <v>8240</v>
      </c>
      <c r="H1650" t="s">
        <v>8257</v>
      </c>
      <c r="I1650">
        <v>1485989940</v>
      </c>
      <c r="J1650">
        <v>1483393836</v>
      </c>
      <c r="K1650" t="b">
        <v>0</v>
      </c>
      <c r="L1650">
        <v>46</v>
      </c>
      <c r="M1650" t="b">
        <v>1</v>
      </c>
      <c r="N1650" t="s">
        <v>8271</v>
      </c>
      <c r="O1650" s="5">
        <f t="shared" si="100"/>
        <v>1.0582</v>
      </c>
      <c r="P1650" s="15">
        <f t="shared" si="101"/>
        <v>115.02173913043478</v>
      </c>
      <c r="Q1650" s="7" t="s">
        <v>8323</v>
      </c>
      <c r="R1650" s="7" t="s">
        <v>8324</v>
      </c>
      <c r="S1650" s="13">
        <f t="shared" si="102"/>
        <v>42767.957638888889</v>
      </c>
      <c r="T1650" s="12">
        <f t="shared" si="103"/>
        <v>42737.910138888896</v>
      </c>
    </row>
    <row r="1651" spans="1:20" ht="48" hidden="1" x14ac:dyDescent="0.2">
      <c r="A1651">
        <v>2276</v>
      </c>
      <c r="B1651" s="3" t="s">
        <v>2277</v>
      </c>
      <c r="C1651" s="3" t="s">
        <v>6386</v>
      </c>
      <c r="D1651">
        <v>4589</v>
      </c>
      <c r="E1651">
        <v>4856</v>
      </c>
      <c r="F1651" t="s">
        <v>8219</v>
      </c>
      <c r="G1651" t="s">
        <v>8224</v>
      </c>
      <c r="H1651" t="s">
        <v>8246</v>
      </c>
      <c r="I1651">
        <v>1388936289</v>
      </c>
      <c r="J1651">
        <v>1386344289</v>
      </c>
      <c r="K1651" t="b">
        <v>0</v>
      </c>
      <c r="L1651">
        <v>75</v>
      </c>
      <c r="M1651" t="b">
        <v>1</v>
      </c>
      <c r="N1651" t="s">
        <v>8297</v>
      </c>
      <c r="O1651" s="5">
        <f t="shared" si="100"/>
        <v>1.0581826105905425</v>
      </c>
      <c r="P1651" s="15">
        <f t="shared" si="101"/>
        <v>64.74666666666667</v>
      </c>
      <c r="Q1651" s="7" t="s">
        <v>8338</v>
      </c>
      <c r="R1651" s="7" t="s">
        <v>8355</v>
      </c>
      <c r="S1651" s="13">
        <f t="shared" si="102"/>
        <v>41644.651493055557</v>
      </c>
      <c r="T1651" s="12">
        <f t="shared" si="103"/>
        <v>41614.651493055557</v>
      </c>
    </row>
    <row r="1652" spans="1:20" ht="32" hidden="1" x14ac:dyDescent="0.2">
      <c r="A1652">
        <v>643</v>
      </c>
      <c r="B1652" s="3" t="s">
        <v>644</v>
      </c>
      <c r="C1652" s="3" t="s">
        <v>4753</v>
      </c>
      <c r="D1652">
        <v>25000</v>
      </c>
      <c r="E1652">
        <v>26452</v>
      </c>
      <c r="F1652" t="s">
        <v>8219</v>
      </c>
      <c r="G1652" t="s">
        <v>8224</v>
      </c>
      <c r="H1652" t="s">
        <v>8246</v>
      </c>
      <c r="I1652">
        <v>1433085875</v>
      </c>
      <c r="J1652">
        <v>1428333875</v>
      </c>
      <c r="K1652" t="b">
        <v>0</v>
      </c>
      <c r="L1652">
        <v>152</v>
      </c>
      <c r="M1652" t="b">
        <v>1</v>
      </c>
      <c r="N1652" t="s">
        <v>8273</v>
      </c>
      <c r="O1652" s="5">
        <f t="shared" si="100"/>
        <v>1.0580799999999999</v>
      </c>
      <c r="P1652" s="15">
        <f t="shared" si="101"/>
        <v>174.02631578947367</v>
      </c>
      <c r="Q1652" s="7" t="s">
        <v>8309</v>
      </c>
      <c r="R1652" s="7" t="s">
        <v>8326</v>
      </c>
      <c r="S1652" s="13">
        <f t="shared" si="102"/>
        <v>42155.642071759255</v>
      </c>
      <c r="T1652" s="12">
        <f t="shared" si="103"/>
        <v>42100.642071759255</v>
      </c>
    </row>
    <row r="1653" spans="1:20" ht="48" hidden="1" x14ac:dyDescent="0.2">
      <c r="A1653">
        <v>2223</v>
      </c>
      <c r="B1653" s="3" t="s">
        <v>2224</v>
      </c>
      <c r="C1653" s="3" t="s">
        <v>6333</v>
      </c>
      <c r="D1653">
        <v>19500</v>
      </c>
      <c r="E1653">
        <v>20631</v>
      </c>
      <c r="F1653" t="s">
        <v>8219</v>
      </c>
      <c r="G1653" t="s">
        <v>8229</v>
      </c>
      <c r="H1653" t="s">
        <v>8251</v>
      </c>
      <c r="I1653">
        <v>1435418568</v>
      </c>
      <c r="J1653">
        <v>1432826568</v>
      </c>
      <c r="K1653" t="b">
        <v>0</v>
      </c>
      <c r="L1653">
        <v>100</v>
      </c>
      <c r="M1653" t="b">
        <v>1</v>
      </c>
      <c r="N1653" t="s">
        <v>8297</v>
      </c>
      <c r="O1653" s="5">
        <f t="shared" si="100"/>
        <v>1.0580000000000001</v>
      </c>
      <c r="P1653" s="15">
        <f t="shared" si="101"/>
        <v>206.31</v>
      </c>
      <c r="Q1653" s="7" t="s">
        <v>8338</v>
      </c>
      <c r="R1653" s="7" t="s">
        <v>8355</v>
      </c>
      <c r="S1653" s="13">
        <f t="shared" si="102"/>
        <v>42182.640833333338</v>
      </c>
      <c r="T1653" s="12">
        <f t="shared" si="103"/>
        <v>42152.640833333338</v>
      </c>
    </row>
    <row r="1654" spans="1:20" ht="48" hidden="1" x14ac:dyDescent="0.2">
      <c r="A1654">
        <v>3393</v>
      </c>
      <c r="B1654" s="3" t="s">
        <v>3392</v>
      </c>
      <c r="C1654" s="3" t="s">
        <v>7503</v>
      </c>
      <c r="D1654">
        <v>1500</v>
      </c>
      <c r="E1654">
        <v>1587</v>
      </c>
      <c r="F1654" t="s">
        <v>8219</v>
      </c>
      <c r="G1654" t="s">
        <v>8224</v>
      </c>
      <c r="H1654" t="s">
        <v>8246</v>
      </c>
      <c r="I1654">
        <v>1415234760</v>
      </c>
      <c r="J1654">
        <v>1413065230</v>
      </c>
      <c r="K1654" t="b">
        <v>0</v>
      </c>
      <c r="L1654">
        <v>44</v>
      </c>
      <c r="M1654" t="b">
        <v>1</v>
      </c>
      <c r="N1654" t="s">
        <v>8271</v>
      </c>
      <c r="O1654" s="5">
        <f t="shared" si="100"/>
        <v>1.0580000000000001</v>
      </c>
      <c r="P1654" s="15">
        <f t="shared" si="101"/>
        <v>36.06818181818182</v>
      </c>
      <c r="Q1654" s="7" t="s">
        <v>8323</v>
      </c>
      <c r="R1654" s="7" t="s">
        <v>8324</v>
      </c>
      <c r="S1654" s="13">
        <f t="shared" si="102"/>
        <v>41949.031944444447</v>
      </c>
      <c r="T1654" s="12">
        <f t="shared" si="103"/>
        <v>41923.921643518523</v>
      </c>
    </row>
    <row r="1655" spans="1:20" ht="48" hidden="1" x14ac:dyDescent="0.2">
      <c r="A1655">
        <v>2340</v>
      </c>
      <c r="B1655" s="3" t="s">
        <v>2341</v>
      </c>
      <c r="C1655" s="3" t="s">
        <v>6450</v>
      </c>
      <c r="D1655">
        <v>40000</v>
      </c>
      <c r="E1655">
        <v>42311</v>
      </c>
      <c r="F1655" t="s">
        <v>8219</v>
      </c>
      <c r="G1655" t="s">
        <v>8224</v>
      </c>
      <c r="H1655" t="s">
        <v>8246</v>
      </c>
      <c r="I1655">
        <v>1477841138</v>
      </c>
      <c r="J1655">
        <v>1475249138</v>
      </c>
      <c r="K1655" t="b">
        <v>1</v>
      </c>
      <c r="L1655">
        <v>403</v>
      </c>
      <c r="M1655" t="b">
        <v>1</v>
      </c>
      <c r="N1655" t="s">
        <v>8298</v>
      </c>
      <c r="O1655" s="5">
        <f t="shared" si="100"/>
        <v>1.0577749999999999</v>
      </c>
      <c r="P1655" s="15">
        <f t="shared" si="101"/>
        <v>104.99007444168734</v>
      </c>
      <c r="Q1655" s="7" t="s">
        <v>8341</v>
      </c>
      <c r="R1655" s="7" t="s">
        <v>8356</v>
      </c>
      <c r="S1655" s="13">
        <f t="shared" si="102"/>
        <v>42673.642800925925</v>
      </c>
      <c r="T1655" s="12">
        <f t="shared" si="103"/>
        <v>42643.642800925925</v>
      </c>
    </row>
    <row r="1656" spans="1:20" ht="20" hidden="1" x14ac:dyDescent="0.2">
      <c r="A1656">
        <v>2726</v>
      </c>
      <c r="B1656" s="3" t="s">
        <v>2726</v>
      </c>
      <c r="C1656" s="3" t="s">
        <v>6836</v>
      </c>
      <c r="D1656">
        <v>100000</v>
      </c>
      <c r="E1656">
        <v>105745</v>
      </c>
      <c r="F1656" t="s">
        <v>8219</v>
      </c>
      <c r="G1656" t="s">
        <v>8224</v>
      </c>
      <c r="H1656" t="s">
        <v>8246</v>
      </c>
      <c r="I1656">
        <v>1461333311</v>
      </c>
      <c r="J1656">
        <v>1458741311</v>
      </c>
      <c r="K1656" t="b">
        <v>0</v>
      </c>
      <c r="L1656">
        <v>404</v>
      </c>
      <c r="M1656" t="b">
        <v>1</v>
      </c>
      <c r="N1656" t="s">
        <v>8295</v>
      </c>
      <c r="O1656" s="5">
        <f t="shared" si="100"/>
        <v>1.05745</v>
      </c>
      <c r="P1656" s="15">
        <f t="shared" si="101"/>
        <v>261.74504950495049</v>
      </c>
      <c r="Q1656" s="7" t="s">
        <v>8309</v>
      </c>
      <c r="R1656" s="7" t="s">
        <v>8310</v>
      </c>
      <c r="S1656" s="13">
        <f t="shared" si="102"/>
        <v>42482.579988425925</v>
      </c>
      <c r="T1656" s="12">
        <f t="shared" si="103"/>
        <v>42452.579988425925</v>
      </c>
    </row>
    <row r="1657" spans="1:20" ht="48" hidden="1" x14ac:dyDescent="0.2">
      <c r="A1657">
        <v>3685</v>
      </c>
      <c r="B1657" s="3" t="s">
        <v>3682</v>
      </c>
      <c r="C1657" s="3" t="s">
        <v>7795</v>
      </c>
      <c r="D1657">
        <v>5000</v>
      </c>
      <c r="E1657">
        <v>5285</v>
      </c>
      <c r="F1657" t="s">
        <v>8219</v>
      </c>
      <c r="G1657" t="s">
        <v>8224</v>
      </c>
      <c r="H1657" t="s">
        <v>8246</v>
      </c>
      <c r="I1657">
        <v>1400533200</v>
      </c>
      <c r="J1657">
        <v>1398348859</v>
      </c>
      <c r="K1657" t="b">
        <v>0</v>
      </c>
      <c r="L1657">
        <v>126</v>
      </c>
      <c r="M1657" t="b">
        <v>1</v>
      </c>
      <c r="N1657" t="s">
        <v>8271</v>
      </c>
      <c r="O1657" s="5">
        <f t="shared" si="100"/>
        <v>1.0569999999999999</v>
      </c>
      <c r="P1657" s="15">
        <f t="shared" si="101"/>
        <v>41.944444444444443</v>
      </c>
      <c r="Q1657" s="7" t="s">
        <v>8323</v>
      </c>
      <c r="R1657" s="7" t="s">
        <v>8324</v>
      </c>
      <c r="S1657" s="13">
        <f t="shared" si="102"/>
        <v>41778.875</v>
      </c>
      <c r="T1657" s="12">
        <f t="shared" si="103"/>
        <v>41753.593275462961</v>
      </c>
    </row>
    <row r="1658" spans="1:20" ht="48" hidden="1" x14ac:dyDescent="0.2">
      <c r="A1658">
        <v>2216</v>
      </c>
      <c r="B1658" s="3" t="s">
        <v>2217</v>
      </c>
      <c r="C1658" s="3" t="s">
        <v>6326</v>
      </c>
      <c r="D1658">
        <v>300</v>
      </c>
      <c r="E1658">
        <v>317</v>
      </c>
      <c r="F1658" t="s">
        <v>8219</v>
      </c>
      <c r="G1658" t="s">
        <v>8224</v>
      </c>
      <c r="H1658" t="s">
        <v>8246</v>
      </c>
      <c r="I1658">
        <v>1437674545</v>
      </c>
      <c r="J1658">
        <v>1436464945</v>
      </c>
      <c r="K1658" t="b">
        <v>0</v>
      </c>
      <c r="L1658">
        <v>14</v>
      </c>
      <c r="M1658" t="b">
        <v>1</v>
      </c>
      <c r="N1658" t="s">
        <v>8280</v>
      </c>
      <c r="O1658" s="5">
        <f t="shared" si="100"/>
        <v>1.0566666666666666</v>
      </c>
      <c r="P1658" s="15">
        <f t="shared" si="101"/>
        <v>22.642857142857142</v>
      </c>
      <c r="Q1658" s="7" t="s">
        <v>8330</v>
      </c>
      <c r="R1658" s="7" t="s">
        <v>8335</v>
      </c>
      <c r="S1658" s="13">
        <f t="shared" si="102"/>
        <v>42208.751678240747</v>
      </c>
      <c r="T1658" s="12">
        <f t="shared" si="103"/>
        <v>42194.751678240747</v>
      </c>
    </row>
    <row r="1659" spans="1:20" ht="64" hidden="1" x14ac:dyDescent="0.2">
      <c r="A1659">
        <v>2640</v>
      </c>
      <c r="B1659" s="3" t="s">
        <v>2640</v>
      </c>
      <c r="C1659" s="3" t="s">
        <v>6750</v>
      </c>
      <c r="D1659">
        <v>3000</v>
      </c>
      <c r="E1659">
        <v>3170</v>
      </c>
      <c r="F1659" t="s">
        <v>8219</v>
      </c>
      <c r="G1659" t="s">
        <v>8224</v>
      </c>
      <c r="H1659" t="s">
        <v>8246</v>
      </c>
      <c r="I1659">
        <v>1433735474</v>
      </c>
      <c r="J1659">
        <v>1428551474</v>
      </c>
      <c r="K1659" t="b">
        <v>0</v>
      </c>
      <c r="L1659">
        <v>69</v>
      </c>
      <c r="M1659" t="b">
        <v>1</v>
      </c>
      <c r="N1659" t="s">
        <v>8301</v>
      </c>
      <c r="O1659" s="5">
        <f t="shared" si="100"/>
        <v>1.0566666666666666</v>
      </c>
      <c r="P1659" s="15">
        <f t="shared" si="101"/>
        <v>45.94202898550725</v>
      </c>
      <c r="Q1659" s="7" t="s">
        <v>8309</v>
      </c>
      <c r="R1659" s="7" t="s">
        <v>8359</v>
      </c>
      <c r="S1659" s="13">
        <f t="shared" si="102"/>
        <v>42163.160578703704</v>
      </c>
      <c r="T1659" s="12">
        <f t="shared" si="103"/>
        <v>42103.160578703704</v>
      </c>
    </row>
    <row r="1660" spans="1:20" ht="48" hidden="1" x14ac:dyDescent="0.2">
      <c r="A1660">
        <v>2498</v>
      </c>
      <c r="B1660" s="3" t="s">
        <v>2498</v>
      </c>
      <c r="C1660" s="3" t="s">
        <v>6608</v>
      </c>
      <c r="D1660">
        <v>1000</v>
      </c>
      <c r="E1660">
        <v>1056</v>
      </c>
      <c r="F1660" t="s">
        <v>8219</v>
      </c>
      <c r="G1660" t="s">
        <v>8224</v>
      </c>
      <c r="H1660" t="s">
        <v>8246</v>
      </c>
      <c r="I1660">
        <v>1422400387</v>
      </c>
      <c r="J1660">
        <v>1421190787</v>
      </c>
      <c r="K1660" t="b">
        <v>0</v>
      </c>
      <c r="L1660">
        <v>20</v>
      </c>
      <c r="M1660" t="b">
        <v>1</v>
      </c>
      <c r="N1660" t="s">
        <v>8279</v>
      </c>
      <c r="O1660" s="5">
        <f t="shared" si="100"/>
        <v>1.056</v>
      </c>
      <c r="P1660" s="15">
        <f t="shared" si="101"/>
        <v>52.8</v>
      </c>
      <c r="Q1660" s="7" t="s">
        <v>8330</v>
      </c>
      <c r="R1660" s="7" t="s">
        <v>8334</v>
      </c>
      <c r="S1660" s="13">
        <f t="shared" si="102"/>
        <v>42031.967442129629</v>
      </c>
      <c r="T1660" s="12">
        <f t="shared" si="103"/>
        <v>42017.967442129629</v>
      </c>
    </row>
    <row r="1661" spans="1:20" ht="48" hidden="1" x14ac:dyDescent="0.2">
      <c r="A1661">
        <v>250</v>
      </c>
      <c r="B1661" s="3" t="s">
        <v>251</v>
      </c>
      <c r="C1661" s="3" t="s">
        <v>4360</v>
      </c>
      <c r="D1661">
        <v>30000</v>
      </c>
      <c r="E1661">
        <v>31675</v>
      </c>
      <c r="F1661" t="s">
        <v>8219</v>
      </c>
      <c r="G1661" t="s">
        <v>8224</v>
      </c>
      <c r="H1661" t="s">
        <v>8246</v>
      </c>
      <c r="I1661">
        <v>1370525691</v>
      </c>
      <c r="J1661">
        <v>1367933691</v>
      </c>
      <c r="K1661" t="b">
        <v>1</v>
      </c>
      <c r="L1661">
        <v>437</v>
      </c>
      <c r="M1661" t="b">
        <v>1</v>
      </c>
      <c r="N1661" t="s">
        <v>8269</v>
      </c>
      <c r="O1661" s="5">
        <f t="shared" si="100"/>
        <v>1.0558333333333334</v>
      </c>
      <c r="P1661" s="15">
        <f t="shared" si="101"/>
        <v>72.482837528604122</v>
      </c>
      <c r="Q1661" s="7" t="s">
        <v>8316</v>
      </c>
      <c r="R1661" s="7" t="s">
        <v>8321</v>
      </c>
      <c r="S1661" s="13">
        <f t="shared" si="102"/>
        <v>41431.565868055557</v>
      </c>
      <c r="T1661" s="12">
        <f t="shared" si="103"/>
        <v>41401.565868055557</v>
      </c>
    </row>
    <row r="1662" spans="1:20" ht="48" hidden="1" x14ac:dyDescent="0.2">
      <c r="A1662">
        <v>308</v>
      </c>
      <c r="B1662" s="3" t="s">
        <v>309</v>
      </c>
      <c r="C1662" s="3" t="s">
        <v>4418</v>
      </c>
      <c r="D1662">
        <v>12000</v>
      </c>
      <c r="E1662">
        <v>12668</v>
      </c>
      <c r="F1662" t="s">
        <v>8219</v>
      </c>
      <c r="G1662" t="s">
        <v>8224</v>
      </c>
      <c r="H1662" t="s">
        <v>8246</v>
      </c>
      <c r="I1662">
        <v>1299775210</v>
      </c>
      <c r="J1662">
        <v>1295887210</v>
      </c>
      <c r="K1662" t="b">
        <v>1</v>
      </c>
      <c r="L1662">
        <v>202</v>
      </c>
      <c r="M1662" t="b">
        <v>1</v>
      </c>
      <c r="N1662" t="s">
        <v>8269</v>
      </c>
      <c r="O1662" s="5">
        <f t="shared" si="100"/>
        <v>1.0556666666666668</v>
      </c>
      <c r="P1662" s="15">
        <f t="shared" si="101"/>
        <v>62.712871287128714</v>
      </c>
      <c r="Q1662" s="7" t="s">
        <v>8316</v>
      </c>
      <c r="R1662" s="7" t="s">
        <v>8321</v>
      </c>
      <c r="S1662" s="13">
        <f t="shared" si="102"/>
        <v>40612.694560185184</v>
      </c>
      <c r="T1662" s="12">
        <f t="shared" si="103"/>
        <v>40567.694560185184</v>
      </c>
    </row>
    <row r="1663" spans="1:20" ht="48" hidden="1" x14ac:dyDescent="0.2">
      <c r="A1663">
        <v>728</v>
      </c>
      <c r="B1663" s="3" t="s">
        <v>729</v>
      </c>
      <c r="C1663" s="3" t="s">
        <v>4838</v>
      </c>
      <c r="D1663">
        <v>7500</v>
      </c>
      <c r="E1663">
        <v>7917.45</v>
      </c>
      <c r="F1663" t="s">
        <v>8219</v>
      </c>
      <c r="G1663" t="s">
        <v>8224</v>
      </c>
      <c r="H1663" t="s">
        <v>8246</v>
      </c>
      <c r="I1663">
        <v>1313957157</v>
      </c>
      <c r="J1663">
        <v>1310069157</v>
      </c>
      <c r="K1663" t="b">
        <v>0</v>
      </c>
      <c r="L1663">
        <v>130</v>
      </c>
      <c r="M1663" t="b">
        <v>1</v>
      </c>
      <c r="N1663" t="s">
        <v>8274</v>
      </c>
      <c r="O1663" s="5">
        <f t="shared" si="100"/>
        <v>1.05566</v>
      </c>
      <c r="P1663" s="15">
        <f t="shared" si="101"/>
        <v>60.903461538461535</v>
      </c>
      <c r="Q1663" s="7" t="s">
        <v>8327</v>
      </c>
      <c r="R1663" s="7" t="s">
        <v>8328</v>
      </c>
      <c r="S1663" s="13">
        <f t="shared" si="102"/>
        <v>40776.837465277778</v>
      </c>
      <c r="T1663" s="12">
        <f t="shared" si="103"/>
        <v>40731.837465277778</v>
      </c>
    </row>
    <row r="1664" spans="1:20" ht="48" hidden="1" x14ac:dyDescent="0.2">
      <c r="A1664">
        <v>749</v>
      </c>
      <c r="B1664" s="3" t="s">
        <v>750</v>
      </c>
      <c r="C1664" s="3" t="s">
        <v>4859</v>
      </c>
      <c r="D1664">
        <v>10000</v>
      </c>
      <c r="E1664">
        <v>10556</v>
      </c>
      <c r="F1664" t="s">
        <v>8219</v>
      </c>
      <c r="G1664" t="s">
        <v>8224</v>
      </c>
      <c r="H1664" t="s">
        <v>8246</v>
      </c>
      <c r="I1664">
        <v>1485642930</v>
      </c>
      <c r="J1664">
        <v>1483050930</v>
      </c>
      <c r="K1664" t="b">
        <v>0</v>
      </c>
      <c r="L1664">
        <v>110</v>
      </c>
      <c r="M1664" t="b">
        <v>1</v>
      </c>
      <c r="N1664" t="s">
        <v>8274</v>
      </c>
      <c r="O1664" s="5">
        <f t="shared" si="100"/>
        <v>1.0556000000000001</v>
      </c>
      <c r="P1664" s="15">
        <f t="shared" si="101"/>
        <v>95.963636363636368</v>
      </c>
      <c r="Q1664" s="7" t="s">
        <v>8327</v>
      </c>
      <c r="R1664" s="7" t="s">
        <v>8328</v>
      </c>
      <c r="S1664" s="13">
        <f t="shared" si="102"/>
        <v>42763.94131944445</v>
      </c>
      <c r="T1664" s="12">
        <f t="shared" si="103"/>
        <v>42733.94131944445</v>
      </c>
    </row>
    <row r="1665" spans="1:20" ht="64" hidden="1" x14ac:dyDescent="0.2">
      <c r="A1665">
        <v>1891</v>
      </c>
      <c r="B1665" s="3" t="s">
        <v>1892</v>
      </c>
      <c r="C1665" s="3" t="s">
        <v>6001</v>
      </c>
      <c r="D1665">
        <v>10000</v>
      </c>
      <c r="E1665">
        <v>10555</v>
      </c>
      <c r="F1665" t="s">
        <v>8219</v>
      </c>
      <c r="G1665" t="s">
        <v>8224</v>
      </c>
      <c r="H1665" t="s">
        <v>8246</v>
      </c>
      <c r="I1665">
        <v>1279778400</v>
      </c>
      <c r="J1665">
        <v>1275851354</v>
      </c>
      <c r="K1665" t="b">
        <v>0</v>
      </c>
      <c r="L1665">
        <v>120</v>
      </c>
      <c r="M1665" t="b">
        <v>1</v>
      </c>
      <c r="N1665" t="s">
        <v>8279</v>
      </c>
      <c r="O1665" s="5">
        <f t="shared" si="100"/>
        <v>1.0555000000000001</v>
      </c>
      <c r="P1665" s="15">
        <f t="shared" si="101"/>
        <v>87.958333333333329</v>
      </c>
      <c r="Q1665" s="7" t="s">
        <v>8330</v>
      </c>
      <c r="R1665" s="7" t="s">
        <v>8334</v>
      </c>
      <c r="S1665" s="13">
        <f t="shared" si="102"/>
        <v>40381.25</v>
      </c>
      <c r="T1665" s="12">
        <f t="shared" si="103"/>
        <v>40335.798078703701</v>
      </c>
    </row>
    <row r="1666" spans="1:20" ht="48" hidden="1" x14ac:dyDescent="0.2">
      <c r="A1666">
        <v>3434</v>
      </c>
      <c r="B1666" s="3" t="s">
        <v>3433</v>
      </c>
      <c r="C1666" s="3" t="s">
        <v>7544</v>
      </c>
      <c r="D1666">
        <v>10000</v>
      </c>
      <c r="E1666">
        <v>10555</v>
      </c>
      <c r="F1666" t="s">
        <v>8219</v>
      </c>
      <c r="G1666" t="s">
        <v>8224</v>
      </c>
      <c r="H1666" t="s">
        <v>8246</v>
      </c>
      <c r="I1666">
        <v>1404983269</v>
      </c>
      <c r="J1666">
        <v>1402391269</v>
      </c>
      <c r="K1666" t="b">
        <v>0</v>
      </c>
      <c r="L1666">
        <v>168</v>
      </c>
      <c r="M1666" t="b">
        <v>1</v>
      </c>
      <c r="N1666" t="s">
        <v>8271</v>
      </c>
      <c r="O1666" s="5">
        <f t="shared" ref="O1666:O1729" si="104">E1666/D1666</f>
        <v>1.0555000000000001</v>
      </c>
      <c r="P1666" s="15">
        <f t="shared" ref="P1666:P1729" si="105">AVERAGE(E1666/L1666)</f>
        <v>62.827380952380949</v>
      </c>
      <c r="Q1666" s="7" t="s">
        <v>8323</v>
      </c>
      <c r="R1666" s="7" t="s">
        <v>8324</v>
      </c>
      <c r="S1666" s="13">
        <f t="shared" ref="S1666:S1729" si="106">(((I1666/60)/60)/24)+DATE(1970,1,1)</f>
        <v>41830.380428240744</v>
      </c>
      <c r="T1666" s="12">
        <f t="shared" ref="T1666:T1729" si="107">(((J1666/60)/60)/24)+DATE(1970,1,1)</f>
        <v>41800.380428240744</v>
      </c>
    </row>
    <row r="1667" spans="1:20" ht="48" hidden="1" x14ac:dyDescent="0.2">
      <c r="A1667">
        <v>2556</v>
      </c>
      <c r="B1667" s="3" t="s">
        <v>2556</v>
      </c>
      <c r="C1667" s="3" t="s">
        <v>6666</v>
      </c>
      <c r="D1667">
        <v>745</v>
      </c>
      <c r="E1667">
        <v>786</v>
      </c>
      <c r="F1667" t="s">
        <v>8219</v>
      </c>
      <c r="G1667" t="s">
        <v>8224</v>
      </c>
      <c r="H1667" t="s">
        <v>8246</v>
      </c>
      <c r="I1667">
        <v>1356392857</v>
      </c>
      <c r="J1667">
        <v>1352504857</v>
      </c>
      <c r="K1667" t="b">
        <v>0</v>
      </c>
      <c r="L1667">
        <v>34</v>
      </c>
      <c r="M1667" t="b">
        <v>1</v>
      </c>
      <c r="N1667" t="s">
        <v>8300</v>
      </c>
      <c r="O1667" s="5">
        <f t="shared" si="104"/>
        <v>1.0550335570469798</v>
      </c>
      <c r="P1667" s="15">
        <f t="shared" si="105"/>
        <v>23.117647058823529</v>
      </c>
      <c r="Q1667" s="7" t="s">
        <v>8330</v>
      </c>
      <c r="R1667" s="7" t="s">
        <v>8358</v>
      </c>
      <c r="S1667" s="13">
        <f t="shared" si="106"/>
        <v>41267.991400462961</v>
      </c>
      <c r="T1667" s="12">
        <f t="shared" si="107"/>
        <v>41222.991400462961</v>
      </c>
    </row>
    <row r="1668" spans="1:20" ht="48" hidden="1" x14ac:dyDescent="0.2">
      <c r="A1668">
        <v>329</v>
      </c>
      <c r="B1668" s="3" t="s">
        <v>330</v>
      </c>
      <c r="C1668" s="3" t="s">
        <v>4439</v>
      </c>
      <c r="D1668">
        <v>10000</v>
      </c>
      <c r="E1668">
        <v>10550</v>
      </c>
      <c r="F1668" t="s">
        <v>8219</v>
      </c>
      <c r="G1668" t="s">
        <v>8224</v>
      </c>
      <c r="H1668" t="s">
        <v>8246</v>
      </c>
      <c r="I1668">
        <v>1446868800</v>
      </c>
      <c r="J1668">
        <v>1444821127</v>
      </c>
      <c r="K1668" t="b">
        <v>1</v>
      </c>
      <c r="L1668">
        <v>167</v>
      </c>
      <c r="M1668" t="b">
        <v>1</v>
      </c>
      <c r="N1668" t="s">
        <v>8269</v>
      </c>
      <c r="O1668" s="5">
        <f t="shared" si="104"/>
        <v>1.0549999999999999</v>
      </c>
      <c r="P1668" s="15">
        <f t="shared" si="105"/>
        <v>63.17365269461078</v>
      </c>
      <c r="Q1668" s="7" t="s">
        <v>8316</v>
      </c>
      <c r="R1668" s="7" t="s">
        <v>8321</v>
      </c>
      <c r="S1668" s="13">
        <f t="shared" si="106"/>
        <v>42315.166666666672</v>
      </c>
      <c r="T1668" s="12">
        <f t="shared" si="107"/>
        <v>42291.46674768519</v>
      </c>
    </row>
    <row r="1669" spans="1:20" ht="48" hidden="1" x14ac:dyDescent="0.2">
      <c r="A1669">
        <v>2986</v>
      </c>
      <c r="B1669" s="3" t="s">
        <v>2986</v>
      </c>
      <c r="C1669" s="3" t="s">
        <v>7096</v>
      </c>
      <c r="D1669">
        <v>2400</v>
      </c>
      <c r="E1669">
        <v>2532</v>
      </c>
      <c r="F1669" t="s">
        <v>8219</v>
      </c>
      <c r="G1669" t="s">
        <v>8225</v>
      </c>
      <c r="H1669" t="s">
        <v>8247</v>
      </c>
      <c r="I1669">
        <v>1462100406</v>
      </c>
      <c r="J1669">
        <v>1456920006</v>
      </c>
      <c r="K1669" t="b">
        <v>0</v>
      </c>
      <c r="L1669">
        <v>56</v>
      </c>
      <c r="M1669" t="b">
        <v>1</v>
      </c>
      <c r="N1669" t="s">
        <v>8303</v>
      </c>
      <c r="O1669" s="5">
        <f t="shared" si="104"/>
        <v>1.0549999999999999</v>
      </c>
      <c r="P1669" s="15">
        <f t="shared" si="105"/>
        <v>45.214285714285715</v>
      </c>
      <c r="Q1669" s="7" t="s">
        <v>8323</v>
      </c>
      <c r="R1669" s="7" t="s">
        <v>8361</v>
      </c>
      <c r="S1669" s="13">
        <f t="shared" si="106"/>
        <v>42491.458402777775</v>
      </c>
      <c r="T1669" s="12">
        <f t="shared" si="107"/>
        <v>42431.500069444446</v>
      </c>
    </row>
    <row r="1670" spans="1:20" ht="48" hidden="1" x14ac:dyDescent="0.2">
      <c r="A1670">
        <v>3499</v>
      </c>
      <c r="B1670" s="3" t="s">
        <v>3498</v>
      </c>
      <c r="C1670" s="3" t="s">
        <v>7609</v>
      </c>
      <c r="D1670">
        <v>2000</v>
      </c>
      <c r="E1670">
        <v>2110</v>
      </c>
      <c r="F1670" t="s">
        <v>8219</v>
      </c>
      <c r="G1670" t="s">
        <v>8224</v>
      </c>
      <c r="H1670" t="s">
        <v>8246</v>
      </c>
      <c r="I1670">
        <v>1435733940</v>
      </c>
      <c r="J1670">
        <v>1431046325</v>
      </c>
      <c r="K1670" t="b">
        <v>0</v>
      </c>
      <c r="L1670">
        <v>35</v>
      </c>
      <c r="M1670" t="b">
        <v>1</v>
      </c>
      <c r="N1670" t="s">
        <v>8271</v>
      </c>
      <c r="O1670" s="5">
        <f t="shared" si="104"/>
        <v>1.0549999999999999</v>
      </c>
      <c r="P1670" s="15">
        <f t="shared" si="105"/>
        <v>60.285714285714285</v>
      </c>
      <c r="Q1670" s="7" t="s">
        <v>8323</v>
      </c>
      <c r="R1670" s="7" t="s">
        <v>8324</v>
      </c>
      <c r="S1670" s="13">
        <f t="shared" si="106"/>
        <v>42186.290972222225</v>
      </c>
      <c r="T1670" s="12">
        <f t="shared" si="107"/>
        <v>42132.036168981482</v>
      </c>
    </row>
    <row r="1671" spans="1:20" ht="48" hidden="1" x14ac:dyDescent="0.2">
      <c r="A1671">
        <v>3563</v>
      </c>
      <c r="B1671" s="3" t="s">
        <v>3562</v>
      </c>
      <c r="C1671" s="3" t="s">
        <v>7673</v>
      </c>
      <c r="D1671">
        <v>500</v>
      </c>
      <c r="E1671">
        <v>527.45000000000005</v>
      </c>
      <c r="F1671" t="s">
        <v>8219</v>
      </c>
      <c r="G1671" t="s">
        <v>8225</v>
      </c>
      <c r="H1671" t="s">
        <v>8247</v>
      </c>
      <c r="I1671">
        <v>1470078000</v>
      </c>
      <c r="J1671">
        <v>1467648456</v>
      </c>
      <c r="K1671" t="b">
        <v>0</v>
      </c>
      <c r="L1671">
        <v>25</v>
      </c>
      <c r="M1671" t="b">
        <v>1</v>
      </c>
      <c r="N1671" t="s">
        <v>8271</v>
      </c>
      <c r="O1671" s="5">
        <f t="shared" si="104"/>
        <v>1.0549000000000002</v>
      </c>
      <c r="P1671" s="15">
        <f t="shared" si="105"/>
        <v>21.098000000000003</v>
      </c>
      <c r="Q1671" s="7" t="s">
        <v>8323</v>
      </c>
      <c r="R1671" s="7" t="s">
        <v>8324</v>
      </c>
      <c r="S1671" s="13">
        <f t="shared" si="106"/>
        <v>42583.791666666672</v>
      </c>
      <c r="T1671" s="12">
        <f t="shared" si="107"/>
        <v>42555.671944444446</v>
      </c>
    </row>
    <row r="1672" spans="1:20" ht="48" hidden="1" x14ac:dyDescent="0.2">
      <c r="A1672">
        <v>724</v>
      </c>
      <c r="B1672" s="3" t="s">
        <v>725</v>
      </c>
      <c r="C1672" s="3" t="s">
        <v>4834</v>
      </c>
      <c r="D1672">
        <v>7000</v>
      </c>
      <c r="E1672">
        <v>7383.01</v>
      </c>
      <c r="F1672" t="s">
        <v>8219</v>
      </c>
      <c r="G1672" t="s">
        <v>8224</v>
      </c>
      <c r="H1672" t="s">
        <v>8246</v>
      </c>
      <c r="I1672">
        <v>1309447163</v>
      </c>
      <c r="J1672">
        <v>1306855163</v>
      </c>
      <c r="K1672" t="b">
        <v>0</v>
      </c>
      <c r="L1672">
        <v>143</v>
      </c>
      <c r="M1672" t="b">
        <v>1</v>
      </c>
      <c r="N1672" t="s">
        <v>8274</v>
      </c>
      <c r="O1672" s="5">
        <f t="shared" si="104"/>
        <v>1.0547157142857144</v>
      </c>
      <c r="P1672" s="15">
        <f t="shared" si="105"/>
        <v>51.62944055944056</v>
      </c>
      <c r="Q1672" s="7" t="s">
        <v>8327</v>
      </c>
      <c r="R1672" s="7" t="s">
        <v>8328</v>
      </c>
      <c r="S1672" s="13">
        <f t="shared" si="106"/>
        <v>40724.638460648144</v>
      </c>
      <c r="T1672" s="12">
        <f t="shared" si="107"/>
        <v>40694.638460648144</v>
      </c>
    </row>
    <row r="1673" spans="1:20" ht="32" hidden="1" x14ac:dyDescent="0.2">
      <c r="A1673">
        <v>3607</v>
      </c>
      <c r="B1673" s="3" t="s">
        <v>3606</v>
      </c>
      <c r="C1673" s="3" t="s">
        <v>7717</v>
      </c>
      <c r="D1673">
        <v>550</v>
      </c>
      <c r="E1673">
        <v>580</v>
      </c>
      <c r="F1673" t="s">
        <v>8219</v>
      </c>
      <c r="G1673" t="s">
        <v>8225</v>
      </c>
      <c r="H1673" t="s">
        <v>8247</v>
      </c>
      <c r="I1673">
        <v>1450137600</v>
      </c>
      <c r="J1673">
        <v>1448924882</v>
      </c>
      <c r="K1673" t="b">
        <v>0</v>
      </c>
      <c r="L1673">
        <v>20</v>
      </c>
      <c r="M1673" t="b">
        <v>1</v>
      </c>
      <c r="N1673" t="s">
        <v>8271</v>
      </c>
      <c r="O1673" s="5">
        <f t="shared" si="104"/>
        <v>1.0545454545454545</v>
      </c>
      <c r="P1673" s="15">
        <f t="shared" si="105"/>
        <v>29</v>
      </c>
      <c r="Q1673" s="7" t="s">
        <v>8323</v>
      </c>
      <c r="R1673" s="7" t="s">
        <v>8324</v>
      </c>
      <c r="S1673" s="13">
        <f t="shared" si="106"/>
        <v>42353</v>
      </c>
      <c r="T1673" s="12">
        <f t="shared" si="107"/>
        <v>42338.963912037041</v>
      </c>
    </row>
    <row r="1674" spans="1:20" ht="48" hidden="1" x14ac:dyDescent="0.2">
      <c r="A1674">
        <v>1185</v>
      </c>
      <c r="B1674" s="3" t="s">
        <v>1186</v>
      </c>
      <c r="C1674" s="3" t="s">
        <v>5295</v>
      </c>
      <c r="D1674">
        <v>12500</v>
      </c>
      <c r="E1674">
        <v>13180</v>
      </c>
      <c r="F1674" t="s">
        <v>8219</v>
      </c>
      <c r="G1674" t="s">
        <v>8224</v>
      </c>
      <c r="H1674" t="s">
        <v>8246</v>
      </c>
      <c r="I1674">
        <v>1433736000</v>
      </c>
      <c r="J1674">
        <v>1430945149</v>
      </c>
      <c r="K1674" t="b">
        <v>0</v>
      </c>
      <c r="L1674">
        <v>111</v>
      </c>
      <c r="M1674" t="b">
        <v>1</v>
      </c>
      <c r="N1674" t="s">
        <v>8285</v>
      </c>
      <c r="O1674" s="5">
        <f t="shared" si="104"/>
        <v>1.0544</v>
      </c>
      <c r="P1674" s="15">
        <f t="shared" si="105"/>
        <v>118.73873873873873</v>
      </c>
      <c r="Q1674" s="7" t="s">
        <v>8343</v>
      </c>
      <c r="R1674" s="7" t="s">
        <v>8344</v>
      </c>
      <c r="S1674" s="13">
        <f t="shared" si="106"/>
        <v>42163.166666666672</v>
      </c>
      <c r="T1674" s="12">
        <f t="shared" si="107"/>
        <v>42130.865150462967</v>
      </c>
    </row>
    <row r="1675" spans="1:20" ht="48" hidden="1" x14ac:dyDescent="0.2">
      <c r="A1675">
        <v>3825</v>
      </c>
      <c r="B1675" s="3" t="s">
        <v>3822</v>
      </c>
      <c r="C1675" s="3" t="s">
        <v>7934</v>
      </c>
      <c r="D1675">
        <v>5000</v>
      </c>
      <c r="E1675">
        <v>5271</v>
      </c>
      <c r="F1675" t="s">
        <v>8219</v>
      </c>
      <c r="G1675" t="s">
        <v>8224</v>
      </c>
      <c r="H1675" t="s">
        <v>8246</v>
      </c>
      <c r="I1675">
        <v>1434505214</v>
      </c>
      <c r="J1675">
        <v>1432690814</v>
      </c>
      <c r="K1675" t="b">
        <v>0</v>
      </c>
      <c r="L1675">
        <v>49</v>
      </c>
      <c r="M1675" t="b">
        <v>1</v>
      </c>
      <c r="N1675" t="s">
        <v>8271</v>
      </c>
      <c r="O1675" s="5">
        <f t="shared" si="104"/>
        <v>1.0542</v>
      </c>
      <c r="P1675" s="15">
        <f t="shared" si="105"/>
        <v>107.57142857142857</v>
      </c>
      <c r="Q1675" s="7" t="s">
        <v>8323</v>
      </c>
      <c r="R1675" s="7" t="s">
        <v>8324</v>
      </c>
      <c r="S1675" s="13">
        <f t="shared" si="106"/>
        <v>42172.069606481484</v>
      </c>
      <c r="T1675" s="12">
        <f t="shared" si="107"/>
        <v>42151.069606481484</v>
      </c>
    </row>
    <row r="1676" spans="1:20" ht="48" hidden="1" x14ac:dyDescent="0.2">
      <c r="A1676">
        <v>3502</v>
      </c>
      <c r="B1676" s="3" t="s">
        <v>3501</v>
      </c>
      <c r="C1676" s="3" t="s">
        <v>7612</v>
      </c>
      <c r="D1676">
        <v>4000</v>
      </c>
      <c r="E1676">
        <v>4216</v>
      </c>
      <c r="F1676" t="s">
        <v>8219</v>
      </c>
      <c r="G1676" t="s">
        <v>8224</v>
      </c>
      <c r="H1676" t="s">
        <v>8246</v>
      </c>
      <c r="I1676">
        <v>1458100740</v>
      </c>
      <c r="J1676">
        <v>1456862924</v>
      </c>
      <c r="K1676" t="b">
        <v>0</v>
      </c>
      <c r="L1676">
        <v>31</v>
      </c>
      <c r="M1676" t="b">
        <v>1</v>
      </c>
      <c r="N1676" t="s">
        <v>8271</v>
      </c>
      <c r="O1676" s="5">
        <f t="shared" si="104"/>
        <v>1.054</v>
      </c>
      <c r="P1676" s="15">
        <f t="shared" si="105"/>
        <v>136</v>
      </c>
      <c r="Q1676" s="7" t="s">
        <v>8323</v>
      </c>
      <c r="R1676" s="7" t="s">
        <v>8324</v>
      </c>
      <c r="S1676" s="13">
        <f t="shared" si="106"/>
        <v>42445.165972222225</v>
      </c>
      <c r="T1676" s="12">
        <f t="shared" si="107"/>
        <v>42430.839398148149</v>
      </c>
    </row>
    <row r="1677" spans="1:20" ht="32" hidden="1" x14ac:dyDescent="0.2">
      <c r="A1677">
        <v>2618</v>
      </c>
      <c r="B1677" s="3" t="s">
        <v>2618</v>
      </c>
      <c r="C1677" s="3" t="s">
        <v>6728</v>
      </c>
      <c r="D1677">
        <v>15000</v>
      </c>
      <c r="E1677">
        <v>15808</v>
      </c>
      <c r="F1677" t="s">
        <v>8219</v>
      </c>
      <c r="G1677" t="s">
        <v>8224</v>
      </c>
      <c r="H1677" t="s">
        <v>8246</v>
      </c>
      <c r="I1677">
        <v>1449000061</v>
      </c>
      <c r="J1677">
        <v>1443812461</v>
      </c>
      <c r="K1677" t="b">
        <v>1</v>
      </c>
      <c r="L1677">
        <v>77</v>
      </c>
      <c r="M1677" t="b">
        <v>1</v>
      </c>
      <c r="N1677" t="s">
        <v>8301</v>
      </c>
      <c r="O1677" s="5">
        <f t="shared" si="104"/>
        <v>1.0538666666666667</v>
      </c>
      <c r="P1677" s="15">
        <f t="shared" si="105"/>
        <v>205.2987012987013</v>
      </c>
      <c r="Q1677" s="7" t="s">
        <v>8309</v>
      </c>
      <c r="R1677" s="7" t="s">
        <v>8359</v>
      </c>
      <c r="S1677" s="13">
        <f t="shared" si="106"/>
        <v>42339.834039351852</v>
      </c>
      <c r="T1677" s="12">
        <f t="shared" si="107"/>
        <v>42279.792372685188</v>
      </c>
    </row>
    <row r="1678" spans="1:20" ht="32" hidden="1" x14ac:dyDescent="0.2">
      <c r="A1678">
        <v>2972</v>
      </c>
      <c r="B1678" s="3" t="s">
        <v>2972</v>
      </c>
      <c r="C1678" s="3" t="s">
        <v>7082</v>
      </c>
      <c r="D1678">
        <v>2000</v>
      </c>
      <c r="E1678">
        <v>2107</v>
      </c>
      <c r="F1678" t="s">
        <v>8219</v>
      </c>
      <c r="G1678" t="s">
        <v>8224</v>
      </c>
      <c r="H1678" t="s">
        <v>8246</v>
      </c>
      <c r="I1678">
        <v>1480899600</v>
      </c>
      <c r="J1678">
        <v>1479609520</v>
      </c>
      <c r="K1678" t="b">
        <v>0</v>
      </c>
      <c r="L1678">
        <v>17</v>
      </c>
      <c r="M1678" t="b">
        <v>1</v>
      </c>
      <c r="N1678" t="s">
        <v>8271</v>
      </c>
      <c r="O1678" s="5">
        <f t="shared" si="104"/>
        <v>1.0535000000000001</v>
      </c>
      <c r="P1678" s="15">
        <f t="shared" si="105"/>
        <v>123.94117647058823</v>
      </c>
      <c r="Q1678" s="7" t="s">
        <v>8323</v>
      </c>
      <c r="R1678" s="7" t="s">
        <v>8324</v>
      </c>
      <c r="S1678" s="13">
        <f t="shared" si="106"/>
        <v>42709.041666666672</v>
      </c>
      <c r="T1678" s="12">
        <f t="shared" si="107"/>
        <v>42694.110185185185</v>
      </c>
    </row>
    <row r="1679" spans="1:20" ht="48" hidden="1" x14ac:dyDescent="0.2">
      <c r="A1679">
        <v>1369</v>
      </c>
      <c r="B1679" s="3" t="s">
        <v>1370</v>
      </c>
      <c r="C1679" s="3" t="s">
        <v>5479</v>
      </c>
      <c r="D1679">
        <v>32360</v>
      </c>
      <c r="E1679">
        <v>34090.629999999997</v>
      </c>
      <c r="F1679" t="s">
        <v>8219</v>
      </c>
      <c r="G1679" t="s">
        <v>8224</v>
      </c>
      <c r="H1679" t="s">
        <v>8246</v>
      </c>
      <c r="I1679">
        <v>1397225746</v>
      </c>
      <c r="J1679">
        <v>1394633746</v>
      </c>
      <c r="K1679" t="b">
        <v>0</v>
      </c>
      <c r="L1679">
        <v>406</v>
      </c>
      <c r="M1679" t="b">
        <v>1</v>
      </c>
      <c r="N1679" t="s">
        <v>8276</v>
      </c>
      <c r="O1679" s="5">
        <f t="shared" si="104"/>
        <v>1.0534805315203954</v>
      </c>
      <c r="P1679" s="15">
        <f t="shared" si="105"/>
        <v>83.967068965517228</v>
      </c>
      <c r="Q1679" s="7" t="s">
        <v>8330</v>
      </c>
      <c r="R1679" s="7" t="s">
        <v>8331</v>
      </c>
      <c r="S1679" s="13">
        <f t="shared" si="106"/>
        <v>41740.594282407408</v>
      </c>
      <c r="T1679" s="12">
        <f t="shared" si="107"/>
        <v>41710.594282407408</v>
      </c>
    </row>
    <row r="1680" spans="1:20" ht="48" hidden="1" x14ac:dyDescent="0.2">
      <c r="A1680">
        <v>2790</v>
      </c>
      <c r="B1680" s="3" t="s">
        <v>2790</v>
      </c>
      <c r="C1680" s="3" t="s">
        <v>6900</v>
      </c>
      <c r="D1680">
        <v>3000</v>
      </c>
      <c r="E1680">
        <v>3160</v>
      </c>
      <c r="F1680" t="s">
        <v>8219</v>
      </c>
      <c r="G1680" t="s">
        <v>8224</v>
      </c>
      <c r="H1680" t="s">
        <v>8246</v>
      </c>
      <c r="I1680">
        <v>1423693903</v>
      </c>
      <c r="J1680">
        <v>1421101903</v>
      </c>
      <c r="K1680" t="b">
        <v>0</v>
      </c>
      <c r="L1680">
        <v>66</v>
      </c>
      <c r="M1680" t="b">
        <v>1</v>
      </c>
      <c r="N1680" t="s">
        <v>8271</v>
      </c>
      <c r="O1680" s="5">
        <f t="shared" si="104"/>
        <v>1.0533333333333332</v>
      </c>
      <c r="P1680" s="15">
        <f t="shared" si="105"/>
        <v>47.878787878787875</v>
      </c>
      <c r="Q1680" s="7" t="s">
        <v>8323</v>
      </c>
      <c r="R1680" s="7" t="s">
        <v>8324</v>
      </c>
      <c r="S1680" s="13">
        <f t="shared" si="106"/>
        <v>42046.938692129625</v>
      </c>
      <c r="T1680" s="12">
        <f t="shared" si="107"/>
        <v>42016.938692129625</v>
      </c>
    </row>
    <row r="1681" spans="1:20" ht="48" hidden="1" x14ac:dyDescent="0.2">
      <c r="A1681">
        <v>794</v>
      </c>
      <c r="B1681" s="3" t="s">
        <v>795</v>
      </c>
      <c r="C1681" s="3" t="s">
        <v>4904</v>
      </c>
      <c r="D1681">
        <v>8000</v>
      </c>
      <c r="E1681">
        <v>8425</v>
      </c>
      <c r="F1681" t="s">
        <v>8219</v>
      </c>
      <c r="G1681" t="s">
        <v>8224</v>
      </c>
      <c r="H1681" t="s">
        <v>8246</v>
      </c>
      <c r="I1681">
        <v>1315242360</v>
      </c>
      <c r="J1681">
        <v>1310438737</v>
      </c>
      <c r="K1681" t="b">
        <v>0</v>
      </c>
      <c r="L1681">
        <v>53</v>
      </c>
      <c r="M1681" t="b">
        <v>1</v>
      </c>
      <c r="N1681" t="s">
        <v>8276</v>
      </c>
      <c r="O1681" s="5">
        <f t="shared" si="104"/>
        <v>1.0531250000000001</v>
      </c>
      <c r="P1681" s="15">
        <f t="shared" si="105"/>
        <v>158.96226415094338</v>
      </c>
      <c r="Q1681" s="7" t="s">
        <v>8330</v>
      </c>
      <c r="R1681" s="7" t="s">
        <v>8331</v>
      </c>
      <c r="S1681" s="13">
        <f t="shared" si="106"/>
        <v>40791.712500000001</v>
      </c>
      <c r="T1681" s="12">
        <f t="shared" si="107"/>
        <v>40736.115011574075</v>
      </c>
    </row>
    <row r="1682" spans="1:20" ht="32" hidden="1" x14ac:dyDescent="0.2">
      <c r="A1682">
        <v>2781</v>
      </c>
      <c r="B1682" s="3" t="s">
        <v>2781</v>
      </c>
      <c r="C1682" s="3" t="s">
        <v>6891</v>
      </c>
      <c r="D1682">
        <v>1250</v>
      </c>
      <c r="E1682">
        <v>1316</v>
      </c>
      <c r="F1682" t="s">
        <v>8219</v>
      </c>
      <c r="G1682" t="s">
        <v>8224</v>
      </c>
      <c r="H1682" t="s">
        <v>8246</v>
      </c>
      <c r="I1682">
        <v>1423724400</v>
      </c>
      <c r="J1682">
        <v>1421274954</v>
      </c>
      <c r="K1682" t="b">
        <v>0</v>
      </c>
      <c r="L1682">
        <v>28</v>
      </c>
      <c r="M1682" t="b">
        <v>1</v>
      </c>
      <c r="N1682" t="s">
        <v>8271</v>
      </c>
      <c r="O1682" s="5">
        <f t="shared" si="104"/>
        <v>1.0528</v>
      </c>
      <c r="P1682" s="15">
        <f t="shared" si="105"/>
        <v>47</v>
      </c>
      <c r="Q1682" s="7" t="s">
        <v>8323</v>
      </c>
      <c r="R1682" s="7" t="s">
        <v>8324</v>
      </c>
      <c r="S1682" s="13">
        <f t="shared" si="106"/>
        <v>42047.291666666672</v>
      </c>
      <c r="T1682" s="12">
        <f t="shared" si="107"/>
        <v>42018.94159722222</v>
      </c>
    </row>
    <row r="1683" spans="1:20" ht="48" hidden="1" x14ac:dyDescent="0.2">
      <c r="A1683">
        <v>3492</v>
      </c>
      <c r="B1683" s="3" t="s">
        <v>3491</v>
      </c>
      <c r="C1683" s="3" t="s">
        <v>7602</v>
      </c>
      <c r="D1683">
        <v>3800</v>
      </c>
      <c r="E1683">
        <v>4000.22</v>
      </c>
      <c r="F1683" t="s">
        <v>8219</v>
      </c>
      <c r="G1683" t="s">
        <v>8224</v>
      </c>
      <c r="H1683" t="s">
        <v>8246</v>
      </c>
      <c r="I1683">
        <v>1445818397</v>
      </c>
      <c r="J1683">
        <v>1442794397</v>
      </c>
      <c r="K1683" t="b">
        <v>0</v>
      </c>
      <c r="L1683">
        <v>35</v>
      </c>
      <c r="M1683" t="b">
        <v>1</v>
      </c>
      <c r="N1683" t="s">
        <v>8271</v>
      </c>
      <c r="O1683" s="5">
        <f t="shared" si="104"/>
        <v>1.0526894736842105</v>
      </c>
      <c r="P1683" s="15">
        <f t="shared" si="105"/>
        <v>114.29199999999999</v>
      </c>
      <c r="Q1683" s="7" t="s">
        <v>8323</v>
      </c>
      <c r="R1683" s="7" t="s">
        <v>8324</v>
      </c>
      <c r="S1683" s="13">
        <f t="shared" si="106"/>
        <v>42303.009224537032</v>
      </c>
      <c r="T1683" s="12">
        <f t="shared" si="107"/>
        <v>42268.009224537032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8330</v>
      </c>
      <c r="R1684" s="7" t="s">
        <v>8352</v>
      </c>
      <c r="S1684" s="13">
        <f t="shared" si="106"/>
        <v>42839.171990740739</v>
      </c>
      <c r="T1684" s="12">
        <f t="shared" si="107"/>
        <v>42779.21365740741</v>
      </c>
    </row>
    <row r="1685" spans="1:20" ht="48" hidden="1" x14ac:dyDescent="0.2">
      <c r="A1685">
        <v>403</v>
      </c>
      <c r="B1685" s="3" t="s">
        <v>404</v>
      </c>
      <c r="C1685" s="3" t="s">
        <v>4513</v>
      </c>
      <c r="D1685">
        <v>5000</v>
      </c>
      <c r="E1685">
        <v>5263</v>
      </c>
      <c r="F1685" t="s">
        <v>8219</v>
      </c>
      <c r="G1685" t="s">
        <v>8224</v>
      </c>
      <c r="H1685" t="s">
        <v>8246</v>
      </c>
      <c r="I1685">
        <v>1312960080</v>
      </c>
      <c r="J1685">
        <v>1308900441</v>
      </c>
      <c r="K1685" t="b">
        <v>0</v>
      </c>
      <c r="L1685">
        <v>70</v>
      </c>
      <c r="M1685" t="b">
        <v>1</v>
      </c>
      <c r="N1685" t="s">
        <v>8269</v>
      </c>
      <c r="O1685" s="5">
        <f t="shared" si="104"/>
        <v>1.0526</v>
      </c>
      <c r="P1685" s="15">
        <f t="shared" si="105"/>
        <v>75.185714285714283</v>
      </c>
      <c r="Q1685" s="7" t="s">
        <v>8316</v>
      </c>
      <c r="R1685" s="7" t="s">
        <v>8321</v>
      </c>
      <c r="S1685" s="13">
        <f t="shared" si="106"/>
        <v>40765.297222222223</v>
      </c>
      <c r="T1685" s="12">
        <f t="shared" si="107"/>
        <v>40718.310659722221</v>
      </c>
    </row>
    <row r="1686" spans="1:20" ht="48" hidden="1" x14ac:dyDescent="0.2">
      <c r="A1686">
        <v>2068</v>
      </c>
      <c r="B1686" s="3" t="s">
        <v>2069</v>
      </c>
      <c r="C1686" s="3" t="s">
        <v>6178</v>
      </c>
      <c r="D1686">
        <v>25000</v>
      </c>
      <c r="E1686">
        <v>26305.97</v>
      </c>
      <c r="F1686" t="s">
        <v>8219</v>
      </c>
      <c r="G1686" t="s">
        <v>8224</v>
      </c>
      <c r="H1686" t="s">
        <v>8246</v>
      </c>
      <c r="I1686">
        <v>1476994315</v>
      </c>
      <c r="J1686">
        <v>1474402315</v>
      </c>
      <c r="K1686" t="b">
        <v>0</v>
      </c>
      <c r="L1686">
        <v>76</v>
      </c>
      <c r="M1686" t="b">
        <v>1</v>
      </c>
      <c r="N1686" t="s">
        <v>8295</v>
      </c>
      <c r="O1686" s="5">
        <f t="shared" si="104"/>
        <v>1.0522388</v>
      </c>
      <c r="P1686" s="15">
        <f t="shared" si="105"/>
        <v>346.13118421052633</v>
      </c>
      <c r="Q1686" s="7" t="s">
        <v>8309</v>
      </c>
      <c r="R1686" s="7" t="s">
        <v>8310</v>
      </c>
      <c r="S1686" s="13">
        <f t="shared" si="106"/>
        <v>42663.841608796298</v>
      </c>
      <c r="T1686" s="12">
        <f t="shared" si="107"/>
        <v>42633.841608796298</v>
      </c>
    </row>
    <row r="1687" spans="1:20" ht="48" hidden="1" x14ac:dyDescent="0.2">
      <c r="A1687">
        <v>3440</v>
      </c>
      <c r="B1687" s="3" t="s">
        <v>3439</v>
      </c>
      <c r="C1687" s="3" t="s">
        <v>7550</v>
      </c>
      <c r="D1687">
        <v>5000</v>
      </c>
      <c r="E1687">
        <v>5260.92</v>
      </c>
      <c r="F1687" t="s">
        <v>8219</v>
      </c>
      <c r="G1687" t="s">
        <v>8224</v>
      </c>
      <c r="H1687" t="s">
        <v>8246</v>
      </c>
      <c r="I1687">
        <v>1405095300</v>
      </c>
      <c r="J1687">
        <v>1403146628</v>
      </c>
      <c r="K1687" t="b">
        <v>0</v>
      </c>
      <c r="L1687">
        <v>82</v>
      </c>
      <c r="M1687" t="b">
        <v>1</v>
      </c>
      <c r="N1687" t="s">
        <v>8271</v>
      </c>
      <c r="O1687" s="5">
        <f t="shared" si="104"/>
        <v>1.052184</v>
      </c>
      <c r="P1687" s="15">
        <f t="shared" si="105"/>
        <v>64.157560975609755</v>
      </c>
      <c r="Q1687" s="7" t="s">
        <v>8323</v>
      </c>
      <c r="R1687" s="7" t="s">
        <v>8324</v>
      </c>
      <c r="S1687" s="13">
        <f t="shared" si="106"/>
        <v>41831.677083333336</v>
      </c>
      <c r="T1687" s="12">
        <f t="shared" si="107"/>
        <v>41809.12300925926</v>
      </c>
    </row>
    <row r="1688" spans="1:20" ht="32" hidden="1" x14ac:dyDescent="0.2">
      <c r="A1688">
        <v>3258</v>
      </c>
      <c r="B1688" s="3" t="s">
        <v>3258</v>
      </c>
      <c r="C1688" s="3" t="s">
        <v>7368</v>
      </c>
      <c r="D1688">
        <v>7000</v>
      </c>
      <c r="E1688">
        <v>7365</v>
      </c>
      <c r="F1688" t="s">
        <v>8219</v>
      </c>
      <c r="G1688" t="s">
        <v>8224</v>
      </c>
      <c r="H1688" t="s">
        <v>8246</v>
      </c>
      <c r="I1688">
        <v>1420751861</v>
      </c>
      <c r="J1688">
        <v>1418159861</v>
      </c>
      <c r="K1688" t="b">
        <v>1</v>
      </c>
      <c r="L1688">
        <v>75</v>
      </c>
      <c r="M1688" t="b">
        <v>1</v>
      </c>
      <c r="N1688" t="s">
        <v>8271</v>
      </c>
      <c r="O1688" s="5">
        <f t="shared" si="104"/>
        <v>1.052142857142857</v>
      </c>
      <c r="P1688" s="15">
        <f t="shared" si="105"/>
        <v>98.2</v>
      </c>
      <c r="Q1688" s="7" t="s">
        <v>8323</v>
      </c>
      <c r="R1688" s="7" t="s">
        <v>8324</v>
      </c>
      <c r="S1688" s="13">
        <f t="shared" si="106"/>
        <v>42012.887280092589</v>
      </c>
      <c r="T1688" s="12">
        <f t="shared" si="107"/>
        <v>41982.887280092589</v>
      </c>
    </row>
    <row r="1689" spans="1:20" ht="48" hidden="1" x14ac:dyDescent="0.2">
      <c r="A1689">
        <v>92</v>
      </c>
      <c r="B1689" s="3" t="s">
        <v>94</v>
      </c>
      <c r="C1689" s="3" t="s">
        <v>4203</v>
      </c>
      <c r="D1689">
        <v>5000</v>
      </c>
      <c r="E1689">
        <v>5260</v>
      </c>
      <c r="F1689" t="s">
        <v>8219</v>
      </c>
      <c r="G1689" t="s">
        <v>8229</v>
      </c>
      <c r="H1689" t="s">
        <v>8251</v>
      </c>
      <c r="I1689">
        <v>1485936000</v>
      </c>
      <c r="J1689">
        <v>1481949983</v>
      </c>
      <c r="K1689" t="b">
        <v>0</v>
      </c>
      <c r="L1689">
        <v>43</v>
      </c>
      <c r="M1689" t="b">
        <v>1</v>
      </c>
      <c r="N1689" t="s">
        <v>8266</v>
      </c>
      <c r="O1689" s="5">
        <f t="shared" si="104"/>
        <v>1.052</v>
      </c>
      <c r="P1689" s="15">
        <f t="shared" si="105"/>
        <v>122.32558139534883</v>
      </c>
      <c r="Q1689" s="7" t="s">
        <v>8316</v>
      </c>
      <c r="R1689" s="7" t="s">
        <v>8318</v>
      </c>
      <c r="S1689" s="13">
        <f t="shared" si="106"/>
        <v>42767.333333333328</v>
      </c>
      <c r="T1689" s="12">
        <f t="shared" si="107"/>
        <v>42721.198877314819</v>
      </c>
    </row>
    <row r="1690" spans="1:20" ht="48" hidden="1" x14ac:dyDescent="0.2">
      <c r="A1690">
        <v>3620</v>
      </c>
      <c r="B1690" s="3" t="s">
        <v>3618</v>
      </c>
      <c r="C1690" s="3" t="s">
        <v>7730</v>
      </c>
      <c r="D1690">
        <v>10500</v>
      </c>
      <c r="E1690">
        <v>11045</v>
      </c>
      <c r="F1690" t="s">
        <v>8219</v>
      </c>
      <c r="G1690" t="s">
        <v>8224</v>
      </c>
      <c r="H1690" t="s">
        <v>8246</v>
      </c>
      <c r="I1690">
        <v>1425528000</v>
      </c>
      <c r="J1690">
        <v>1422916261</v>
      </c>
      <c r="K1690" t="b">
        <v>0</v>
      </c>
      <c r="L1690">
        <v>197</v>
      </c>
      <c r="M1690" t="b">
        <v>1</v>
      </c>
      <c r="N1690" t="s">
        <v>8271</v>
      </c>
      <c r="O1690" s="5">
        <f t="shared" si="104"/>
        <v>1.0519047619047619</v>
      </c>
      <c r="P1690" s="15">
        <f t="shared" si="105"/>
        <v>56.065989847715734</v>
      </c>
      <c r="Q1690" s="7" t="s">
        <v>8323</v>
      </c>
      <c r="R1690" s="7" t="s">
        <v>8324</v>
      </c>
      <c r="S1690" s="13">
        <f t="shared" si="106"/>
        <v>42068.166666666672</v>
      </c>
      <c r="T1690" s="12">
        <f t="shared" si="107"/>
        <v>42037.938206018516</v>
      </c>
    </row>
    <row r="1691" spans="1:20" ht="32" hidden="1" x14ac:dyDescent="0.2">
      <c r="A1691">
        <v>103</v>
      </c>
      <c r="B1691" s="3" t="s">
        <v>105</v>
      </c>
      <c r="C1691" s="3" t="s">
        <v>4214</v>
      </c>
      <c r="D1691">
        <v>1300</v>
      </c>
      <c r="E1691">
        <v>1367</v>
      </c>
      <c r="F1691" t="s">
        <v>8219</v>
      </c>
      <c r="G1691" t="s">
        <v>8225</v>
      </c>
      <c r="H1691" t="s">
        <v>8247</v>
      </c>
      <c r="I1691">
        <v>1394220030</v>
      </c>
      <c r="J1691">
        <v>1392232830</v>
      </c>
      <c r="K1691" t="b">
        <v>0</v>
      </c>
      <c r="L1691">
        <v>49</v>
      </c>
      <c r="M1691" t="b">
        <v>1</v>
      </c>
      <c r="N1691" t="s">
        <v>8266</v>
      </c>
      <c r="O1691" s="5">
        <f t="shared" si="104"/>
        <v>1.0515384615384615</v>
      </c>
      <c r="P1691" s="15">
        <f t="shared" si="105"/>
        <v>27.897959183673468</v>
      </c>
      <c r="Q1691" s="7" t="s">
        <v>8316</v>
      </c>
      <c r="R1691" s="7" t="s">
        <v>8318</v>
      </c>
      <c r="S1691" s="13">
        <f t="shared" si="106"/>
        <v>41705.805902777778</v>
      </c>
      <c r="T1691" s="12">
        <f t="shared" si="107"/>
        <v>41682.805902777778</v>
      </c>
    </row>
    <row r="1692" spans="1:20" ht="32" hidden="1" x14ac:dyDescent="0.2">
      <c r="A1692">
        <v>807</v>
      </c>
      <c r="B1692" s="3" t="s">
        <v>808</v>
      </c>
      <c r="C1692" s="3" t="s">
        <v>4917</v>
      </c>
      <c r="D1692">
        <v>4000</v>
      </c>
      <c r="E1692">
        <v>4205</v>
      </c>
      <c r="F1692" t="s">
        <v>8219</v>
      </c>
      <c r="G1692" t="s">
        <v>8224</v>
      </c>
      <c r="H1692" t="s">
        <v>8246</v>
      </c>
      <c r="I1692">
        <v>1488333600</v>
      </c>
      <c r="J1692">
        <v>1485270311</v>
      </c>
      <c r="K1692" t="b">
        <v>0</v>
      </c>
      <c r="L1692">
        <v>57</v>
      </c>
      <c r="M1692" t="b">
        <v>1</v>
      </c>
      <c r="N1692" t="s">
        <v>8276</v>
      </c>
      <c r="O1692" s="5">
        <f t="shared" si="104"/>
        <v>1.05125</v>
      </c>
      <c r="P1692" s="15">
        <f t="shared" si="105"/>
        <v>73.771929824561397</v>
      </c>
      <c r="Q1692" s="7" t="s">
        <v>8330</v>
      </c>
      <c r="R1692" s="7" t="s">
        <v>8331</v>
      </c>
      <c r="S1692" s="13">
        <f t="shared" si="106"/>
        <v>42795.083333333328</v>
      </c>
      <c r="T1692" s="12">
        <f t="shared" si="107"/>
        <v>42759.628599537042</v>
      </c>
    </row>
    <row r="1693" spans="1:20" ht="48" hidden="1" x14ac:dyDescent="0.2">
      <c r="A1693">
        <v>3161</v>
      </c>
      <c r="B1693" s="3" t="s">
        <v>3161</v>
      </c>
      <c r="C1693" s="3" t="s">
        <v>7271</v>
      </c>
      <c r="D1693">
        <v>2000</v>
      </c>
      <c r="E1693">
        <v>2102</v>
      </c>
      <c r="F1693" t="s">
        <v>8219</v>
      </c>
      <c r="G1693" t="s">
        <v>8225</v>
      </c>
      <c r="H1693" t="s">
        <v>8247</v>
      </c>
      <c r="I1693">
        <v>1413377522</v>
      </c>
      <c r="J1693">
        <v>1410785522</v>
      </c>
      <c r="K1693" t="b">
        <v>1</v>
      </c>
      <c r="L1693">
        <v>74</v>
      </c>
      <c r="M1693" t="b">
        <v>1</v>
      </c>
      <c r="N1693" t="s">
        <v>8271</v>
      </c>
      <c r="O1693" s="5">
        <f t="shared" si="104"/>
        <v>1.0509999999999999</v>
      </c>
      <c r="P1693" s="15">
        <f t="shared" si="105"/>
        <v>28.405405405405407</v>
      </c>
      <c r="Q1693" s="7" t="s">
        <v>8323</v>
      </c>
      <c r="R1693" s="7" t="s">
        <v>8324</v>
      </c>
      <c r="S1693" s="13">
        <f t="shared" si="106"/>
        <v>41927.536134259259</v>
      </c>
      <c r="T1693" s="12">
        <f t="shared" si="107"/>
        <v>41897.536134259259</v>
      </c>
    </row>
    <row r="1694" spans="1:20" ht="48" hidden="1" x14ac:dyDescent="0.2">
      <c r="A1694">
        <v>2932</v>
      </c>
      <c r="B1694" s="3" t="s">
        <v>2932</v>
      </c>
      <c r="C1694" s="3" t="s">
        <v>7042</v>
      </c>
      <c r="D1694">
        <v>3100</v>
      </c>
      <c r="E1694">
        <v>3258</v>
      </c>
      <c r="F1694" t="s">
        <v>8219</v>
      </c>
      <c r="G1694" t="s">
        <v>8226</v>
      </c>
      <c r="H1694" t="s">
        <v>8248</v>
      </c>
      <c r="I1694">
        <v>1424516400</v>
      </c>
      <c r="J1694">
        <v>1421812637</v>
      </c>
      <c r="K1694" t="b">
        <v>0</v>
      </c>
      <c r="L1694">
        <v>38</v>
      </c>
      <c r="M1694" t="b">
        <v>1</v>
      </c>
      <c r="N1694" t="s">
        <v>8305</v>
      </c>
      <c r="O1694" s="5">
        <f t="shared" si="104"/>
        <v>1.0509677419354839</v>
      </c>
      <c r="P1694" s="15">
        <f t="shared" si="105"/>
        <v>85.736842105263165</v>
      </c>
      <c r="Q1694" s="7" t="s">
        <v>8323</v>
      </c>
      <c r="R1694" s="7" t="s">
        <v>8363</v>
      </c>
      <c r="S1694" s="13">
        <f t="shared" si="106"/>
        <v>42056.458333333328</v>
      </c>
      <c r="T1694" s="12">
        <f t="shared" si="107"/>
        <v>42025.164780092593</v>
      </c>
    </row>
    <row r="1695" spans="1:20" ht="48" hidden="1" x14ac:dyDescent="0.2">
      <c r="A1695">
        <v>413</v>
      </c>
      <c r="B1695" s="3" t="s">
        <v>414</v>
      </c>
      <c r="C1695" s="3" t="s">
        <v>4523</v>
      </c>
      <c r="D1695">
        <v>12800</v>
      </c>
      <c r="E1695">
        <v>13451</v>
      </c>
      <c r="F1695" t="s">
        <v>8219</v>
      </c>
      <c r="G1695" t="s">
        <v>8224</v>
      </c>
      <c r="H1695" t="s">
        <v>8246</v>
      </c>
      <c r="I1695">
        <v>1342731811</v>
      </c>
      <c r="J1695">
        <v>1340139811</v>
      </c>
      <c r="K1695" t="b">
        <v>0</v>
      </c>
      <c r="L1695">
        <v>171</v>
      </c>
      <c r="M1695" t="b">
        <v>1</v>
      </c>
      <c r="N1695" t="s">
        <v>8269</v>
      </c>
      <c r="O1695" s="5">
        <f t="shared" si="104"/>
        <v>1.0508593749999999</v>
      </c>
      <c r="P1695" s="15">
        <f t="shared" si="105"/>
        <v>78.660818713450297</v>
      </c>
      <c r="Q1695" s="7" t="s">
        <v>8316</v>
      </c>
      <c r="R1695" s="7" t="s">
        <v>8321</v>
      </c>
      <c r="S1695" s="13">
        <f t="shared" si="106"/>
        <v>41109.877442129626</v>
      </c>
      <c r="T1695" s="12">
        <f t="shared" si="107"/>
        <v>41079.877442129626</v>
      </c>
    </row>
    <row r="1696" spans="1:20" ht="48" hidden="1" x14ac:dyDescent="0.2">
      <c r="A1696">
        <v>2298</v>
      </c>
      <c r="B1696" s="3" t="s">
        <v>2299</v>
      </c>
      <c r="C1696" s="3" t="s">
        <v>6408</v>
      </c>
      <c r="D1696">
        <v>30000</v>
      </c>
      <c r="E1696">
        <v>31522</v>
      </c>
      <c r="F1696" t="s">
        <v>8219</v>
      </c>
      <c r="G1696" t="s">
        <v>8224</v>
      </c>
      <c r="H1696" t="s">
        <v>8246</v>
      </c>
      <c r="I1696">
        <v>1395861033</v>
      </c>
      <c r="J1696">
        <v>1393272633</v>
      </c>
      <c r="K1696" t="b">
        <v>0</v>
      </c>
      <c r="L1696">
        <v>288</v>
      </c>
      <c r="M1696" t="b">
        <v>1</v>
      </c>
      <c r="N1696" t="s">
        <v>8276</v>
      </c>
      <c r="O1696" s="5">
        <f t="shared" si="104"/>
        <v>1.0507333333333333</v>
      </c>
      <c r="P1696" s="15">
        <f t="shared" si="105"/>
        <v>109.45138888888889</v>
      </c>
      <c r="Q1696" s="7" t="s">
        <v>8330</v>
      </c>
      <c r="R1696" s="7" t="s">
        <v>8331</v>
      </c>
      <c r="S1696" s="13">
        <f t="shared" si="106"/>
        <v>41724.798993055556</v>
      </c>
      <c r="T1696" s="12">
        <f t="shared" si="107"/>
        <v>41694.84065972222</v>
      </c>
    </row>
    <row r="1697" spans="1:20" ht="32" hidden="1" x14ac:dyDescent="0.2">
      <c r="A1697">
        <v>1618</v>
      </c>
      <c r="B1697" s="3" t="s">
        <v>1619</v>
      </c>
      <c r="C1697" s="3" t="s">
        <v>5728</v>
      </c>
      <c r="D1697">
        <v>1500</v>
      </c>
      <c r="E1697">
        <v>1576</v>
      </c>
      <c r="F1697" t="s">
        <v>8219</v>
      </c>
      <c r="G1697" t="s">
        <v>8224</v>
      </c>
      <c r="H1697" t="s">
        <v>8246</v>
      </c>
      <c r="I1697">
        <v>1362757335</v>
      </c>
      <c r="J1697">
        <v>1359301335</v>
      </c>
      <c r="K1697" t="b">
        <v>0</v>
      </c>
      <c r="L1697">
        <v>27</v>
      </c>
      <c r="M1697" t="b">
        <v>1</v>
      </c>
      <c r="N1697" t="s">
        <v>8276</v>
      </c>
      <c r="O1697" s="5">
        <f t="shared" si="104"/>
        <v>1.0506666666666666</v>
      </c>
      <c r="P1697" s="15">
        <f t="shared" si="105"/>
        <v>58.370370370370374</v>
      </c>
      <c r="Q1697" s="7" t="s">
        <v>8330</v>
      </c>
      <c r="R1697" s="7" t="s">
        <v>8331</v>
      </c>
      <c r="S1697" s="13">
        <f t="shared" si="106"/>
        <v>41341.654340277775</v>
      </c>
      <c r="T1697" s="12">
        <f t="shared" si="107"/>
        <v>41301.654340277775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8330</v>
      </c>
      <c r="R1698" s="7" t="s">
        <v>8352</v>
      </c>
      <c r="S1698" s="13">
        <f t="shared" si="106"/>
        <v>42826.027905092589</v>
      </c>
      <c r="T1698" s="12">
        <f t="shared" si="107"/>
        <v>42796.069571759261</v>
      </c>
    </row>
    <row r="1699" spans="1:20" ht="48" hidden="1" x14ac:dyDescent="0.2">
      <c r="A1699">
        <v>1825</v>
      </c>
      <c r="B1699" s="3" t="s">
        <v>1826</v>
      </c>
      <c r="C1699" s="3" t="s">
        <v>5935</v>
      </c>
      <c r="D1699">
        <v>2000</v>
      </c>
      <c r="E1699">
        <v>2101</v>
      </c>
      <c r="F1699" t="s">
        <v>8219</v>
      </c>
      <c r="G1699" t="s">
        <v>8224</v>
      </c>
      <c r="H1699" t="s">
        <v>8246</v>
      </c>
      <c r="I1699">
        <v>1373572903</v>
      </c>
      <c r="J1699">
        <v>1371585703</v>
      </c>
      <c r="K1699" t="b">
        <v>0</v>
      </c>
      <c r="L1699">
        <v>50</v>
      </c>
      <c r="M1699" t="b">
        <v>1</v>
      </c>
      <c r="N1699" t="s">
        <v>8276</v>
      </c>
      <c r="O1699" s="5">
        <f t="shared" si="104"/>
        <v>1.0505</v>
      </c>
      <c r="P1699" s="15">
        <f t="shared" si="105"/>
        <v>42.02</v>
      </c>
      <c r="Q1699" s="7" t="s">
        <v>8330</v>
      </c>
      <c r="R1699" s="7" t="s">
        <v>8331</v>
      </c>
      <c r="S1699" s="13">
        <f t="shared" si="106"/>
        <v>41466.83452546296</v>
      </c>
      <c r="T1699" s="12">
        <f t="shared" si="107"/>
        <v>41443.83452546296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8330</v>
      </c>
      <c r="R1700" s="7" t="s">
        <v>8352</v>
      </c>
      <c r="S1700" s="13">
        <f t="shared" si="106"/>
        <v>42820.147916666669</v>
      </c>
      <c r="T1700" s="12">
        <f t="shared" si="107"/>
        <v>42796.207870370374</v>
      </c>
    </row>
    <row r="1701" spans="1:20" ht="32" hidden="1" x14ac:dyDescent="0.2">
      <c r="A1701">
        <v>3778</v>
      </c>
      <c r="B1701" s="3" t="s">
        <v>3775</v>
      </c>
      <c r="C1701" s="3" t="s">
        <v>7888</v>
      </c>
      <c r="D1701">
        <v>2400</v>
      </c>
      <c r="E1701">
        <v>2521</v>
      </c>
      <c r="F1701" t="s">
        <v>8219</v>
      </c>
      <c r="G1701" t="s">
        <v>8224</v>
      </c>
      <c r="H1701" t="s">
        <v>8246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t="s">
        <v>8305</v>
      </c>
      <c r="O1701" s="5">
        <f t="shared" si="104"/>
        <v>1.0504166666666668</v>
      </c>
      <c r="P1701" s="15">
        <f t="shared" si="105"/>
        <v>70.027777777777771</v>
      </c>
      <c r="Q1701" s="7" t="s">
        <v>8323</v>
      </c>
      <c r="R1701" s="7" t="s">
        <v>8363</v>
      </c>
      <c r="S1701" s="13">
        <f t="shared" si="106"/>
        <v>42049.819212962961</v>
      </c>
      <c r="T1701" s="12">
        <f t="shared" si="107"/>
        <v>41989.819212962961</v>
      </c>
    </row>
    <row r="1702" spans="1:20" ht="48" hidden="1" x14ac:dyDescent="0.2">
      <c r="A1702">
        <v>2476</v>
      </c>
      <c r="B1702" s="3" t="s">
        <v>2477</v>
      </c>
      <c r="C1702" s="3" t="s">
        <v>6586</v>
      </c>
      <c r="D1702">
        <v>3200</v>
      </c>
      <c r="E1702">
        <v>3360.72</v>
      </c>
      <c r="F1702" t="s">
        <v>8219</v>
      </c>
      <c r="G1702" t="s">
        <v>8224</v>
      </c>
      <c r="H1702" t="s">
        <v>8246</v>
      </c>
      <c r="I1702">
        <v>1415004770</v>
      </c>
      <c r="J1702">
        <v>1412149970</v>
      </c>
      <c r="K1702" t="b">
        <v>0</v>
      </c>
      <c r="L1702">
        <v>55</v>
      </c>
      <c r="M1702" t="b">
        <v>1</v>
      </c>
      <c r="N1702" t="s">
        <v>8279</v>
      </c>
      <c r="O1702" s="5">
        <f t="shared" si="104"/>
        <v>1.050225</v>
      </c>
      <c r="P1702" s="15">
        <f t="shared" si="105"/>
        <v>61.103999999999999</v>
      </c>
      <c r="Q1702" s="7" t="s">
        <v>8330</v>
      </c>
      <c r="R1702" s="7" t="s">
        <v>8334</v>
      </c>
      <c r="S1702" s="13">
        <f t="shared" si="106"/>
        <v>41946.370023148149</v>
      </c>
      <c r="T1702" s="12">
        <f t="shared" si="107"/>
        <v>41913.328356481477</v>
      </c>
    </row>
    <row r="1703" spans="1:20" ht="32" hidden="1" x14ac:dyDescent="0.2">
      <c r="A1703">
        <v>1373</v>
      </c>
      <c r="B1703" s="3" t="s">
        <v>1374</v>
      </c>
      <c r="C1703" s="3" t="s">
        <v>5483</v>
      </c>
      <c r="D1703">
        <v>10000</v>
      </c>
      <c r="E1703">
        <v>10501</v>
      </c>
      <c r="F1703" t="s">
        <v>8219</v>
      </c>
      <c r="G1703" t="s">
        <v>8224</v>
      </c>
      <c r="H1703" t="s">
        <v>8246</v>
      </c>
      <c r="I1703">
        <v>1483138233</v>
      </c>
      <c r="J1703">
        <v>1480546233</v>
      </c>
      <c r="K1703" t="b">
        <v>0</v>
      </c>
      <c r="L1703">
        <v>52</v>
      </c>
      <c r="M1703" t="b">
        <v>1</v>
      </c>
      <c r="N1703" t="s">
        <v>8276</v>
      </c>
      <c r="O1703" s="5">
        <f t="shared" si="104"/>
        <v>1.0501</v>
      </c>
      <c r="P1703" s="15">
        <f t="shared" si="105"/>
        <v>201.94230769230768</v>
      </c>
      <c r="Q1703" s="7" t="s">
        <v>8330</v>
      </c>
      <c r="R1703" s="7" t="s">
        <v>8331</v>
      </c>
      <c r="S1703" s="13">
        <f t="shared" si="106"/>
        <v>42734.95177083333</v>
      </c>
      <c r="T1703" s="12">
        <f t="shared" si="107"/>
        <v>42704.95177083333</v>
      </c>
    </row>
    <row r="1704" spans="1:20" ht="48" hidden="1" x14ac:dyDescent="0.2">
      <c r="A1704">
        <v>2</v>
      </c>
      <c r="B1704" s="3" t="s">
        <v>4</v>
      </c>
      <c r="C1704" s="3" t="s">
        <v>4113</v>
      </c>
      <c r="D1704">
        <v>500</v>
      </c>
      <c r="E1704">
        <v>525</v>
      </c>
      <c r="F1704" t="s">
        <v>8219</v>
      </c>
      <c r="G1704" t="s">
        <v>8225</v>
      </c>
      <c r="H1704" t="s">
        <v>8247</v>
      </c>
      <c r="I1704">
        <v>1455555083</v>
      </c>
      <c r="J1704">
        <v>1454691083</v>
      </c>
      <c r="K1704" t="b">
        <v>0</v>
      </c>
      <c r="L1704">
        <v>35</v>
      </c>
      <c r="M1704" t="b">
        <v>1</v>
      </c>
      <c r="N1704" t="s">
        <v>8265</v>
      </c>
      <c r="O1704" s="5">
        <f t="shared" si="104"/>
        <v>1.05</v>
      </c>
      <c r="P1704" s="15">
        <f t="shared" si="105"/>
        <v>15</v>
      </c>
      <c r="Q1704" s="7" t="s">
        <v>8316</v>
      </c>
      <c r="R1704" s="7" t="s">
        <v>8317</v>
      </c>
      <c r="S1704" s="13">
        <f t="shared" si="106"/>
        <v>42415.702349537038</v>
      </c>
      <c r="T1704" s="12">
        <f t="shared" si="107"/>
        <v>42405.702349537038</v>
      </c>
    </row>
    <row r="1705" spans="1:20" ht="48" hidden="1" x14ac:dyDescent="0.2">
      <c r="A1705">
        <v>805</v>
      </c>
      <c r="B1705" s="3" t="s">
        <v>806</v>
      </c>
      <c r="C1705" s="3" t="s">
        <v>4915</v>
      </c>
      <c r="D1705">
        <v>3000</v>
      </c>
      <c r="E1705">
        <v>3150</v>
      </c>
      <c r="F1705" t="s">
        <v>8219</v>
      </c>
      <c r="G1705" t="s">
        <v>8224</v>
      </c>
      <c r="H1705" t="s">
        <v>8246</v>
      </c>
      <c r="I1705">
        <v>1310857200</v>
      </c>
      <c r="J1705">
        <v>1306525512</v>
      </c>
      <c r="K1705" t="b">
        <v>0</v>
      </c>
      <c r="L1705">
        <v>54</v>
      </c>
      <c r="M1705" t="b">
        <v>1</v>
      </c>
      <c r="N1705" t="s">
        <v>8276</v>
      </c>
      <c r="O1705" s="5">
        <f t="shared" si="104"/>
        <v>1.05</v>
      </c>
      <c r="P1705" s="15">
        <f t="shared" si="105"/>
        <v>58.333333333333336</v>
      </c>
      <c r="Q1705" s="7" t="s">
        <v>8330</v>
      </c>
      <c r="R1705" s="7" t="s">
        <v>8331</v>
      </c>
      <c r="S1705" s="13">
        <f t="shared" si="106"/>
        <v>40740.958333333336</v>
      </c>
      <c r="T1705" s="12">
        <f t="shared" si="107"/>
        <v>40690.823055555556</v>
      </c>
    </row>
    <row r="1706" spans="1:20" ht="48" hidden="1" x14ac:dyDescent="0.2">
      <c r="A1706">
        <v>810</v>
      </c>
      <c r="B1706" s="3" t="s">
        <v>811</v>
      </c>
      <c r="C1706" s="3" t="s">
        <v>4920</v>
      </c>
      <c r="D1706">
        <v>1500</v>
      </c>
      <c r="E1706">
        <v>1575</v>
      </c>
      <c r="F1706" t="s">
        <v>8219</v>
      </c>
      <c r="G1706" t="s">
        <v>8224</v>
      </c>
      <c r="H1706" t="s">
        <v>8246</v>
      </c>
      <c r="I1706">
        <v>1346462462</v>
      </c>
      <c r="J1706">
        <v>1343870462</v>
      </c>
      <c r="K1706" t="b">
        <v>0</v>
      </c>
      <c r="L1706">
        <v>27</v>
      </c>
      <c r="M1706" t="b">
        <v>1</v>
      </c>
      <c r="N1706" t="s">
        <v>8276</v>
      </c>
      <c r="O1706" s="5">
        <f t="shared" si="104"/>
        <v>1.05</v>
      </c>
      <c r="P1706" s="15">
        <f t="shared" si="105"/>
        <v>58.333333333333336</v>
      </c>
      <c r="Q1706" s="7" t="s">
        <v>8330</v>
      </c>
      <c r="R1706" s="7" t="s">
        <v>8331</v>
      </c>
      <c r="S1706" s="13">
        <f t="shared" si="106"/>
        <v>41153.056273148148</v>
      </c>
      <c r="T1706" s="12">
        <f t="shared" si="107"/>
        <v>41123.056273148148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8330</v>
      </c>
      <c r="R1707" s="7" t="s">
        <v>8352</v>
      </c>
      <c r="S1707" s="13">
        <f t="shared" si="106"/>
        <v>42256.666666666672</v>
      </c>
      <c r="T1707" s="12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8330</v>
      </c>
      <c r="R1708" s="7" t="s">
        <v>8352</v>
      </c>
      <c r="S1708" s="13">
        <f t="shared" si="106"/>
        <v>42239.306388888886</v>
      </c>
      <c r="T1708" s="12">
        <f t="shared" si="107"/>
        <v>42179.306388888886</v>
      </c>
    </row>
    <row r="1709" spans="1:20" ht="32" hidden="1" x14ac:dyDescent="0.2">
      <c r="A1709">
        <v>1638</v>
      </c>
      <c r="B1709" s="3" t="s">
        <v>1639</v>
      </c>
      <c r="C1709" s="3" t="s">
        <v>5748</v>
      </c>
      <c r="D1709">
        <v>1000</v>
      </c>
      <c r="E1709">
        <v>1050</v>
      </c>
      <c r="F1709" t="s">
        <v>8219</v>
      </c>
      <c r="G1709" t="s">
        <v>8224</v>
      </c>
      <c r="H1709" t="s">
        <v>8246</v>
      </c>
      <c r="I1709">
        <v>1362086700</v>
      </c>
      <c r="J1709">
        <v>1358180968</v>
      </c>
      <c r="K1709" t="b">
        <v>0</v>
      </c>
      <c r="L1709">
        <v>27</v>
      </c>
      <c r="M1709" t="b">
        <v>1</v>
      </c>
      <c r="N1709" t="s">
        <v>8276</v>
      </c>
      <c r="O1709" s="5">
        <f t="shared" si="104"/>
        <v>1.05</v>
      </c>
      <c r="P1709" s="15">
        <f t="shared" si="105"/>
        <v>38.888888888888886</v>
      </c>
      <c r="Q1709" s="7" t="s">
        <v>8330</v>
      </c>
      <c r="R1709" s="7" t="s">
        <v>8331</v>
      </c>
      <c r="S1709" s="13">
        <f t="shared" si="106"/>
        <v>41333.892361111109</v>
      </c>
      <c r="T1709" s="12">
        <f t="shared" si="107"/>
        <v>41288.68712962963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8330</v>
      </c>
      <c r="R1710" s="7" t="s">
        <v>8352</v>
      </c>
      <c r="S1710" s="13">
        <f t="shared" si="106"/>
        <v>42491.866967592592</v>
      </c>
      <c r="T1710" s="12">
        <f t="shared" si="107"/>
        <v>42451.866967592592</v>
      </c>
    </row>
    <row r="1711" spans="1:20" ht="64" hidden="1" x14ac:dyDescent="0.2">
      <c r="A1711">
        <v>2534</v>
      </c>
      <c r="B1711" s="3" t="s">
        <v>2534</v>
      </c>
      <c r="C1711" s="3" t="s">
        <v>6644</v>
      </c>
      <c r="D1711">
        <v>2000</v>
      </c>
      <c r="E1711">
        <v>2100</v>
      </c>
      <c r="F1711" t="s">
        <v>8219</v>
      </c>
      <c r="G1711" t="s">
        <v>8224</v>
      </c>
      <c r="H1711" t="s">
        <v>8246</v>
      </c>
      <c r="I1711">
        <v>1262325600</v>
      </c>
      <c r="J1711">
        <v>1257871712</v>
      </c>
      <c r="K1711" t="b">
        <v>0</v>
      </c>
      <c r="L1711">
        <v>14</v>
      </c>
      <c r="M1711" t="b">
        <v>1</v>
      </c>
      <c r="N1711" t="s">
        <v>8300</v>
      </c>
      <c r="O1711" s="5">
        <f t="shared" si="104"/>
        <v>1.05</v>
      </c>
      <c r="P1711" s="15">
        <f t="shared" si="105"/>
        <v>150</v>
      </c>
      <c r="Q1711" s="7" t="s">
        <v>8330</v>
      </c>
      <c r="R1711" s="7" t="s">
        <v>8358</v>
      </c>
      <c r="S1711" s="13">
        <f t="shared" si="106"/>
        <v>40179.25</v>
      </c>
      <c r="T1711" s="12">
        <f t="shared" si="107"/>
        <v>40127.700370370374</v>
      </c>
    </row>
    <row r="1712" spans="1:20" ht="48" hidden="1" x14ac:dyDescent="0.2">
      <c r="A1712">
        <v>3386</v>
      </c>
      <c r="B1712" s="3" t="s">
        <v>3385</v>
      </c>
      <c r="C1712" s="3" t="s">
        <v>7496</v>
      </c>
      <c r="D1712">
        <v>2000</v>
      </c>
      <c r="E1712">
        <v>2100</v>
      </c>
      <c r="F1712" t="s">
        <v>8219</v>
      </c>
      <c r="G1712" t="s">
        <v>8224</v>
      </c>
      <c r="H1712" t="s">
        <v>8246</v>
      </c>
      <c r="I1712">
        <v>1417620506</v>
      </c>
      <c r="J1712">
        <v>1415028506</v>
      </c>
      <c r="K1712" t="b">
        <v>0</v>
      </c>
      <c r="L1712">
        <v>41</v>
      </c>
      <c r="M1712" t="b">
        <v>1</v>
      </c>
      <c r="N1712" t="s">
        <v>8271</v>
      </c>
      <c r="O1712" s="5">
        <f t="shared" si="104"/>
        <v>1.05</v>
      </c>
      <c r="P1712" s="15">
        <f t="shared" si="105"/>
        <v>51.219512195121951</v>
      </c>
      <c r="Q1712" s="7" t="s">
        <v>8323</v>
      </c>
      <c r="R1712" s="7" t="s">
        <v>8324</v>
      </c>
      <c r="S1712" s="13">
        <f t="shared" si="106"/>
        <v>41976.644745370373</v>
      </c>
      <c r="T1712" s="12">
        <f t="shared" si="107"/>
        <v>41946.644745370373</v>
      </c>
    </row>
    <row r="1713" spans="1:20" ht="48" hidden="1" x14ac:dyDescent="0.2">
      <c r="A1713">
        <v>3541</v>
      </c>
      <c r="B1713" s="3" t="s">
        <v>3540</v>
      </c>
      <c r="C1713" s="3" t="s">
        <v>7651</v>
      </c>
      <c r="D1713">
        <v>1200</v>
      </c>
      <c r="E1713">
        <v>1260</v>
      </c>
      <c r="F1713" t="s">
        <v>8219</v>
      </c>
      <c r="G1713" t="s">
        <v>8225</v>
      </c>
      <c r="H1713" t="s">
        <v>8247</v>
      </c>
      <c r="I1713">
        <v>1441042275</v>
      </c>
      <c r="J1713">
        <v>1438882275</v>
      </c>
      <c r="K1713" t="b">
        <v>0</v>
      </c>
      <c r="L1713">
        <v>32</v>
      </c>
      <c r="M1713" t="b">
        <v>1</v>
      </c>
      <c r="N1713" t="s">
        <v>8271</v>
      </c>
      <c r="O1713" s="5">
        <f t="shared" si="104"/>
        <v>1.05</v>
      </c>
      <c r="P1713" s="15">
        <f t="shared" si="105"/>
        <v>39.375</v>
      </c>
      <c r="Q1713" s="7" t="s">
        <v>8323</v>
      </c>
      <c r="R1713" s="7" t="s">
        <v>8324</v>
      </c>
      <c r="S1713" s="13">
        <f t="shared" si="106"/>
        <v>42247.730034722219</v>
      </c>
      <c r="T1713" s="12">
        <f t="shared" si="107"/>
        <v>42222.730034722219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8330</v>
      </c>
      <c r="R1714" s="7" t="s">
        <v>8352</v>
      </c>
      <c r="S1714" s="13">
        <f t="shared" si="106"/>
        <v>42185.913807870369</v>
      </c>
      <c r="T1714" s="12">
        <f t="shared" si="107"/>
        <v>42125.913807870369</v>
      </c>
    </row>
    <row r="1715" spans="1:20" ht="48" hidden="1" x14ac:dyDescent="0.2">
      <c r="A1715">
        <v>3749</v>
      </c>
      <c r="B1715" s="3" t="s">
        <v>3746</v>
      </c>
      <c r="C1715" s="3" t="s">
        <v>7859</v>
      </c>
      <c r="D1715">
        <v>500</v>
      </c>
      <c r="E1715">
        <v>525</v>
      </c>
      <c r="F1715" t="s">
        <v>8219</v>
      </c>
      <c r="G1715" t="s">
        <v>8224</v>
      </c>
      <c r="H1715" t="s">
        <v>8246</v>
      </c>
      <c r="I1715">
        <v>1461902340</v>
      </c>
      <c r="J1715">
        <v>1459220588</v>
      </c>
      <c r="K1715" t="b">
        <v>0</v>
      </c>
      <c r="L1715">
        <v>7</v>
      </c>
      <c r="M1715" t="b">
        <v>1</v>
      </c>
      <c r="N1715" t="s">
        <v>8305</v>
      </c>
      <c r="O1715" s="5">
        <f t="shared" si="104"/>
        <v>1.05</v>
      </c>
      <c r="P1715" s="15">
        <f t="shared" si="105"/>
        <v>75</v>
      </c>
      <c r="Q1715" s="7" t="s">
        <v>8323</v>
      </c>
      <c r="R1715" s="7" t="s">
        <v>8363</v>
      </c>
      <c r="S1715" s="13">
        <f t="shared" si="106"/>
        <v>42489.165972222225</v>
      </c>
      <c r="T1715" s="12">
        <f t="shared" si="107"/>
        <v>42458.127175925925</v>
      </c>
    </row>
    <row r="1716" spans="1:20" ht="32" hidden="1" x14ac:dyDescent="0.2">
      <c r="A1716">
        <v>852</v>
      </c>
      <c r="B1716" s="3" t="s">
        <v>853</v>
      </c>
      <c r="C1716" s="3" t="s">
        <v>4962</v>
      </c>
      <c r="D1716">
        <v>3500</v>
      </c>
      <c r="E1716">
        <v>3674</v>
      </c>
      <c r="F1716" t="s">
        <v>8219</v>
      </c>
      <c r="G1716" t="s">
        <v>8224</v>
      </c>
      <c r="H1716" t="s">
        <v>8246</v>
      </c>
      <c r="I1716">
        <v>1477342800</v>
      </c>
      <c r="J1716">
        <v>1476386395</v>
      </c>
      <c r="K1716" t="b">
        <v>0</v>
      </c>
      <c r="L1716">
        <v>62</v>
      </c>
      <c r="M1716" t="b">
        <v>1</v>
      </c>
      <c r="N1716" t="s">
        <v>8277</v>
      </c>
      <c r="O1716" s="5">
        <f t="shared" si="104"/>
        <v>1.0497142857142858</v>
      </c>
      <c r="P1716" s="15">
        <f t="shared" si="105"/>
        <v>59.258064516129032</v>
      </c>
      <c r="Q1716" s="7" t="s">
        <v>8330</v>
      </c>
      <c r="R1716" s="7" t="s">
        <v>8332</v>
      </c>
      <c r="S1716" s="13">
        <f t="shared" si="106"/>
        <v>42667.875</v>
      </c>
      <c r="T1716" s="12">
        <f t="shared" si="107"/>
        <v>42656.805497685185</v>
      </c>
    </row>
    <row r="1717" spans="1:20" ht="48" hidden="1" x14ac:dyDescent="0.2">
      <c r="A1717">
        <v>2995</v>
      </c>
      <c r="B1717" s="3" t="s">
        <v>2995</v>
      </c>
      <c r="C1717" s="3" t="s">
        <v>7105</v>
      </c>
      <c r="D1717">
        <v>15000</v>
      </c>
      <c r="E1717">
        <v>15744</v>
      </c>
      <c r="F1717" t="s">
        <v>8219</v>
      </c>
      <c r="G1717" t="s">
        <v>8224</v>
      </c>
      <c r="H1717" t="s">
        <v>8246</v>
      </c>
      <c r="I1717">
        <v>1484841471</v>
      </c>
      <c r="J1717">
        <v>1482249471</v>
      </c>
      <c r="K1717" t="b">
        <v>0</v>
      </c>
      <c r="L1717">
        <v>249</v>
      </c>
      <c r="M1717" t="b">
        <v>1</v>
      </c>
      <c r="N1717" t="s">
        <v>8303</v>
      </c>
      <c r="O1717" s="5">
        <f t="shared" si="104"/>
        <v>1.0496000000000001</v>
      </c>
      <c r="P1717" s="15">
        <f t="shared" si="105"/>
        <v>63.2289156626506</v>
      </c>
      <c r="Q1717" s="7" t="s">
        <v>8323</v>
      </c>
      <c r="R1717" s="7" t="s">
        <v>8361</v>
      </c>
      <c r="S1717" s="13">
        <f t="shared" si="106"/>
        <v>42754.665173611109</v>
      </c>
      <c r="T1717" s="12">
        <f t="shared" si="107"/>
        <v>42724.665173611109</v>
      </c>
    </row>
    <row r="1718" spans="1:20" ht="48" hidden="1" x14ac:dyDescent="0.2">
      <c r="A1718">
        <v>1747</v>
      </c>
      <c r="B1718" s="3" t="s">
        <v>1748</v>
      </c>
      <c r="C1718" s="3" t="s">
        <v>5857</v>
      </c>
      <c r="D1718">
        <v>9000</v>
      </c>
      <c r="E1718">
        <v>9446</v>
      </c>
      <c r="F1718" t="s">
        <v>8219</v>
      </c>
      <c r="G1718" t="s">
        <v>8225</v>
      </c>
      <c r="H1718" t="s">
        <v>8247</v>
      </c>
      <c r="I1718">
        <v>1447426800</v>
      </c>
      <c r="J1718">
        <v>1444904830</v>
      </c>
      <c r="K1718" t="b">
        <v>0</v>
      </c>
      <c r="L1718">
        <v>159</v>
      </c>
      <c r="M1718" t="b">
        <v>1</v>
      </c>
      <c r="N1718" t="s">
        <v>8285</v>
      </c>
      <c r="O1718" s="5">
        <f t="shared" si="104"/>
        <v>1.0495555555555556</v>
      </c>
      <c r="P1718" s="15">
        <f t="shared" si="105"/>
        <v>59.408805031446541</v>
      </c>
      <c r="Q1718" s="7" t="s">
        <v>8343</v>
      </c>
      <c r="R1718" s="7" t="s">
        <v>8344</v>
      </c>
      <c r="S1718" s="13">
        <f t="shared" si="106"/>
        <v>42321.625</v>
      </c>
      <c r="T1718" s="12">
        <f t="shared" si="107"/>
        <v>42292.435532407413</v>
      </c>
    </row>
    <row r="1719" spans="1:20" ht="48" hidden="1" x14ac:dyDescent="0.2">
      <c r="A1719">
        <v>1184</v>
      </c>
      <c r="B1719" s="3" t="s">
        <v>1185</v>
      </c>
      <c r="C1719" s="3" t="s">
        <v>5294</v>
      </c>
      <c r="D1719">
        <v>22000</v>
      </c>
      <c r="E1719">
        <v>23086</v>
      </c>
      <c r="F1719" t="s">
        <v>8219</v>
      </c>
      <c r="G1719" t="s">
        <v>8225</v>
      </c>
      <c r="H1719" t="s">
        <v>8247</v>
      </c>
      <c r="I1719">
        <v>1486391011</v>
      </c>
      <c r="J1719">
        <v>1483712611</v>
      </c>
      <c r="K1719" t="b">
        <v>0</v>
      </c>
      <c r="L1719">
        <v>375</v>
      </c>
      <c r="M1719" t="b">
        <v>1</v>
      </c>
      <c r="N1719" t="s">
        <v>8285</v>
      </c>
      <c r="O1719" s="5">
        <f t="shared" si="104"/>
        <v>1.0493636363636363</v>
      </c>
      <c r="P1719" s="15">
        <f t="shared" si="105"/>
        <v>61.562666666666665</v>
      </c>
      <c r="Q1719" s="7" t="s">
        <v>8343</v>
      </c>
      <c r="R1719" s="7" t="s">
        <v>8344</v>
      </c>
      <c r="S1719" s="13">
        <f t="shared" si="106"/>
        <v>42772.599664351852</v>
      </c>
      <c r="T1719" s="12">
        <f t="shared" si="107"/>
        <v>42741.599664351852</v>
      </c>
    </row>
    <row r="1720" spans="1:20" ht="48" hidden="1" x14ac:dyDescent="0.2">
      <c r="A1720">
        <v>1657</v>
      </c>
      <c r="B1720" s="3" t="s">
        <v>1658</v>
      </c>
      <c r="C1720" s="3" t="s">
        <v>5767</v>
      </c>
      <c r="D1720">
        <v>25000</v>
      </c>
      <c r="E1720">
        <v>26233.45</v>
      </c>
      <c r="F1720" t="s">
        <v>8219</v>
      </c>
      <c r="G1720" t="s">
        <v>8224</v>
      </c>
      <c r="H1720" t="s">
        <v>8246</v>
      </c>
      <c r="I1720">
        <v>1337885168</v>
      </c>
      <c r="J1720">
        <v>1335293168</v>
      </c>
      <c r="K1720" t="b">
        <v>0</v>
      </c>
      <c r="L1720">
        <v>221</v>
      </c>
      <c r="M1720" t="b">
        <v>1</v>
      </c>
      <c r="N1720" t="s">
        <v>8292</v>
      </c>
      <c r="O1720" s="5">
        <f t="shared" si="104"/>
        <v>1.0493380000000001</v>
      </c>
      <c r="P1720" s="15">
        <f t="shared" si="105"/>
        <v>118.70339366515837</v>
      </c>
      <c r="Q1720" s="7" t="s">
        <v>8330</v>
      </c>
      <c r="R1720" s="7" t="s">
        <v>8351</v>
      </c>
      <c r="S1720" s="13">
        <f t="shared" si="106"/>
        <v>41053.782037037039</v>
      </c>
      <c r="T1720" s="12">
        <f t="shared" si="107"/>
        <v>41023.782037037039</v>
      </c>
    </row>
    <row r="1721" spans="1:20" ht="80" hidden="1" x14ac:dyDescent="0.2">
      <c r="A1721">
        <v>3624</v>
      </c>
      <c r="B1721" s="3" t="s">
        <v>3622</v>
      </c>
      <c r="C1721" s="3" t="s">
        <v>7734</v>
      </c>
      <c r="D1721">
        <v>3000</v>
      </c>
      <c r="E1721">
        <v>3148</v>
      </c>
      <c r="F1721" t="s">
        <v>8219</v>
      </c>
      <c r="G1721" t="s">
        <v>8224</v>
      </c>
      <c r="H1721" t="s">
        <v>8246</v>
      </c>
      <c r="I1721">
        <v>1471977290</v>
      </c>
      <c r="J1721">
        <v>1466793290</v>
      </c>
      <c r="K1721" t="b">
        <v>0</v>
      </c>
      <c r="L1721">
        <v>39</v>
      </c>
      <c r="M1721" t="b">
        <v>1</v>
      </c>
      <c r="N1721" t="s">
        <v>8271</v>
      </c>
      <c r="O1721" s="5">
        <f t="shared" si="104"/>
        <v>1.0493333333333332</v>
      </c>
      <c r="P1721" s="15">
        <f t="shared" si="105"/>
        <v>80.717948717948715</v>
      </c>
      <c r="Q1721" s="7" t="s">
        <v>8323</v>
      </c>
      <c r="R1721" s="7" t="s">
        <v>8324</v>
      </c>
      <c r="S1721" s="13">
        <f t="shared" si="106"/>
        <v>42605.774189814809</v>
      </c>
      <c r="T1721" s="12">
        <f t="shared" si="107"/>
        <v>42545.774189814809</v>
      </c>
    </row>
    <row r="1722" spans="1:20" ht="48" hidden="1" x14ac:dyDescent="0.2">
      <c r="A1722">
        <v>3249</v>
      </c>
      <c r="B1722" s="3" t="s">
        <v>3249</v>
      </c>
      <c r="C1722" s="3" t="s">
        <v>7359</v>
      </c>
      <c r="D1722">
        <v>5500</v>
      </c>
      <c r="E1722">
        <v>5771</v>
      </c>
      <c r="F1722" t="s">
        <v>8219</v>
      </c>
      <c r="G1722" t="s">
        <v>8224</v>
      </c>
      <c r="H1722" t="s">
        <v>8246</v>
      </c>
      <c r="I1722">
        <v>1434822914</v>
      </c>
      <c r="J1722">
        <v>1432230914</v>
      </c>
      <c r="K1722" t="b">
        <v>1</v>
      </c>
      <c r="L1722">
        <v>88</v>
      </c>
      <c r="M1722" t="b">
        <v>1</v>
      </c>
      <c r="N1722" t="s">
        <v>8271</v>
      </c>
      <c r="O1722" s="5">
        <f t="shared" si="104"/>
        <v>1.0492727272727274</v>
      </c>
      <c r="P1722" s="15">
        <f t="shared" si="105"/>
        <v>65.579545454545453</v>
      </c>
      <c r="Q1722" s="7" t="s">
        <v>8323</v>
      </c>
      <c r="R1722" s="7" t="s">
        <v>8324</v>
      </c>
      <c r="S1722" s="13">
        <f t="shared" si="106"/>
        <v>42175.746689814812</v>
      </c>
      <c r="T1722" s="12">
        <f t="shared" si="107"/>
        <v>42145.746689814812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8330</v>
      </c>
      <c r="R1723" s="7" t="s">
        <v>8352</v>
      </c>
      <c r="S1723" s="13">
        <f t="shared" si="106"/>
        <v>42349.461377314816</v>
      </c>
      <c r="T1723" s="12">
        <f t="shared" si="107"/>
        <v>42319.461377314816</v>
      </c>
    </row>
    <row r="1724" spans="1:20" ht="32" hidden="1" x14ac:dyDescent="0.2">
      <c r="A1724">
        <v>2113</v>
      </c>
      <c r="B1724" s="3" t="s">
        <v>2114</v>
      </c>
      <c r="C1724" s="3" t="s">
        <v>6223</v>
      </c>
      <c r="D1724">
        <v>7000</v>
      </c>
      <c r="E1724">
        <v>7340</v>
      </c>
      <c r="F1724" t="s">
        <v>8219</v>
      </c>
      <c r="G1724" t="s">
        <v>8224</v>
      </c>
      <c r="H1724" t="s">
        <v>8246</v>
      </c>
      <c r="I1724">
        <v>1411505176</v>
      </c>
      <c r="J1724">
        <v>1408481176</v>
      </c>
      <c r="K1724" t="b">
        <v>0</v>
      </c>
      <c r="L1724">
        <v>107</v>
      </c>
      <c r="M1724" t="b">
        <v>1</v>
      </c>
      <c r="N1724" t="s">
        <v>8279</v>
      </c>
      <c r="O1724" s="5">
        <f t="shared" si="104"/>
        <v>1.0485714285714285</v>
      </c>
      <c r="P1724" s="15">
        <f t="shared" si="105"/>
        <v>68.598130841121488</v>
      </c>
      <c r="Q1724" s="7" t="s">
        <v>8330</v>
      </c>
      <c r="R1724" s="7" t="s">
        <v>8334</v>
      </c>
      <c r="S1724" s="13">
        <f t="shared" si="106"/>
        <v>41905.86546296296</v>
      </c>
      <c r="T1724" s="12">
        <f t="shared" si="107"/>
        <v>41870.86546296296</v>
      </c>
    </row>
    <row r="1725" spans="1:20" ht="48" hidden="1" x14ac:dyDescent="0.2">
      <c r="A1725">
        <v>359</v>
      </c>
      <c r="B1725" s="3" t="s">
        <v>360</v>
      </c>
      <c r="C1725" s="3" t="s">
        <v>4469</v>
      </c>
      <c r="D1725">
        <v>24200</v>
      </c>
      <c r="E1725">
        <v>25375</v>
      </c>
      <c r="F1725" t="s">
        <v>8219</v>
      </c>
      <c r="G1725" t="s">
        <v>8224</v>
      </c>
      <c r="H1725" t="s">
        <v>8246</v>
      </c>
      <c r="I1725">
        <v>1415941920</v>
      </c>
      <c r="J1725">
        <v>1414028490</v>
      </c>
      <c r="K1725" t="b">
        <v>1</v>
      </c>
      <c r="L1725">
        <v>302</v>
      </c>
      <c r="M1725" t="b">
        <v>1</v>
      </c>
      <c r="N1725" t="s">
        <v>8269</v>
      </c>
      <c r="O1725" s="5">
        <f t="shared" si="104"/>
        <v>1.0485537190082646</v>
      </c>
      <c r="P1725" s="15">
        <f t="shared" si="105"/>
        <v>84.023178807947019</v>
      </c>
      <c r="Q1725" s="7" t="s">
        <v>8316</v>
      </c>
      <c r="R1725" s="7" t="s">
        <v>8321</v>
      </c>
      <c r="S1725" s="13">
        <f t="shared" si="106"/>
        <v>41957.216666666667</v>
      </c>
      <c r="T1725" s="12">
        <f t="shared" si="107"/>
        <v>41935.070486111108</v>
      </c>
    </row>
    <row r="1726" spans="1:20" ht="48" hidden="1" x14ac:dyDescent="0.2">
      <c r="A1726">
        <v>289</v>
      </c>
      <c r="B1726" s="3" t="s">
        <v>290</v>
      </c>
      <c r="C1726" s="3" t="s">
        <v>4399</v>
      </c>
      <c r="D1726">
        <v>15000</v>
      </c>
      <c r="E1726">
        <v>15723</v>
      </c>
      <c r="F1726" t="s">
        <v>8219</v>
      </c>
      <c r="G1726" t="s">
        <v>8225</v>
      </c>
      <c r="H1726" t="s">
        <v>8247</v>
      </c>
      <c r="I1726">
        <v>1383389834</v>
      </c>
      <c r="J1726">
        <v>1380797834</v>
      </c>
      <c r="K1726" t="b">
        <v>1</v>
      </c>
      <c r="L1726">
        <v>232</v>
      </c>
      <c r="M1726" t="b">
        <v>1</v>
      </c>
      <c r="N1726" t="s">
        <v>8269</v>
      </c>
      <c r="O1726" s="5">
        <f t="shared" si="104"/>
        <v>1.0482</v>
      </c>
      <c r="P1726" s="15">
        <f t="shared" si="105"/>
        <v>67.771551724137936</v>
      </c>
      <c r="Q1726" s="7" t="s">
        <v>8316</v>
      </c>
      <c r="R1726" s="7" t="s">
        <v>8321</v>
      </c>
      <c r="S1726" s="13">
        <f t="shared" si="106"/>
        <v>41580.456412037034</v>
      </c>
      <c r="T1726" s="12">
        <f t="shared" si="107"/>
        <v>41550.456412037034</v>
      </c>
    </row>
    <row r="1727" spans="1:20" ht="48" hidden="1" x14ac:dyDescent="0.2">
      <c r="A1727">
        <v>1883</v>
      </c>
      <c r="B1727" s="3" t="s">
        <v>1884</v>
      </c>
      <c r="C1727" s="3" t="s">
        <v>5993</v>
      </c>
      <c r="D1727">
        <v>999</v>
      </c>
      <c r="E1727">
        <v>1047</v>
      </c>
      <c r="F1727" t="s">
        <v>8219</v>
      </c>
      <c r="G1727" t="s">
        <v>8224</v>
      </c>
      <c r="H1727" t="s">
        <v>8246</v>
      </c>
      <c r="I1727">
        <v>1333921508</v>
      </c>
      <c r="J1727">
        <v>1331333108</v>
      </c>
      <c r="K1727" t="b">
        <v>0</v>
      </c>
      <c r="L1727">
        <v>32</v>
      </c>
      <c r="M1727" t="b">
        <v>1</v>
      </c>
      <c r="N1727" t="s">
        <v>8279</v>
      </c>
      <c r="O1727" s="5">
        <f t="shared" si="104"/>
        <v>1.0480480480480481</v>
      </c>
      <c r="P1727" s="15">
        <f t="shared" si="105"/>
        <v>32.71875</v>
      </c>
      <c r="Q1727" s="7" t="s">
        <v>8330</v>
      </c>
      <c r="R1727" s="7" t="s">
        <v>8334</v>
      </c>
      <c r="S1727" s="13">
        <f t="shared" si="106"/>
        <v>41007.906342592592</v>
      </c>
      <c r="T1727" s="12">
        <f t="shared" si="107"/>
        <v>40977.948009259257</v>
      </c>
    </row>
    <row r="1728" spans="1:20" ht="48" hidden="1" x14ac:dyDescent="0.2">
      <c r="A1728">
        <v>2819</v>
      </c>
      <c r="B1728" s="3" t="s">
        <v>2819</v>
      </c>
      <c r="C1728" s="3" t="s">
        <v>6929</v>
      </c>
      <c r="D1728">
        <v>5000</v>
      </c>
      <c r="E1728">
        <v>5240</v>
      </c>
      <c r="F1728" t="s">
        <v>8219</v>
      </c>
      <c r="G1728" t="s">
        <v>8225</v>
      </c>
      <c r="H1728" t="s">
        <v>8247</v>
      </c>
      <c r="I1728">
        <v>1434285409</v>
      </c>
      <c r="J1728">
        <v>1431693409</v>
      </c>
      <c r="K1728" t="b">
        <v>0</v>
      </c>
      <c r="L1728">
        <v>104</v>
      </c>
      <c r="M1728" t="b">
        <v>1</v>
      </c>
      <c r="N1728" t="s">
        <v>8271</v>
      </c>
      <c r="O1728" s="5">
        <f t="shared" si="104"/>
        <v>1.048</v>
      </c>
      <c r="P1728" s="15">
        <f t="shared" si="105"/>
        <v>50.384615384615387</v>
      </c>
      <c r="Q1728" s="7" t="s">
        <v>8323</v>
      </c>
      <c r="R1728" s="7" t="s">
        <v>8324</v>
      </c>
      <c r="S1728" s="13">
        <f t="shared" si="106"/>
        <v>42169.525567129633</v>
      </c>
      <c r="T1728" s="12">
        <f t="shared" si="107"/>
        <v>42139.525567129633</v>
      </c>
    </row>
    <row r="1729" spans="1:20" ht="48" hidden="1" x14ac:dyDescent="0.2">
      <c r="A1729">
        <v>3550</v>
      </c>
      <c r="B1729" s="3" t="s">
        <v>3549</v>
      </c>
      <c r="C1729" s="3" t="s">
        <v>7660</v>
      </c>
      <c r="D1729">
        <v>2500</v>
      </c>
      <c r="E1729">
        <v>2620</v>
      </c>
      <c r="F1729" t="s">
        <v>8219</v>
      </c>
      <c r="G1729" t="s">
        <v>8225</v>
      </c>
      <c r="H1729" t="s">
        <v>8247</v>
      </c>
      <c r="I1729">
        <v>1462224398</v>
      </c>
      <c r="J1729">
        <v>1459632398</v>
      </c>
      <c r="K1729" t="b">
        <v>0</v>
      </c>
      <c r="L1729">
        <v>64</v>
      </c>
      <c r="M1729" t="b">
        <v>1</v>
      </c>
      <c r="N1729" t="s">
        <v>8271</v>
      </c>
      <c r="O1729" s="5">
        <f t="shared" si="104"/>
        <v>1.048</v>
      </c>
      <c r="P1729" s="15">
        <f t="shared" si="105"/>
        <v>40.9375</v>
      </c>
      <c r="Q1729" s="7" t="s">
        <v>8323</v>
      </c>
      <c r="R1729" s="7" t="s">
        <v>8324</v>
      </c>
      <c r="S1729" s="13">
        <f t="shared" si="106"/>
        <v>42492.893495370372</v>
      </c>
      <c r="T1729" s="12">
        <f t="shared" si="107"/>
        <v>42462.893495370372</v>
      </c>
    </row>
    <row r="1730" spans="1:20" ht="48" hidden="1" x14ac:dyDescent="0.2">
      <c r="A1730">
        <v>3283</v>
      </c>
      <c r="B1730" s="3" t="s">
        <v>3283</v>
      </c>
      <c r="C1730" s="3" t="s">
        <v>7393</v>
      </c>
      <c r="D1730">
        <v>800</v>
      </c>
      <c r="E1730">
        <v>838</v>
      </c>
      <c r="F1730" t="s">
        <v>8219</v>
      </c>
      <c r="G1730" t="s">
        <v>8225</v>
      </c>
      <c r="H1730" t="s">
        <v>8247</v>
      </c>
      <c r="I1730">
        <v>1455138000</v>
      </c>
      <c r="J1730">
        <v>1452448298</v>
      </c>
      <c r="K1730" t="b">
        <v>0</v>
      </c>
      <c r="L1730">
        <v>47</v>
      </c>
      <c r="M1730" t="b">
        <v>1</v>
      </c>
      <c r="N1730" t="s">
        <v>8271</v>
      </c>
      <c r="O1730" s="5">
        <f t="shared" ref="O1730:O1793" si="108">E1730/D1730</f>
        <v>1.0475000000000001</v>
      </c>
      <c r="P1730" s="15">
        <f t="shared" ref="P1730:P1793" si="109">AVERAGE(E1730/L1730)</f>
        <v>17.829787234042552</v>
      </c>
      <c r="Q1730" s="7" t="s">
        <v>8323</v>
      </c>
      <c r="R1730" s="7" t="s">
        <v>8324</v>
      </c>
      <c r="S1730" s="13">
        <f t="shared" ref="S1730:S1793" si="110">(((I1730/60)/60)/24)+DATE(1970,1,1)</f>
        <v>42410.875</v>
      </c>
      <c r="T1730" s="12">
        <f t="shared" ref="T1730:T1793" si="111">(((J1730/60)/60)/24)+DATE(1970,1,1)</f>
        <v>42379.74418981481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s="7" t="s">
        <v>8330</v>
      </c>
      <c r="R1731" s="7" t="s">
        <v>8352</v>
      </c>
      <c r="S1731" s="13">
        <f t="shared" si="110"/>
        <v>42531.052152777775</v>
      </c>
      <c r="T1731" s="12">
        <f t="shared" si="111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8330</v>
      </c>
      <c r="R1732" s="7" t="s">
        <v>8352</v>
      </c>
      <c r="S1732" s="13">
        <f t="shared" si="110"/>
        <v>42302.087766203709</v>
      </c>
      <c r="T1732" s="12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8330</v>
      </c>
      <c r="R1733" s="7" t="s">
        <v>8352</v>
      </c>
      <c r="S1733" s="13">
        <f t="shared" si="110"/>
        <v>42166.625</v>
      </c>
      <c r="T1733" s="12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8330</v>
      </c>
      <c r="R1734" s="7" t="s">
        <v>8352</v>
      </c>
      <c r="S1734" s="13">
        <f t="shared" si="110"/>
        <v>42385.208333333328</v>
      </c>
      <c r="T1734" s="12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8330</v>
      </c>
      <c r="R1735" s="7" t="s">
        <v>8352</v>
      </c>
      <c r="S1735" s="13">
        <f t="shared" si="110"/>
        <v>42626.895833333328</v>
      </c>
      <c r="T1735" s="12">
        <f t="shared" si="111"/>
        <v>42614.675625000003</v>
      </c>
    </row>
    <row r="1736" spans="1:20" ht="48" hidden="1" x14ac:dyDescent="0.2">
      <c r="A1736">
        <v>3566</v>
      </c>
      <c r="B1736" s="3" t="s">
        <v>3565</v>
      </c>
      <c r="C1736" s="3" t="s">
        <v>7676</v>
      </c>
      <c r="D1736">
        <v>2000</v>
      </c>
      <c r="E1736">
        <v>2095</v>
      </c>
      <c r="F1736" t="s">
        <v>8219</v>
      </c>
      <c r="G1736" t="s">
        <v>8225</v>
      </c>
      <c r="H1736" t="s">
        <v>8247</v>
      </c>
      <c r="I1736">
        <v>1422015083</v>
      </c>
      <c r="J1736">
        <v>1419423083</v>
      </c>
      <c r="K1736" t="b">
        <v>0</v>
      </c>
      <c r="L1736">
        <v>38</v>
      </c>
      <c r="M1736" t="b">
        <v>1</v>
      </c>
      <c r="N1736" t="s">
        <v>8271</v>
      </c>
      <c r="O1736" s="5">
        <f t="shared" si="108"/>
        <v>1.0475000000000001</v>
      </c>
      <c r="P1736" s="15">
        <f t="shared" si="109"/>
        <v>55.131578947368418</v>
      </c>
      <c r="Q1736" s="7" t="s">
        <v>8323</v>
      </c>
      <c r="R1736" s="7" t="s">
        <v>8324</v>
      </c>
      <c r="S1736" s="13">
        <f t="shared" si="110"/>
        <v>42027.507905092592</v>
      </c>
      <c r="T1736" s="12">
        <f t="shared" si="111"/>
        <v>41997.507905092592</v>
      </c>
    </row>
    <row r="1737" spans="1:20" ht="48" hidden="1" x14ac:dyDescent="0.2">
      <c r="A1737">
        <v>313</v>
      </c>
      <c r="B1737" s="3" t="s">
        <v>314</v>
      </c>
      <c r="C1737" s="3" t="s">
        <v>4423</v>
      </c>
      <c r="D1737">
        <v>17000</v>
      </c>
      <c r="E1737">
        <v>17805</v>
      </c>
      <c r="F1737" t="s">
        <v>8219</v>
      </c>
      <c r="G1737" t="s">
        <v>8224</v>
      </c>
      <c r="H1737" t="s">
        <v>8246</v>
      </c>
      <c r="I1737">
        <v>1281542340</v>
      </c>
      <c r="J1737">
        <v>1277702894</v>
      </c>
      <c r="K1737" t="b">
        <v>1</v>
      </c>
      <c r="L1737">
        <v>222</v>
      </c>
      <c r="M1737" t="b">
        <v>1</v>
      </c>
      <c r="N1737" t="s">
        <v>8269</v>
      </c>
      <c r="O1737" s="5">
        <f t="shared" si="108"/>
        <v>1.0473529411764706</v>
      </c>
      <c r="P1737" s="15">
        <f t="shared" si="109"/>
        <v>80.202702702702709</v>
      </c>
      <c r="Q1737" s="7" t="s">
        <v>8316</v>
      </c>
      <c r="R1737" s="7" t="s">
        <v>8321</v>
      </c>
      <c r="S1737" s="13">
        <f t="shared" si="110"/>
        <v>40401.665972222225</v>
      </c>
      <c r="T1737" s="12">
        <f t="shared" si="111"/>
        <v>40357.227939814817</v>
      </c>
    </row>
    <row r="1738" spans="1:20" ht="48" hidden="1" x14ac:dyDescent="0.2">
      <c r="A1738">
        <v>381</v>
      </c>
      <c r="B1738" s="3" t="s">
        <v>382</v>
      </c>
      <c r="C1738" s="3" t="s">
        <v>4491</v>
      </c>
      <c r="D1738">
        <v>25000</v>
      </c>
      <c r="E1738">
        <v>26182.5</v>
      </c>
      <c r="F1738" t="s">
        <v>8219</v>
      </c>
      <c r="G1738" t="s">
        <v>8224</v>
      </c>
      <c r="H1738" t="s">
        <v>8246</v>
      </c>
      <c r="I1738">
        <v>1343624400</v>
      </c>
      <c r="J1738">
        <v>1340642717</v>
      </c>
      <c r="K1738" t="b">
        <v>0</v>
      </c>
      <c r="L1738">
        <v>251</v>
      </c>
      <c r="M1738" t="b">
        <v>1</v>
      </c>
      <c r="N1738" t="s">
        <v>8269</v>
      </c>
      <c r="O1738" s="5">
        <f t="shared" si="108"/>
        <v>1.0472999999999999</v>
      </c>
      <c r="P1738" s="15">
        <f t="shared" si="109"/>
        <v>104.31274900398407</v>
      </c>
      <c r="Q1738" s="7" t="s">
        <v>8316</v>
      </c>
      <c r="R1738" s="7" t="s">
        <v>8321</v>
      </c>
      <c r="S1738" s="13">
        <f t="shared" si="110"/>
        <v>41120.208333333336</v>
      </c>
      <c r="T1738" s="12">
        <f t="shared" si="111"/>
        <v>41085.698113425926</v>
      </c>
    </row>
    <row r="1739" spans="1:20" ht="48" hidden="1" x14ac:dyDescent="0.2">
      <c r="A1739">
        <v>1647</v>
      </c>
      <c r="B1739" s="3" t="s">
        <v>1648</v>
      </c>
      <c r="C1739" s="3" t="s">
        <v>5757</v>
      </c>
      <c r="D1739">
        <v>5000</v>
      </c>
      <c r="E1739">
        <v>5236</v>
      </c>
      <c r="F1739" t="s">
        <v>8219</v>
      </c>
      <c r="G1739" t="s">
        <v>8224</v>
      </c>
      <c r="H1739" t="s">
        <v>8246</v>
      </c>
      <c r="I1739">
        <v>1339235377</v>
      </c>
      <c r="J1739">
        <v>1336643377</v>
      </c>
      <c r="K1739" t="b">
        <v>0</v>
      </c>
      <c r="L1739">
        <v>46</v>
      </c>
      <c r="M1739" t="b">
        <v>1</v>
      </c>
      <c r="N1739" t="s">
        <v>8292</v>
      </c>
      <c r="O1739" s="5">
        <f t="shared" si="108"/>
        <v>1.0471999999999999</v>
      </c>
      <c r="P1739" s="15">
        <f t="shared" si="109"/>
        <v>113.82608695652173</v>
      </c>
      <c r="Q1739" s="7" t="s">
        <v>8330</v>
      </c>
      <c r="R1739" s="7" t="s">
        <v>8351</v>
      </c>
      <c r="S1739" s="13">
        <f t="shared" si="110"/>
        <v>41069.409456018519</v>
      </c>
      <c r="T1739" s="12">
        <f t="shared" si="111"/>
        <v>41039.409456018519</v>
      </c>
    </row>
    <row r="1740" spans="1:20" ht="32" hidden="1" x14ac:dyDescent="0.2">
      <c r="A1740">
        <v>2475</v>
      </c>
      <c r="B1740" s="3" t="s">
        <v>2476</v>
      </c>
      <c r="C1740" s="3" t="s">
        <v>6585</v>
      </c>
      <c r="D1740">
        <v>2500</v>
      </c>
      <c r="E1740">
        <v>2618</v>
      </c>
      <c r="F1740" t="s">
        <v>8219</v>
      </c>
      <c r="G1740" t="s">
        <v>8224</v>
      </c>
      <c r="H1740" t="s">
        <v>8246</v>
      </c>
      <c r="I1740">
        <v>1278799200</v>
      </c>
      <c r="J1740">
        <v>1273647255</v>
      </c>
      <c r="K1740" t="b">
        <v>0</v>
      </c>
      <c r="L1740">
        <v>81</v>
      </c>
      <c r="M1740" t="b">
        <v>1</v>
      </c>
      <c r="N1740" t="s">
        <v>8279</v>
      </c>
      <c r="O1740" s="5">
        <f t="shared" si="108"/>
        <v>1.0471999999999999</v>
      </c>
      <c r="P1740" s="15">
        <f t="shared" si="109"/>
        <v>32.320987654320987</v>
      </c>
      <c r="Q1740" s="7" t="s">
        <v>8330</v>
      </c>
      <c r="R1740" s="7" t="s">
        <v>8334</v>
      </c>
      <c r="S1740" s="13">
        <f t="shared" si="110"/>
        <v>40369.916666666664</v>
      </c>
      <c r="T1740" s="12">
        <f t="shared" si="111"/>
        <v>40310.287673611114</v>
      </c>
    </row>
    <row r="1741" spans="1:20" ht="48" hidden="1" x14ac:dyDescent="0.2">
      <c r="A1741">
        <v>2114</v>
      </c>
      <c r="B1741" s="3" t="s">
        <v>2115</v>
      </c>
      <c r="C1741" s="3" t="s">
        <v>6224</v>
      </c>
      <c r="D1741">
        <v>5000</v>
      </c>
      <c r="E1741">
        <v>5235</v>
      </c>
      <c r="F1741" t="s">
        <v>8219</v>
      </c>
      <c r="G1741" t="s">
        <v>8224</v>
      </c>
      <c r="H1741" t="s">
        <v>8246</v>
      </c>
      <c r="I1741">
        <v>1291870740</v>
      </c>
      <c r="J1741">
        <v>1286480070</v>
      </c>
      <c r="K1741" t="b">
        <v>0</v>
      </c>
      <c r="L1741">
        <v>147</v>
      </c>
      <c r="M1741" t="b">
        <v>1</v>
      </c>
      <c r="N1741" t="s">
        <v>8279</v>
      </c>
      <c r="O1741" s="5">
        <f t="shared" si="108"/>
        <v>1.0469999999999999</v>
      </c>
      <c r="P1741" s="15">
        <f t="shared" si="109"/>
        <v>35.612244897959187</v>
      </c>
      <c r="Q1741" s="7" t="s">
        <v>8330</v>
      </c>
      <c r="R1741" s="7" t="s">
        <v>8334</v>
      </c>
      <c r="S1741" s="13">
        <f t="shared" si="110"/>
        <v>40521.207638888889</v>
      </c>
      <c r="T1741" s="12">
        <f t="shared" si="111"/>
        <v>40458.815625000003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8330</v>
      </c>
      <c r="R1742" s="7" t="s">
        <v>8352</v>
      </c>
      <c r="S1742" s="13">
        <f t="shared" si="110"/>
        <v>42201.817384259266</v>
      </c>
      <c r="T1742" s="12">
        <f t="shared" si="111"/>
        <v>42171.817384259266</v>
      </c>
    </row>
    <row r="1743" spans="1:20" ht="48" hidden="1" x14ac:dyDescent="0.2">
      <c r="A1743">
        <v>271</v>
      </c>
      <c r="B1743" s="3" t="s">
        <v>272</v>
      </c>
      <c r="C1743" s="3" t="s">
        <v>4381</v>
      </c>
      <c r="D1743">
        <v>30000</v>
      </c>
      <c r="E1743">
        <v>31404</v>
      </c>
      <c r="F1743" t="s">
        <v>8219</v>
      </c>
      <c r="G1743" t="s">
        <v>8224</v>
      </c>
      <c r="H1743" t="s">
        <v>8246</v>
      </c>
      <c r="I1743">
        <v>1388649600</v>
      </c>
      <c r="J1743">
        <v>1386123861</v>
      </c>
      <c r="K1743" t="b">
        <v>1</v>
      </c>
      <c r="L1743">
        <v>287</v>
      </c>
      <c r="M1743" t="b">
        <v>1</v>
      </c>
      <c r="N1743" t="s">
        <v>8269</v>
      </c>
      <c r="O1743" s="5">
        <f t="shared" si="108"/>
        <v>1.0468</v>
      </c>
      <c r="P1743" s="15">
        <f t="shared" si="109"/>
        <v>109.42160278745645</v>
      </c>
      <c r="Q1743" s="7" t="s">
        <v>8316</v>
      </c>
      <c r="R1743" s="7" t="s">
        <v>8321</v>
      </c>
      <c r="S1743" s="13">
        <f t="shared" si="110"/>
        <v>41641.333333333336</v>
      </c>
      <c r="T1743" s="12">
        <f t="shared" si="111"/>
        <v>41612.10024305556</v>
      </c>
    </row>
    <row r="1744" spans="1:20" ht="48" hidden="1" x14ac:dyDescent="0.2">
      <c r="A1744">
        <v>2785</v>
      </c>
      <c r="B1744" s="3" t="s">
        <v>2785</v>
      </c>
      <c r="C1744" s="3" t="s">
        <v>6895</v>
      </c>
      <c r="D1744">
        <v>5000</v>
      </c>
      <c r="E1744">
        <v>5234</v>
      </c>
      <c r="F1744" t="s">
        <v>8219</v>
      </c>
      <c r="G1744" t="s">
        <v>8224</v>
      </c>
      <c r="H1744" t="s">
        <v>8246</v>
      </c>
      <c r="I1744">
        <v>1470430800</v>
      </c>
      <c r="J1744">
        <v>1467865967</v>
      </c>
      <c r="K1744" t="b">
        <v>0</v>
      </c>
      <c r="L1744">
        <v>142</v>
      </c>
      <c r="M1744" t="b">
        <v>1</v>
      </c>
      <c r="N1744" t="s">
        <v>8271</v>
      </c>
      <c r="O1744" s="5">
        <f t="shared" si="108"/>
        <v>1.0468</v>
      </c>
      <c r="P1744" s="15">
        <f t="shared" si="109"/>
        <v>36.859154929577464</v>
      </c>
      <c r="Q1744" s="7" t="s">
        <v>8323</v>
      </c>
      <c r="R1744" s="7" t="s">
        <v>8324</v>
      </c>
      <c r="S1744" s="13">
        <f t="shared" si="110"/>
        <v>42587.875</v>
      </c>
      <c r="T1744" s="12">
        <f t="shared" si="111"/>
        <v>42558.189432870371</v>
      </c>
    </row>
    <row r="1745" spans="1:20" ht="32" hidden="1" x14ac:dyDescent="0.2">
      <c r="A1745">
        <v>859</v>
      </c>
      <c r="B1745" s="3" t="s">
        <v>860</v>
      </c>
      <c r="C1745" s="3" t="s">
        <v>4969</v>
      </c>
      <c r="D1745">
        <v>4000</v>
      </c>
      <c r="E1745">
        <v>4187</v>
      </c>
      <c r="F1745" t="s">
        <v>8219</v>
      </c>
      <c r="G1745" t="s">
        <v>8224</v>
      </c>
      <c r="H1745" t="s">
        <v>8246</v>
      </c>
      <c r="I1745">
        <v>1433376000</v>
      </c>
      <c r="J1745">
        <v>1430768468</v>
      </c>
      <c r="K1745" t="b">
        <v>0</v>
      </c>
      <c r="L1745">
        <v>98</v>
      </c>
      <c r="M1745" t="b">
        <v>1</v>
      </c>
      <c r="N1745" t="s">
        <v>8277</v>
      </c>
      <c r="O1745" s="5">
        <f t="shared" si="108"/>
        <v>1.0467500000000001</v>
      </c>
      <c r="P1745" s="15">
        <f t="shared" si="109"/>
        <v>42.724489795918366</v>
      </c>
      <c r="Q1745" s="7" t="s">
        <v>8330</v>
      </c>
      <c r="R1745" s="7" t="s">
        <v>8332</v>
      </c>
      <c r="S1745" s="13">
        <f t="shared" si="110"/>
        <v>42159</v>
      </c>
      <c r="T1745" s="12">
        <f t="shared" si="111"/>
        <v>42128.820231481484</v>
      </c>
    </row>
    <row r="1746" spans="1:20" ht="48" hidden="1" x14ac:dyDescent="0.2">
      <c r="A1746">
        <v>534</v>
      </c>
      <c r="B1746" s="3" t="s">
        <v>535</v>
      </c>
      <c r="C1746" s="3" t="s">
        <v>4644</v>
      </c>
      <c r="D1746">
        <v>15000</v>
      </c>
      <c r="E1746">
        <v>15700</v>
      </c>
      <c r="F1746" t="s">
        <v>8219</v>
      </c>
      <c r="G1746" t="s">
        <v>8234</v>
      </c>
      <c r="H1746" t="s">
        <v>8254</v>
      </c>
      <c r="I1746">
        <v>1446418800</v>
      </c>
      <c r="J1746">
        <v>1443036470</v>
      </c>
      <c r="K1746" t="b">
        <v>0</v>
      </c>
      <c r="L1746">
        <v>48</v>
      </c>
      <c r="M1746" t="b">
        <v>1</v>
      </c>
      <c r="N1746" t="s">
        <v>8271</v>
      </c>
      <c r="O1746" s="5">
        <f t="shared" si="108"/>
        <v>1.0466666666666666</v>
      </c>
      <c r="P1746" s="15">
        <f t="shared" si="109"/>
        <v>327.08333333333331</v>
      </c>
      <c r="Q1746" s="7" t="s">
        <v>8323</v>
      </c>
      <c r="R1746" s="7" t="s">
        <v>8324</v>
      </c>
      <c r="S1746" s="13">
        <f t="shared" si="110"/>
        <v>42309.958333333328</v>
      </c>
      <c r="T1746" s="12">
        <f t="shared" si="111"/>
        <v>42270.810995370368</v>
      </c>
    </row>
    <row r="1747" spans="1:20" ht="48" hidden="1" x14ac:dyDescent="0.2">
      <c r="A1747">
        <v>3543</v>
      </c>
      <c r="B1747" s="3" t="s">
        <v>3542</v>
      </c>
      <c r="C1747" s="3" t="s">
        <v>7653</v>
      </c>
      <c r="D1747">
        <v>1500</v>
      </c>
      <c r="E1747">
        <v>1570</v>
      </c>
      <c r="F1747" t="s">
        <v>8219</v>
      </c>
      <c r="G1747" t="s">
        <v>8236</v>
      </c>
      <c r="H1747" t="s">
        <v>8249</v>
      </c>
      <c r="I1747">
        <v>1435255659</v>
      </c>
      <c r="J1747">
        <v>1432663659</v>
      </c>
      <c r="K1747" t="b">
        <v>0</v>
      </c>
      <c r="L1747">
        <v>29</v>
      </c>
      <c r="M1747" t="b">
        <v>1</v>
      </c>
      <c r="N1747" t="s">
        <v>8271</v>
      </c>
      <c r="O1747" s="5">
        <f t="shared" si="108"/>
        <v>1.0466666666666666</v>
      </c>
      <c r="P1747" s="15">
        <f t="shared" si="109"/>
        <v>54.137931034482762</v>
      </c>
      <c r="Q1747" s="7" t="s">
        <v>8323</v>
      </c>
      <c r="R1747" s="7" t="s">
        <v>8324</v>
      </c>
      <c r="S1747" s="13">
        <f t="shared" si="110"/>
        <v>42180.755312499998</v>
      </c>
      <c r="T1747" s="12">
        <f t="shared" si="111"/>
        <v>42150.755312499998</v>
      </c>
    </row>
    <row r="1748" spans="1:20" ht="48" hidden="1" x14ac:dyDescent="0.2">
      <c r="A1748">
        <v>3832</v>
      </c>
      <c r="B1748" s="3" t="s">
        <v>3829</v>
      </c>
      <c r="C1748" s="3" t="s">
        <v>7941</v>
      </c>
      <c r="D1748">
        <v>1200</v>
      </c>
      <c r="E1748">
        <v>1256</v>
      </c>
      <c r="F1748" t="s">
        <v>8219</v>
      </c>
      <c r="G1748" t="s">
        <v>8224</v>
      </c>
      <c r="H1748" t="s">
        <v>8246</v>
      </c>
      <c r="I1748">
        <v>1455936335</v>
      </c>
      <c r="J1748">
        <v>1452048335</v>
      </c>
      <c r="K1748" t="b">
        <v>0</v>
      </c>
      <c r="L1748">
        <v>9</v>
      </c>
      <c r="M1748" t="b">
        <v>1</v>
      </c>
      <c r="N1748" t="s">
        <v>8271</v>
      </c>
      <c r="O1748" s="5">
        <f t="shared" si="108"/>
        <v>1.0466666666666666</v>
      </c>
      <c r="P1748" s="15">
        <f t="shared" si="109"/>
        <v>139.55555555555554</v>
      </c>
      <c r="Q1748" s="7" t="s">
        <v>8323</v>
      </c>
      <c r="R1748" s="7" t="s">
        <v>8324</v>
      </c>
      <c r="S1748" s="13">
        <f t="shared" si="110"/>
        <v>42420.114988425921</v>
      </c>
      <c r="T1748" s="12">
        <f t="shared" si="111"/>
        <v>42375.114988425921</v>
      </c>
    </row>
    <row r="1749" spans="1:20" ht="48" hidden="1" x14ac:dyDescent="0.2">
      <c r="A1749">
        <v>1298</v>
      </c>
      <c r="B1749" s="3" t="s">
        <v>1299</v>
      </c>
      <c r="C1749" s="3" t="s">
        <v>5408</v>
      </c>
      <c r="D1749">
        <v>2000</v>
      </c>
      <c r="E1749">
        <v>2093</v>
      </c>
      <c r="F1749" t="s">
        <v>8219</v>
      </c>
      <c r="G1749" t="s">
        <v>8225</v>
      </c>
      <c r="H1749" t="s">
        <v>8247</v>
      </c>
      <c r="I1749">
        <v>1461860432</v>
      </c>
      <c r="J1749">
        <v>1459268432</v>
      </c>
      <c r="K1749" t="b">
        <v>0</v>
      </c>
      <c r="L1749">
        <v>33</v>
      </c>
      <c r="M1749" t="b">
        <v>1</v>
      </c>
      <c r="N1749" t="s">
        <v>8271</v>
      </c>
      <c r="O1749" s="5">
        <f t="shared" si="108"/>
        <v>1.0465</v>
      </c>
      <c r="P1749" s="15">
        <f t="shared" si="109"/>
        <v>63.424242424242422</v>
      </c>
      <c r="Q1749" s="7" t="s">
        <v>8323</v>
      </c>
      <c r="R1749" s="7" t="s">
        <v>8324</v>
      </c>
      <c r="S1749" s="13">
        <f t="shared" si="110"/>
        <v>42488.680925925932</v>
      </c>
      <c r="T1749" s="12">
        <f t="shared" si="111"/>
        <v>42458.680925925932</v>
      </c>
    </row>
    <row r="1750" spans="1:20" ht="48" hidden="1" x14ac:dyDescent="0.2">
      <c r="A1750">
        <v>521</v>
      </c>
      <c r="B1750" s="3" t="s">
        <v>522</v>
      </c>
      <c r="C1750" s="3" t="s">
        <v>4631</v>
      </c>
      <c r="D1750">
        <v>5000</v>
      </c>
      <c r="E1750">
        <v>5232</v>
      </c>
      <c r="F1750" t="s">
        <v>8219</v>
      </c>
      <c r="G1750" t="s">
        <v>8224</v>
      </c>
      <c r="H1750" t="s">
        <v>8246</v>
      </c>
      <c r="I1750">
        <v>1477976340</v>
      </c>
      <c r="J1750">
        <v>1475460819</v>
      </c>
      <c r="K1750" t="b">
        <v>0</v>
      </c>
      <c r="L1750">
        <v>56</v>
      </c>
      <c r="M1750" t="b">
        <v>1</v>
      </c>
      <c r="N1750" t="s">
        <v>8271</v>
      </c>
      <c r="O1750" s="5">
        <f t="shared" si="108"/>
        <v>1.0464</v>
      </c>
      <c r="P1750" s="15">
        <f t="shared" si="109"/>
        <v>93.428571428571431</v>
      </c>
      <c r="Q1750" s="7" t="s">
        <v>8323</v>
      </c>
      <c r="R1750" s="7" t="s">
        <v>8324</v>
      </c>
      <c r="S1750" s="13">
        <f t="shared" si="110"/>
        <v>42675.207638888889</v>
      </c>
      <c r="T1750" s="12">
        <f t="shared" si="111"/>
        <v>42646.092812499999</v>
      </c>
    </row>
    <row r="1751" spans="1:20" ht="48" hidden="1" x14ac:dyDescent="0.2">
      <c r="A1751">
        <v>284</v>
      </c>
      <c r="B1751" s="3" t="s">
        <v>285</v>
      </c>
      <c r="C1751" s="3" t="s">
        <v>4394</v>
      </c>
      <c r="D1751">
        <v>40000</v>
      </c>
      <c r="E1751">
        <v>41850.46</v>
      </c>
      <c r="F1751" t="s">
        <v>8219</v>
      </c>
      <c r="G1751" t="s">
        <v>8224</v>
      </c>
      <c r="H1751" t="s">
        <v>8246</v>
      </c>
      <c r="I1751">
        <v>1327167780</v>
      </c>
      <c r="J1751">
        <v>1325007780</v>
      </c>
      <c r="K1751" t="b">
        <v>1</v>
      </c>
      <c r="L1751">
        <v>760</v>
      </c>
      <c r="M1751" t="b">
        <v>1</v>
      </c>
      <c r="N1751" t="s">
        <v>8269</v>
      </c>
      <c r="O1751" s="5">
        <f t="shared" si="108"/>
        <v>1.0462615</v>
      </c>
      <c r="P1751" s="15">
        <f t="shared" si="109"/>
        <v>55.066394736842106</v>
      </c>
      <c r="Q1751" s="7" t="s">
        <v>8316</v>
      </c>
      <c r="R1751" s="7" t="s">
        <v>8321</v>
      </c>
      <c r="S1751" s="13">
        <f t="shared" si="110"/>
        <v>40929.738194444442</v>
      </c>
      <c r="T1751" s="12">
        <f t="shared" si="111"/>
        <v>40904.738194444442</v>
      </c>
    </row>
    <row r="1752" spans="1:20" ht="48" hidden="1" x14ac:dyDescent="0.2">
      <c r="A1752">
        <v>87</v>
      </c>
      <c r="B1752" s="3" t="s">
        <v>89</v>
      </c>
      <c r="C1752" s="3" t="s">
        <v>4198</v>
      </c>
      <c r="D1752">
        <v>2500</v>
      </c>
      <c r="E1752">
        <v>2615</v>
      </c>
      <c r="F1752" t="s">
        <v>8219</v>
      </c>
      <c r="G1752" t="s">
        <v>8224</v>
      </c>
      <c r="H1752" t="s">
        <v>8246</v>
      </c>
      <c r="I1752">
        <v>1275529260</v>
      </c>
      <c r="J1752">
        <v>1274705803</v>
      </c>
      <c r="K1752" t="b">
        <v>0</v>
      </c>
      <c r="L1752">
        <v>25</v>
      </c>
      <c r="M1752" t="b">
        <v>1</v>
      </c>
      <c r="N1752" t="s">
        <v>8266</v>
      </c>
      <c r="O1752" s="5">
        <f t="shared" si="108"/>
        <v>1.046</v>
      </c>
      <c r="P1752" s="15">
        <f t="shared" si="109"/>
        <v>104.6</v>
      </c>
      <c r="Q1752" s="7" t="s">
        <v>8316</v>
      </c>
      <c r="R1752" s="7" t="s">
        <v>8318</v>
      </c>
      <c r="S1752" s="13">
        <f t="shared" si="110"/>
        <v>40332.070138888892</v>
      </c>
      <c r="T1752" s="12">
        <f t="shared" si="111"/>
        <v>40322.53938657407</v>
      </c>
    </row>
    <row r="1753" spans="1:20" ht="48" hidden="1" x14ac:dyDescent="0.2">
      <c r="A1753">
        <v>3368</v>
      </c>
      <c r="B1753" s="3" t="s">
        <v>3367</v>
      </c>
      <c r="C1753" s="3" t="s">
        <v>7478</v>
      </c>
      <c r="D1753">
        <v>1000</v>
      </c>
      <c r="E1753">
        <v>1046</v>
      </c>
      <c r="F1753" t="s">
        <v>8219</v>
      </c>
      <c r="G1753" t="s">
        <v>8224</v>
      </c>
      <c r="H1753" t="s">
        <v>8246</v>
      </c>
      <c r="I1753">
        <v>1420088400</v>
      </c>
      <c r="J1753">
        <v>1416977259</v>
      </c>
      <c r="K1753" t="b">
        <v>0</v>
      </c>
      <c r="L1753">
        <v>23</v>
      </c>
      <c r="M1753" t="b">
        <v>1</v>
      </c>
      <c r="N1753" t="s">
        <v>8271</v>
      </c>
      <c r="O1753" s="5">
        <f t="shared" si="108"/>
        <v>1.046</v>
      </c>
      <c r="P1753" s="15">
        <f t="shared" si="109"/>
        <v>45.478260869565219</v>
      </c>
      <c r="Q1753" s="7" t="s">
        <v>8323</v>
      </c>
      <c r="R1753" s="7" t="s">
        <v>8324</v>
      </c>
      <c r="S1753" s="13">
        <f t="shared" si="110"/>
        <v>42005.208333333328</v>
      </c>
      <c r="T1753" s="12">
        <f t="shared" si="111"/>
        <v>41969.199756944443</v>
      </c>
    </row>
    <row r="1754" spans="1:20" ht="48" hidden="1" x14ac:dyDescent="0.2">
      <c r="A1754">
        <v>2663</v>
      </c>
      <c r="B1754" s="3" t="s">
        <v>2663</v>
      </c>
      <c r="C1754" s="3" t="s">
        <v>6773</v>
      </c>
      <c r="D1754">
        <v>20000</v>
      </c>
      <c r="E1754">
        <v>20919.25</v>
      </c>
      <c r="F1754" t="s">
        <v>8219</v>
      </c>
      <c r="G1754" t="s">
        <v>8229</v>
      </c>
      <c r="H1754" t="s">
        <v>8251</v>
      </c>
      <c r="I1754">
        <v>1441378800</v>
      </c>
      <c r="J1754">
        <v>1438873007</v>
      </c>
      <c r="K1754" t="b">
        <v>0</v>
      </c>
      <c r="L1754">
        <v>56</v>
      </c>
      <c r="M1754" t="b">
        <v>1</v>
      </c>
      <c r="N1754" t="s">
        <v>8302</v>
      </c>
      <c r="O1754" s="5">
        <f t="shared" si="108"/>
        <v>1.0459624999999999</v>
      </c>
      <c r="P1754" s="15">
        <f t="shared" si="109"/>
        <v>373.55803571428572</v>
      </c>
      <c r="Q1754" s="7" t="s">
        <v>8309</v>
      </c>
      <c r="R1754" s="7" t="s">
        <v>8360</v>
      </c>
      <c r="S1754" s="13">
        <f t="shared" si="110"/>
        <v>42251.625</v>
      </c>
      <c r="T1754" s="12">
        <f t="shared" si="111"/>
        <v>42222.622766203705</v>
      </c>
    </row>
    <row r="1755" spans="1:20" ht="48" hidden="1" x14ac:dyDescent="0.2">
      <c r="A1755">
        <v>3333</v>
      </c>
      <c r="B1755" s="3" t="s">
        <v>3333</v>
      </c>
      <c r="C1755" s="3" t="s">
        <v>7443</v>
      </c>
      <c r="D1755">
        <v>3500</v>
      </c>
      <c r="E1755">
        <v>3660</v>
      </c>
      <c r="F1755" t="s">
        <v>8219</v>
      </c>
      <c r="G1755" t="s">
        <v>8224</v>
      </c>
      <c r="H1755" t="s">
        <v>8246</v>
      </c>
      <c r="I1755">
        <v>1434384880</v>
      </c>
      <c r="J1755">
        <v>1432484080</v>
      </c>
      <c r="K1755" t="b">
        <v>0</v>
      </c>
      <c r="L1755">
        <v>111</v>
      </c>
      <c r="M1755" t="b">
        <v>1</v>
      </c>
      <c r="N1755" t="s">
        <v>8271</v>
      </c>
      <c r="O1755" s="5">
        <f t="shared" si="108"/>
        <v>1.0457142857142858</v>
      </c>
      <c r="P1755" s="15">
        <f t="shared" si="109"/>
        <v>32.972972972972975</v>
      </c>
      <c r="Q1755" s="7" t="s">
        <v>8323</v>
      </c>
      <c r="R1755" s="7" t="s">
        <v>8324</v>
      </c>
      <c r="S1755" s="13">
        <f t="shared" si="110"/>
        <v>42170.676851851851</v>
      </c>
      <c r="T1755" s="12">
        <f t="shared" si="111"/>
        <v>42148.676851851851</v>
      </c>
    </row>
    <row r="1756" spans="1:20" ht="48" hidden="1" x14ac:dyDescent="0.2">
      <c r="A1756">
        <v>119</v>
      </c>
      <c r="B1756" s="3" t="s">
        <v>121</v>
      </c>
      <c r="C1756" s="3" t="s">
        <v>4230</v>
      </c>
      <c r="D1756">
        <v>3250</v>
      </c>
      <c r="E1756">
        <v>3398.1</v>
      </c>
      <c r="F1756" t="s">
        <v>8219</v>
      </c>
      <c r="G1756" t="s">
        <v>8224</v>
      </c>
      <c r="H1756" t="s">
        <v>8246</v>
      </c>
      <c r="I1756">
        <v>1313276400</v>
      </c>
      <c r="J1756">
        <v>1310693986</v>
      </c>
      <c r="K1756" t="b">
        <v>0</v>
      </c>
      <c r="L1756">
        <v>37</v>
      </c>
      <c r="M1756" t="b">
        <v>1</v>
      </c>
      <c r="N1756" t="s">
        <v>8266</v>
      </c>
      <c r="O1756" s="5">
        <f t="shared" si="108"/>
        <v>1.0455692307692308</v>
      </c>
      <c r="P1756" s="15">
        <f t="shared" si="109"/>
        <v>91.840540540540545</v>
      </c>
      <c r="Q1756" s="7" t="s">
        <v>8316</v>
      </c>
      <c r="R1756" s="7" t="s">
        <v>8318</v>
      </c>
      <c r="S1756" s="13">
        <f t="shared" si="110"/>
        <v>40768.958333333336</v>
      </c>
      <c r="T1756" s="12">
        <f t="shared" si="111"/>
        <v>40739.069282407407</v>
      </c>
    </row>
    <row r="1757" spans="1:20" ht="48" hidden="1" x14ac:dyDescent="0.2">
      <c r="A1757">
        <v>3821</v>
      </c>
      <c r="B1757" s="3" t="s">
        <v>3818</v>
      </c>
      <c r="C1757" s="3" t="s">
        <v>7930</v>
      </c>
      <c r="D1757">
        <v>3500</v>
      </c>
      <c r="E1757">
        <v>3659</v>
      </c>
      <c r="F1757" t="s">
        <v>8219</v>
      </c>
      <c r="G1757" t="s">
        <v>8224</v>
      </c>
      <c r="H1757" t="s">
        <v>8246</v>
      </c>
      <c r="I1757">
        <v>1451881207</v>
      </c>
      <c r="J1757">
        <v>1449116407</v>
      </c>
      <c r="K1757" t="b">
        <v>0</v>
      </c>
      <c r="L1757">
        <v>46</v>
      </c>
      <c r="M1757" t="b">
        <v>1</v>
      </c>
      <c r="N1757" t="s">
        <v>8271</v>
      </c>
      <c r="O1757" s="5">
        <f t="shared" si="108"/>
        <v>1.0454285714285714</v>
      </c>
      <c r="P1757" s="15">
        <f t="shared" si="109"/>
        <v>79.543478260869563</v>
      </c>
      <c r="Q1757" s="7" t="s">
        <v>8323</v>
      </c>
      <c r="R1757" s="7" t="s">
        <v>8324</v>
      </c>
      <c r="S1757" s="13">
        <f t="shared" si="110"/>
        <v>42373.180636574078</v>
      </c>
      <c r="T1757" s="12">
        <f t="shared" si="111"/>
        <v>42341.180636574078</v>
      </c>
    </row>
    <row r="1758" spans="1:20" ht="48" hidden="1" x14ac:dyDescent="0.2">
      <c r="A1758">
        <v>3331</v>
      </c>
      <c r="B1758" s="3" t="s">
        <v>3331</v>
      </c>
      <c r="C1758" s="3" t="s">
        <v>7441</v>
      </c>
      <c r="D1758">
        <v>5000</v>
      </c>
      <c r="E1758">
        <v>5226</v>
      </c>
      <c r="F1758" t="s">
        <v>8219</v>
      </c>
      <c r="G1758" t="s">
        <v>8224</v>
      </c>
      <c r="H1758" t="s">
        <v>8246</v>
      </c>
      <c r="I1758">
        <v>1444149886</v>
      </c>
      <c r="J1758">
        <v>1441125886</v>
      </c>
      <c r="K1758" t="b">
        <v>0</v>
      </c>
      <c r="L1758">
        <v>65</v>
      </c>
      <c r="M1758" t="b">
        <v>1</v>
      </c>
      <c r="N1758" t="s">
        <v>8271</v>
      </c>
      <c r="O1758" s="5">
        <f t="shared" si="108"/>
        <v>1.0451999999999999</v>
      </c>
      <c r="P1758" s="15">
        <f t="shared" si="109"/>
        <v>80.400000000000006</v>
      </c>
      <c r="Q1758" s="7" t="s">
        <v>8323</v>
      </c>
      <c r="R1758" s="7" t="s">
        <v>8324</v>
      </c>
      <c r="S1758" s="13">
        <f t="shared" si="110"/>
        <v>42283.697754629626</v>
      </c>
      <c r="T1758" s="12">
        <f t="shared" si="111"/>
        <v>42248.697754629626</v>
      </c>
    </row>
    <row r="1759" spans="1:20" ht="48" hidden="1" x14ac:dyDescent="0.2">
      <c r="A1759">
        <v>3304</v>
      </c>
      <c r="B1759" s="3" t="s">
        <v>3304</v>
      </c>
      <c r="C1759" s="3" t="s">
        <v>7414</v>
      </c>
      <c r="D1759">
        <v>15000</v>
      </c>
      <c r="E1759">
        <v>15677.5</v>
      </c>
      <c r="F1759" t="s">
        <v>8219</v>
      </c>
      <c r="G1759" t="s">
        <v>8224</v>
      </c>
      <c r="H1759" t="s">
        <v>8246</v>
      </c>
      <c r="I1759">
        <v>1482418752</v>
      </c>
      <c r="J1759">
        <v>1479826752</v>
      </c>
      <c r="K1759" t="b">
        <v>0</v>
      </c>
      <c r="L1759">
        <v>175</v>
      </c>
      <c r="M1759" t="b">
        <v>1</v>
      </c>
      <c r="N1759" t="s">
        <v>8271</v>
      </c>
      <c r="O1759" s="5">
        <f t="shared" si="108"/>
        <v>1.0451666666666666</v>
      </c>
      <c r="P1759" s="15">
        <f t="shared" si="109"/>
        <v>89.585714285714289</v>
      </c>
      <c r="Q1759" s="7" t="s">
        <v>8323</v>
      </c>
      <c r="R1759" s="7" t="s">
        <v>8324</v>
      </c>
      <c r="S1759" s="13">
        <f t="shared" si="110"/>
        <v>42726.624444444446</v>
      </c>
      <c r="T1759" s="12">
        <f t="shared" si="111"/>
        <v>42696.624444444446</v>
      </c>
    </row>
    <row r="1760" spans="1:20" ht="32" hidden="1" x14ac:dyDescent="0.2">
      <c r="A1760">
        <v>3720</v>
      </c>
      <c r="B1760" s="3" t="s">
        <v>3717</v>
      </c>
      <c r="C1760" s="3" t="s">
        <v>7830</v>
      </c>
      <c r="D1760">
        <v>3300</v>
      </c>
      <c r="E1760">
        <v>3449</v>
      </c>
      <c r="F1760" t="s">
        <v>8219</v>
      </c>
      <c r="G1760" t="s">
        <v>8224</v>
      </c>
      <c r="H1760" t="s">
        <v>8246</v>
      </c>
      <c r="I1760">
        <v>1435881006</v>
      </c>
      <c r="J1760">
        <v>1433980206</v>
      </c>
      <c r="K1760" t="b">
        <v>0</v>
      </c>
      <c r="L1760">
        <v>40</v>
      </c>
      <c r="M1760" t="b">
        <v>1</v>
      </c>
      <c r="N1760" t="s">
        <v>8271</v>
      </c>
      <c r="O1760" s="5">
        <f t="shared" si="108"/>
        <v>1.0451515151515152</v>
      </c>
      <c r="P1760" s="15">
        <f t="shared" si="109"/>
        <v>86.224999999999994</v>
      </c>
      <c r="Q1760" s="7" t="s">
        <v>8323</v>
      </c>
      <c r="R1760" s="7" t="s">
        <v>8324</v>
      </c>
      <c r="S1760" s="13">
        <f t="shared" si="110"/>
        <v>42187.993125000001</v>
      </c>
      <c r="T1760" s="12">
        <f t="shared" si="111"/>
        <v>42165.993125000001</v>
      </c>
    </row>
    <row r="1761" spans="1:20" ht="48" hidden="1" x14ac:dyDescent="0.2">
      <c r="A1761">
        <v>2992</v>
      </c>
      <c r="B1761" s="3" t="s">
        <v>2992</v>
      </c>
      <c r="C1761" s="3" t="s">
        <v>7102</v>
      </c>
      <c r="D1761">
        <v>3000</v>
      </c>
      <c r="E1761">
        <v>3135</v>
      </c>
      <c r="F1761" t="s">
        <v>8219</v>
      </c>
      <c r="G1761" t="s">
        <v>8224</v>
      </c>
      <c r="H1761" t="s">
        <v>8246</v>
      </c>
      <c r="I1761">
        <v>1476037510</v>
      </c>
      <c r="J1761">
        <v>1473445510</v>
      </c>
      <c r="K1761" t="b">
        <v>0</v>
      </c>
      <c r="L1761">
        <v>64</v>
      </c>
      <c r="M1761" t="b">
        <v>1</v>
      </c>
      <c r="N1761" t="s">
        <v>8303</v>
      </c>
      <c r="O1761" s="5">
        <f t="shared" si="108"/>
        <v>1.0449999999999999</v>
      </c>
      <c r="P1761" s="15">
        <f t="shared" si="109"/>
        <v>48.984375</v>
      </c>
      <c r="Q1761" s="7" t="s">
        <v>8323</v>
      </c>
      <c r="R1761" s="7" t="s">
        <v>8361</v>
      </c>
      <c r="S1761" s="13">
        <f t="shared" si="110"/>
        <v>42652.767476851848</v>
      </c>
      <c r="T1761" s="12">
        <f t="shared" si="111"/>
        <v>42622.767476851848</v>
      </c>
    </row>
    <row r="1762" spans="1:20" ht="48" hidden="1" x14ac:dyDescent="0.2">
      <c r="A1762">
        <v>658</v>
      </c>
      <c r="B1762" s="3" t="s">
        <v>659</v>
      </c>
      <c r="C1762" s="3" t="s">
        <v>4768</v>
      </c>
      <c r="D1762">
        <v>28888</v>
      </c>
      <c r="E1762">
        <v>30177</v>
      </c>
      <c r="F1762" t="s">
        <v>8219</v>
      </c>
      <c r="G1762" t="s">
        <v>8224</v>
      </c>
      <c r="H1762" t="s">
        <v>8246</v>
      </c>
      <c r="I1762">
        <v>1437933600</v>
      </c>
      <c r="J1762">
        <v>1435117889</v>
      </c>
      <c r="K1762" t="b">
        <v>0</v>
      </c>
      <c r="L1762">
        <v>276</v>
      </c>
      <c r="M1762" t="b">
        <v>1</v>
      </c>
      <c r="N1762" t="s">
        <v>8273</v>
      </c>
      <c r="O1762" s="5">
        <f t="shared" si="108"/>
        <v>1.0446206037108834</v>
      </c>
      <c r="P1762" s="15">
        <f t="shared" si="109"/>
        <v>109.33695652173913</v>
      </c>
      <c r="Q1762" s="7" t="s">
        <v>8309</v>
      </c>
      <c r="R1762" s="7" t="s">
        <v>8326</v>
      </c>
      <c r="S1762" s="13">
        <f t="shared" si="110"/>
        <v>42211.75</v>
      </c>
      <c r="T1762" s="12">
        <f t="shared" si="111"/>
        <v>42179.160752314812</v>
      </c>
    </row>
    <row r="1763" spans="1:20" ht="32" hidden="1" x14ac:dyDescent="0.2">
      <c r="A1763">
        <v>2247</v>
      </c>
      <c r="B1763" s="3" t="s">
        <v>2248</v>
      </c>
      <c r="C1763" s="3" t="s">
        <v>6357</v>
      </c>
      <c r="D1763">
        <v>18500</v>
      </c>
      <c r="E1763">
        <v>19324</v>
      </c>
      <c r="F1763" t="s">
        <v>8219</v>
      </c>
      <c r="G1763" t="s">
        <v>8224</v>
      </c>
      <c r="H1763" t="s">
        <v>8246</v>
      </c>
      <c r="I1763">
        <v>1438185565</v>
      </c>
      <c r="J1763">
        <v>1436975965</v>
      </c>
      <c r="K1763" t="b">
        <v>0</v>
      </c>
      <c r="L1763">
        <v>380</v>
      </c>
      <c r="M1763" t="b">
        <v>1</v>
      </c>
      <c r="N1763" t="s">
        <v>8297</v>
      </c>
      <c r="O1763" s="5">
        <f t="shared" si="108"/>
        <v>1.0445405405405406</v>
      </c>
      <c r="P1763" s="15">
        <f t="shared" si="109"/>
        <v>50.852631578947367</v>
      </c>
      <c r="Q1763" s="7" t="s">
        <v>8338</v>
      </c>
      <c r="R1763" s="7" t="s">
        <v>8355</v>
      </c>
      <c r="S1763" s="13">
        <f t="shared" si="110"/>
        <v>42214.666261574079</v>
      </c>
      <c r="T1763" s="12">
        <f t="shared" si="111"/>
        <v>42200.666261574079</v>
      </c>
    </row>
    <row r="1764" spans="1:20" ht="48" hidden="1" x14ac:dyDescent="0.2">
      <c r="A1764">
        <v>1249</v>
      </c>
      <c r="B1764" s="3" t="s">
        <v>1250</v>
      </c>
      <c r="C1764" s="3" t="s">
        <v>5359</v>
      </c>
      <c r="D1764">
        <v>5000</v>
      </c>
      <c r="E1764">
        <v>5222</v>
      </c>
      <c r="F1764" t="s">
        <v>8219</v>
      </c>
      <c r="G1764" t="s">
        <v>8224</v>
      </c>
      <c r="H1764" t="s">
        <v>8246</v>
      </c>
      <c r="I1764">
        <v>1341683211</v>
      </c>
      <c r="J1764">
        <v>1339091211</v>
      </c>
      <c r="K1764" t="b">
        <v>1</v>
      </c>
      <c r="L1764">
        <v>81</v>
      </c>
      <c r="M1764" t="b">
        <v>1</v>
      </c>
      <c r="N1764" t="s">
        <v>8276</v>
      </c>
      <c r="O1764" s="5">
        <f t="shared" si="108"/>
        <v>1.0444</v>
      </c>
      <c r="P1764" s="15">
        <f t="shared" si="109"/>
        <v>64.46913580246914</v>
      </c>
      <c r="Q1764" s="7" t="s">
        <v>8330</v>
      </c>
      <c r="R1764" s="7" t="s">
        <v>8331</v>
      </c>
      <c r="S1764" s="13">
        <f t="shared" si="110"/>
        <v>41097.74086805556</v>
      </c>
      <c r="T1764" s="12">
        <f t="shared" si="111"/>
        <v>41067.74086805556</v>
      </c>
    </row>
    <row r="1765" spans="1:20" ht="32" hidden="1" x14ac:dyDescent="0.2">
      <c r="A1765">
        <v>2729</v>
      </c>
      <c r="B1765" s="3" t="s">
        <v>2729</v>
      </c>
      <c r="C1765" s="3" t="s">
        <v>6839</v>
      </c>
      <c r="D1765">
        <v>7500</v>
      </c>
      <c r="E1765">
        <v>7833</v>
      </c>
      <c r="F1765" t="s">
        <v>8219</v>
      </c>
      <c r="G1765" t="s">
        <v>8224</v>
      </c>
      <c r="H1765" t="s">
        <v>8246</v>
      </c>
      <c r="I1765">
        <v>1430459197</v>
      </c>
      <c r="J1765">
        <v>1427867197</v>
      </c>
      <c r="K1765" t="b">
        <v>0</v>
      </c>
      <c r="L1765">
        <v>23</v>
      </c>
      <c r="M1765" t="b">
        <v>1</v>
      </c>
      <c r="N1765" t="s">
        <v>8295</v>
      </c>
      <c r="O1765" s="5">
        <f t="shared" si="108"/>
        <v>1.0444</v>
      </c>
      <c r="P1765" s="15">
        <f t="shared" si="109"/>
        <v>340.56521739130437</v>
      </c>
      <c r="Q1765" s="7" t="s">
        <v>8309</v>
      </c>
      <c r="R1765" s="7" t="s">
        <v>8310</v>
      </c>
      <c r="S1765" s="13">
        <f t="shared" si="110"/>
        <v>42125.240706018521</v>
      </c>
      <c r="T1765" s="12">
        <f t="shared" si="111"/>
        <v>42095.240706018521</v>
      </c>
    </row>
    <row r="1766" spans="1:20" ht="20" hidden="1" x14ac:dyDescent="0.2">
      <c r="A1766">
        <v>806</v>
      </c>
      <c r="B1766" s="3" t="s">
        <v>807</v>
      </c>
      <c r="C1766" s="3" t="s">
        <v>4916</v>
      </c>
      <c r="D1766">
        <v>8000</v>
      </c>
      <c r="E1766">
        <v>8355</v>
      </c>
      <c r="F1766" t="s">
        <v>8219</v>
      </c>
      <c r="G1766" t="s">
        <v>8224</v>
      </c>
      <c r="H1766" t="s">
        <v>8246</v>
      </c>
      <c r="I1766">
        <v>1315413339</v>
      </c>
      <c r="J1766">
        <v>1312821339</v>
      </c>
      <c r="K1766" t="b">
        <v>0</v>
      </c>
      <c r="L1766">
        <v>71</v>
      </c>
      <c r="M1766" t="b">
        <v>1</v>
      </c>
      <c r="N1766" t="s">
        <v>8276</v>
      </c>
      <c r="O1766" s="5">
        <f t="shared" si="108"/>
        <v>1.0443750000000001</v>
      </c>
      <c r="P1766" s="15">
        <f t="shared" si="109"/>
        <v>117.67605633802818</v>
      </c>
      <c r="Q1766" s="7" t="s">
        <v>8330</v>
      </c>
      <c r="R1766" s="7" t="s">
        <v>8331</v>
      </c>
      <c r="S1766" s="13">
        <f t="shared" si="110"/>
        <v>40793.691423611112</v>
      </c>
      <c r="T1766" s="12">
        <f t="shared" si="111"/>
        <v>40763.691423611112</v>
      </c>
    </row>
    <row r="1767" spans="1:20" ht="48" hidden="1" x14ac:dyDescent="0.2">
      <c r="A1767">
        <v>3380</v>
      </c>
      <c r="B1767" s="3" t="s">
        <v>3379</v>
      </c>
      <c r="C1767" s="3" t="s">
        <v>7490</v>
      </c>
      <c r="D1767">
        <v>3000</v>
      </c>
      <c r="E1767">
        <v>3133</v>
      </c>
      <c r="F1767" t="s">
        <v>8219</v>
      </c>
      <c r="G1767" t="s">
        <v>8224</v>
      </c>
      <c r="H1767" t="s">
        <v>8246</v>
      </c>
      <c r="I1767">
        <v>1417305178</v>
      </c>
      <c r="J1767">
        <v>1414277578</v>
      </c>
      <c r="K1767" t="b">
        <v>0</v>
      </c>
      <c r="L1767">
        <v>28</v>
      </c>
      <c r="M1767" t="b">
        <v>1</v>
      </c>
      <c r="N1767" t="s">
        <v>8271</v>
      </c>
      <c r="O1767" s="5">
        <f t="shared" si="108"/>
        <v>1.0443333333333333</v>
      </c>
      <c r="P1767" s="15">
        <f t="shared" si="109"/>
        <v>111.89285714285714</v>
      </c>
      <c r="Q1767" s="7" t="s">
        <v>8323</v>
      </c>
      <c r="R1767" s="7" t="s">
        <v>8324</v>
      </c>
      <c r="S1767" s="13">
        <f t="shared" si="110"/>
        <v>41972.995115740734</v>
      </c>
      <c r="T1767" s="12">
        <f t="shared" si="111"/>
        <v>41937.95344907407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8343</v>
      </c>
      <c r="R1768" s="7" t="s">
        <v>8344</v>
      </c>
      <c r="S1768" s="13">
        <f t="shared" si="110"/>
        <v>41876.859814814816</v>
      </c>
      <c r="T1768" s="12">
        <f t="shared" si="111"/>
        <v>41855.859814814816</v>
      </c>
    </row>
    <row r="1769" spans="1:20" ht="48" hidden="1" x14ac:dyDescent="0.2">
      <c r="A1769">
        <v>3350</v>
      </c>
      <c r="B1769" s="3" t="s">
        <v>3349</v>
      </c>
      <c r="C1769" s="3" t="s">
        <v>7460</v>
      </c>
      <c r="D1769">
        <v>3500</v>
      </c>
      <c r="E1769">
        <v>3655</v>
      </c>
      <c r="F1769" t="s">
        <v>8219</v>
      </c>
      <c r="G1769" t="s">
        <v>8243</v>
      </c>
      <c r="H1769" t="s">
        <v>8249</v>
      </c>
      <c r="I1769">
        <v>1448838000</v>
      </c>
      <c r="J1769">
        <v>1445791811</v>
      </c>
      <c r="K1769" t="b">
        <v>0</v>
      </c>
      <c r="L1769">
        <v>51</v>
      </c>
      <c r="M1769" t="b">
        <v>1</v>
      </c>
      <c r="N1769" t="s">
        <v>8271</v>
      </c>
      <c r="O1769" s="5">
        <f t="shared" si="108"/>
        <v>1.0442857142857143</v>
      </c>
      <c r="P1769" s="15">
        <f t="shared" si="109"/>
        <v>71.666666666666671</v>
      </c>
      <c r="Q1769" s="7" t="s">
        <v>8323</v>
      </c>
      <c r="R1769" s="7" t="s">
        <v>8324</v>
      </c>
      <c r="S1769" s="13">
        <f t="shared" si="110"/>
        <v>42337.958333333328</v>
      </c>
      <c r="T1769" s="12">
        <f t="shared" si="111"/>
        <v>42302.701516203699</v>
      </c>
    </row>
    <row r="1770" spans="1:20" ht="32" hidden="1" x14ac:dyDescent="0.2">
      <c r="A1770">
        <v>1276</v>
      </c>
      <c r="B1770" s="3" t="s">
        <v>1277</v>
      </c>
      <c r="C1770" s="3" t="s">
        <v>5386</v>
      </c>
      <c r="D1770">
        <v>3000</v>
      </c>
      <c r="E1770">
        <v>3132.63</v>
      </c>
      <c r="F1770" t="s">
        <v>8219</v>
      </c>
      <c r="G1770" t="s">
        <v>8224</v>
      </c>
      <c r="H1770" t="s">
        <v>8246</v>
      </c>
      <c r="I1770">
        <v>1251777600</v>
      </c>
      <c r="J1770">
        <v>1247504047</v>
      </c>
      <c r="K1770" t="b">
        <v>1</v>
      </c>
      <c r="L1770">
        <v>68</v>
      </c>
      <c r="M1770" t="b">
        <v>1</v>
      </c>
      <c r="N1770" t="s">
        <v>8276</v>
      </c>
      <c r="O1770" s="5">
        <f t="shared" si="108"/>
        <v>1.0442100000000001</v>
      </c>
      <c r="P1770" s="15">
        <f t="shared" si="109"/>
        <v>46.06808823529412</v>
      </c>
      <c r="Q1770" s="7" t="s">
        <v>8330</v>
      </c>
      <c r="R1770" s="7" t="s">
        <v>8331</v>
      </c>
      <c r="S1770" s="13">
        <f t="shared" si="110"/>
        <v>40057.166666666664</v>
      </c>
      <c r="T1770" s="12">
        <f t="shared" si="111"/>
        <v>40007.704247685186</v>
      </c>
    </row>
    <row r="1771" spans="1:20" ht="32" hidden="1" x14ac:dyDescent="0.2">
      <c r="A1771">
        <v>3507</v>
      </c>
      <c r="B1771" s="3" t="s">
        <v>3506</v>
      </c>
      <c r="C1771" s="3" t="s">
        <v>7617</v>
      </c>
      <c r="D1771">
        <v>10000</v>
      </c>
      <c r="E1771">
        <v>10440</v>
      </c>
      <c r="F1771" t="s">
        <v>8219</v>
      </c>
      <c r="G1771" t="s">
        <v>8224</v>
      </c>
      <c r="H1771" t="s">
        <v>8246</v>
      </c>
      <c r="I1771">
        <v>1464732537</v>
      </c>
      <c r="J1771">
        <v>1462140537</v>
      </c>
      <c r="K1771" t="b">
        <v>0</v>
      </c>
      <c r="L1771">
        <v>72</v>
      </c>
      <c r="M1771" t="b">
        <v>1</v>
      </c>
      <c r="N1771" t="s">
        <v>8271</v>
      </c>
      <c r="O1771" s="5">
        <f t="shared" si="108"/>
        <v>1.044</v>
      </c>
      <c r="P1771" s="15">
        <f t="shared" si="109"/>
        <v>145</v>
      </c>
      <c r="Q1771" s="7" t="s">
        <v>8323</v>
      </c>
      <c r="R1771" s="7" t="s">
        <v>8324</v>
      </c>
      <c r="S1771" s="13">
        <f t="shared" si="110"/>
        <v>42521.92288194444</v>
      </c>
      <c r="T1771" s="12">
        <f t="shared" si="111"/>
        <v>42491.92288194444</v>
      </c>
    </row>
    <row r="1772" spans="1:20" ht="48" hidden="1" x14ac:dyDescent="0.2">
      <c r="A1772">
        <v>325</v>
      </c>
      <c r="B1772" s="3" t="s">
        <v>326</v>
      </c>
      <c r="C1772" s="3" t="s">
        <v>4435</v>
      </c>
      <c r="D1772">
        <v>50000</v>
      </c>
      <c r="E1772">
        <v>52198</v>
      </c>
      <c r="F1772" t="s">
        <v>8219</v>
      </c>
      <c r="G1772" t="s">
        <v>8224</v>
      </c>
      <c r="H1772" t="s">
        <v>8246</v>
      </c>
      <c r="I1772">
        <v>1482208233</v>
      </c>
      <c r="J1772">
        <v>1479184233</v>
      </c>
      <c r="K1772" t="b">
        <v>1</v>
      </c>
      <c r="L1772">
        <v>736</v>
      </c>
      <c r="M1772" t="b">
        <v>1</v>
      </c>
      <c r="N1772" t="s">
        <v>8269</v>
      </c>
      <c r="O1772" s="5">
        <f t="shared" si="108"/>
        <v>1.04396</v>
      </c>
      <c r="P1772" s="15">
        <f t="shared" si="109"/>
        <v>70.921195652173907</v>
      </c>
      <c r="Q1772" s="7" t="s">
        <v>8316</v>
      </c>
      <c r="R1772" s="7" t="s">
        <v>8321</v>
      </c>
      <c r="S1772" s="13">
        <f t="shared" si="110"/>
        <v>42724.187881944439</v>
      </c>
      <c r="T1772" s="12">
        <f t="shared" si="111"/>
        <v>42689.187881944439</v>
      </c>
    </row>
    <row r="1773" spans="1:20" ht="48" hidden="1" x14ac:dyDescent="0.2">
      <c r="A1773">
        <v>1382</v>
      </c>
      <c r="B1773" s="3" t="s">
        <v>1383</v>
      </c>
      <c r="C1773" s="3" t="s">
        <v>5492</v>
      </c>
      <c r="D1773">
        <v>8000</v>
      </c>
      <c r="E1773">
        <v>8349</v>
      </c>
      <c r="F1773" t="s">
        <v>8219</v>
      </c>
      <c r="G1773" t="s">
        <v>8224</v>
      </c>
      <c r="H1773" t="s">
        <v>8246</v>
      </c>
      <c r="I1773">
        <v>1367867536</v>
      </c>
      <c r="J1773">
        <v>1365275536</v>
      </c>
      <c r="K1773" t="b">
        <v>0</v>
      </c>
      <c r="L1773">
        <v>148</v>
      </c>
      <c r="M1773" t="b">
        <v>1</v>
      </c>
      <c r="N1773" t="s">
        <v>8276</v>
      </c>
      <c r="O1773" s="5">
        <f t="shared" si="108"/>
        <v>1.043625</v>
      </c>
      <c r="P1773" s="15">
        <f t="shared" si="109"/>
        <v>56.412162162162161</v>
      </c>
      <c r="Q1773" s="7" t="s">
        <v>8330</v>
      </c>
      <c r="R1773" s="7" t="s">
        <v>8331</v>
      </c>
      <c r="S1773" s="13">
        <f t="shared" si="110"/>
        <v>41400.800185185188</v>
      </c>
      <c r="T1773" s="12">
        <f t="shared" si="111"/>
        <v>41370.800185185188</v>
      </c>
    </row>
    <row r="1774" spans="1:20" ht="32" hidden="1" x14ac:dyDescent="0.2">
      <c r="A1774">
        <v>3339</v>
      </c>
      <c r="B1774" s="3" t="s">
        <v>3339</v>
      </c>
      <c r="C1774" s="3" t="s">
        <v>7449</v>
      </c>
      <c r="D1774">
        <v>8000</v>
      </c>
      <c r="E1774">
        <v>8348</v>
      </c>
      <c r="F1774" t="s">
        <v>8219</v>
      </c>
      <c r="G1774" t="s">
        <v>8224</v>
      </c>
      <c r="H1774" t="s">
        <v>8246</v>
      </c>
      <c r="I1774">
        <v>1469721518</v>
      </c>
      <c r="J1774">
        <v>1467129518</v>
      </c>
      <c r="K1774" t="b">
        <v>0</v>
      </c>
      <c r="L1774">
        <v>47</v>
      </c>
      <c r="M1774" t="b">
        <v>1</v>
      </c>
      <c r="N1774" t="s">
        <v>8271</v>
      </c>
      <c r="O1774" s="5">
        <f t="shared" si="108"/>
        <v>1.0435000000000001</v>
      </c>
      <c r="P1774" s="15">
        <f t="shared" si="109"/>
        <v>177.61702127659575</v>
      </c>
      <c r="Q1774" s="7" t="s">
        <v>8323</v>
      </c>
      <c r="R1774" s="7" t="s">
        <v>8324</v>
      </c>
      <c r="S1774" s="13">
        <f t="shared" si="110"/>
        <v>42579.665717592594</v>
      </c>
      <c r="T1774" s="12">
        <f t="shared" si="111"/>
        <v>42549.665717592594</v>
      </c>
    </row>
    <row r="1775" spans="1:20" ht="48" hidden="1" x14ac:dyDescent="0.2">
      <c r="A1775">
        <v>3601</v>
      </c>
      <c r="B1775" s="3" t="s">
        <v>3600</v>
      </c>
      <c r="C1775" s="3" t="s">
        <v>7711</v>
      </c>
      <c r="D1775">
        <v>2000</v>
      </c>
      <c r="E1775">
        <v>2087</v>
      </c>
      <c r="F1775" t="s">
        <v>8219</v>
      </c>
      <c r="G1775" t="s">
        <v>8225</v>
      </c>
      <c r="H1775" t="s">
        <v>8247</v>
      </c>
      <c r="I1775">
        <v>1421452682</v>
      </c>
      <c r="J1775">
        <v>1418860682</v>
      </c>
      <c r="K1775" t="b">
        <v>0</v>
      </c>
      <c r="L1775">
        <v>53</v>
      </c>
      <c r="M1775" t="b">
        <v>1</v>
      </c>
      <c r="N1775" t="s">
        <v>8271</v>
      </c>
      <c r="O1775" s="5">
        <f t="shared" si="108"/>
        <v>1.0435000000000001</v>
      </c>
      <c r="P1775" s="15">
        <f t="shared" si="109"/>
        <v>39.377358490566039</v>
      </c>
      <c r="Q1775" s="7" t="s">
        <v>8323</v>
      </c>
      <c r="R1775" s="7" t="s">
        <v>8324</v>
      </c>
      <c r="S1775" s="13">
        <f t="shared" si="110"/>
        <v>42020.99863425926</v>
      </c>
      <c r="T1775" s="12">
        <f t="shared" si="111"/>
        <v>41990.99863425926</v>
      </c>
    </row>
    <row r="1776" spans="1:20" ht="48" hidden="1" x14ac:dyDescent="0.2">
      <c r="A1776">
        <v>3396</v>
      </c>
      <c r="B1776" s="3" t="s">
        <v>3395</v>
      </c>
      <c r="C1776" s="3" t="s">
        <v>7506</v>
      </c>
      <c r="D1776">
        <v>1500</v>
      </c>
      <c r="E1776">
        <v>1565</v>
      </c>
      <c r="F1776" t="s">
        <v>8219</v>
      </c>
      <c r="G1776" t="s">
        <v>8224</v>
      </c>
      <c r="H1776" t="s">
        <v>8246</v>
      </c>
      <c r="I1776">
        <v>1401595140</v>
      </c>
      <c r="J1776">
        <v>1399286589</v>
      </c>
      <c r="K1776" t="b">
        <v>0</v>
      </c>
      <c r="L1776">
        <v>28</v>
      </c>
      <c r="M1776" t="b">
        <v>1</v>
      </c>
      <c r="N1776" t="s">
        <v>8271</v>
      </c>
      <c r="O1776" s="5">
        <f t="shared" si="108"/>
        <v>1.0433333333333332</v>
      </c>
      <c r="P1776" s="15">
        <f t="shared" si="109"/>
        <v>55.892857142857146</v>
      </c>
      <c r="Q1776" s="7" t="s">
        <v>8323</v>
      </c>
      <c r="R1776" s="7" t="s">
        <v>8324</v>
      </c>
      <c r="S1776" s="13">
        <f t="shared" si="110"/>
        <v>41791.165972222225</v>
      </c>
      <c r="T1776" s="12">
        <f t="shared" si="111"/>
        <v>41764.44663194444</v>
      </c>
    </row>
    <row r="1777" spans="1:20" ht="48" hidden="1" x14ac:dyDescent="0.2">
      <c r="A1777">
        <v>842</v>
      </c>
      <c r="B1777" s="3" t="s">
        <v>843</v>
      </c>
      <c r="C1777" s="3" t="s">
        <v>4952</v>
      </c>
      <c r="D1777">
        <v>2500</v>
      </c>
      <c r="E1777">
        <v>2608</v>
      </c>
      <c r="F1777" t="s">
        <v>8219</v>
      </c>
      <c r="G1777" t="s">
        <v>8229</v>
      </c>
      <c r="H1777" t="s">
        <v>8251</v>
      </c>
      <c r="I1777">
        <v>1381723140</v>
      </c>
      <c r="J1777">
        <v>1378735983</v>
      </c>
      <c r="K1777" t="b">
        <v>1</v>
      </c>
      <c r="L1777">
        <v>39</v>
      </c>
      <c r="M1777" t="b">
        <v>1</v>
      </c>
      <c r="N1777" t="s">
        <v>8277</v>
      </c>
      <c r="O1777" s="5">
        <f t="shared" si="108"/>
        <v>1.0431999999999999</v>
      </c>
      <c r="P1777" s="15">
        <f t="shared" si="109"/>
        <v>66.871794871794876</v>
      </c>
      <c r="Q1777" s="7" t="s">
        <v>8330</v>
      </c>
      <c r="R1777" s="7" t="s">
        <v>8332</v>
      </c>
      <c r="S1777" s="13">
        <f t="shared" si="110"/>
        <v>41561.165972222225</v>
      </c>
      <c r="T1777" s="12">
        <f t="shared" si="111"/>
        <v>41526.592395833337</v>
      </c>
    </row>
    <row r="1778" spans="1:20" ht="48" hidden="1" x14ac:dyDescent="0.2">
      <c r="A1778">
        <v>3245</v>
      </c>
      <c r="B1778" s="3" t="s">
        <v>3245</v>
      </c>
      <c r="C1778" s="3" t="s">
        <v>7355</v>
      </c>
      <c r="D1778">
        <v>21000</v>
      </c>
      <c r="E1778">
        <v>21904</v>
      </c>
      <c r="F1778" t="s">
        <v>8219</v>
      </c>
      <c r="G1778" t="s">
        <v>8224</v>
      </c>
      <c r="H1778" t="s">
        <v>8246</v>
      </c>
      <c r="I1778">
        <v>1434074400</v>
      </c>
      <c r="J1778">
        <v>1431354258</v>
      </c>
      <c r="K1778" t="b">
        <v>0</v>
      </c>
      <c r="L1778">
        <v>270</v>
      </c>
      <c r="M1778" t="b">
        <v>1</v>
      </c>
      <c r="N1778" t="s">
        <v>8271</v>
      </c>
      <c r="O1778" s="5">
        <f t="shared" si="108"/>
        <v>1.043047619047619</v>
      </c>
      <c r="P1778" s="15">
        <f t="shared" si="109"/>
        <v>81.125925925925927</v>
      </c>
      <c r="Q1778" s="7" t="s">
        <v>8323</v>
      </c>
      <c r="R1778" s="7" t="s">
        <v>8324</v>
      </c>
      <c r="S1778" s="13">
        <f t="shared" si="110"/>
        <v>42167.083333333328</v>
      </c>
      <c r="T1778" s="12">
        <f t="shared" si="111"/>
        <v>42135.60020833333</v>
      </c>
    </row>
    <row r="1779" spans="1:20" ht="48" hidden="1" x14ac:dyDescent="0.2">
      <c r="A1779">
        <v>2731</v>
      </c>
      <c r="B1779" s="3" t="s">
        <v>2731</v>
      </c>
      <c r="C1779" s="3" t="s">
        <v>6841</v>
      </c>
      <c r="D1779">
        <v>30000</v>
      </c>
      <c r="E1779">
        <v>31291</v>
      </c>
      <c r="F1779" t="s">
        <v>8219</v>
      </c>
      <c r="G1779" t="s">
        <v>8224</v>
      </c>
      <c r="H1779" t="s">
        <v>8246</v>
      </c>
      <c r="I1779">
        <v>1413604800</v>
      </c>
      <c r="J1779">
        <v>1408624622</v>
      </c>
      <c r="K1779" t="b">
        <v>0</v>
      </c>
      <c r="L1779">
        <v>37</v>
      </c>
      <c r="M1779" t="b">
        <v>1</v>
      </c>
      <c r="N1779" t="s">
        <v>8295</v>
      </c>
      <c r="O1779" s="5">
        <f t="shared" si="108"/>
        <v>1.0430333333333333</v>
      </c>
      <c r="P1779" s="15">
        <f t="shared" si="109"/>
        <v>845.70270270270271</v>
      </c>
      <c r="Q1779" s="7" t="s">
        <v>8309</v>
      </c>
      <c r="R1779" s="7" t="s">
        <v>8310</v>
      </c>
      <c r="S1779" s="13">
        <f t="shared" si="110"/>
        <v>41930.166666666664</v>
      </c>
      <c r="T1779" s="12">
        <f t="shared" si="111"/>
        <v>41872.525717592594</v>
      </c>
    </row>
    <row r="1780" spans="1:20" ht="48" hidden="1" x14ac:dyDescent="0.2">
      <c r="A1780">
        <v>2795</v>
      </c>
      <c r="B1780" s="3" t="s">
        <v>2795</v>
      </c>
      <c r="C1780" s="3" t="s">
        <v>6905</v>
      </c>
      <c r="D1780">
        <v>700</v>
      </c>
      <c r="E1780">
        <v>730</v>
      </c>
      <c r="F1780" t="s">
        <v>8219</v>
      </c>
      <c r="G1780" t="s">
        <v>8224</v>
      </c>
      <c r="H1780" t="s">
        <v>8246</v>
      </c>
      <c r="I1780">
        <v>1402095600</v>
      </c>
      <c r="J1780">
        <v>1400675841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08"/>
        <v>1.0428571428571429</v>
      </c>
      <c r="P1780" s="15">
        <f t="shared" si="109"/>
        <v>36.5</v>
      </c>
      <c r="Q1780" s="7" t="s">
        <v>8323</v>
      </c>
      <c r="R1780" s="7" t="s">
        <v>8324</v>
      </c>
      <c r="S1780" s="13">
        <f t="shared" si="110"/>
        <v>41796.958333333336</v>
      </c>
      <c r="T1780" s="12">
        <f t="shared" si="111"/>
        <v>41780.525937500002</v>
      </c>
    </row>
    <row r="1781" spans="1:20" ht="32" hidden="1" x14ac:dyDescent="0.2">
      <c r="A1781">
        <v>2529</v>
      </c>
      <c r="B1781" s="3" t="s">
        <v>2529</v>
      </c>
      <c r="C1781" s="3" t="s">
        <v>6639</v>
      </c>
      <c r="D1781">
        <v>6000</v>
      </c>
      <c r="E1781">
        <v>6257</v>
      </c>
      <c r="F1781" t="s">
        <v>8219</v>
      </c>
      <c r="G1781" t="s">
        <v>8224</v>
      </c>
      <c r="H1781" t="s">
        <v>8246</v>
      </c>
      <c r="I1781">
        <v>1332636975</v>
      </c>
      <c r="J1781">
        <v>1328752575</v>
      </c>
      <c r="K1781" t="b">
        <v>0</v>
      </c>
      <c r="L1781">
        <v>76</v>
      </c>
      <c r="M1781" t="b">
        <v>1</v>
      </c>
      <c r="N1781" t="s">
        <v>8300</v>
      </c>
      <c r="O1781" s="5">
        <f t="shared" si="108"/>
        <v>1.0428333333333333</v>
      </c>
      <c r="P1781" s="15">
        <f t="shared" si="109"/>
        <v>82.328947368421055</v>
      </c>
      <c r="Q1781" s="7" t="s">
        <v>8330</v>
      </c>
      <c r="R1781" s="7" t="s">
        <v>8358</v>
      </c>
      <c r="S1781" s="13">
        <f t="shared" si="110"/>
        <v>40993.0390625</v>
      </c>
      <c r="T1781" s="12">
        <f t="shared" si="111"/>
        <v>40948.080729166664</v>
      </c>
    </row>
    <row r="1782" spans="1:20" ht="32" hidden="1" x14ac:dyDescent="0.2">
      <c r="A1782">
        <v>1259</v>
      </c>
      <c r="B1782" s="3" t="s">
        <v>1260</v>
      </c>
      <c r="C1782" s="3" t="s">
        <v>5369</v>
      </c>
      <c r="D1782">
        <v>2500</v>
      </c>
      <c r="E1782">
        <v>2606</v>
      </c>
      <c r="F1782" t="s">
        <v>8219</v>
      </c>
      <c r="G1782" t="s">
        <v>8224</v>
      </c>
      <c r="H1782" t="s">
        <v>8246</v>
      </c>
      <c r="I1782">
        <v>1402286340</v>
      </c>
      <c r="J1782">
        <v>1399504664</v>
      </c>
      <c r="K1782" t="b">
        <v>1</v>
      </c>
      <c r="L1782">
        <v>96</v>
      </c>
      <c r="M1782" t="b">
        <v>1</v>
      </c>
      <c r="N1782" t="s">
        <v>8276</v>
      </c>
      <c r="O1782" s="5">
        <f t="shared" si="108"/>
        <v>1.0424</v>
      </c>
      <c r="P1782" s="15">
        <f t="shared" si="109"/>
        <v>27.145833333333332</v>
      </c>
      <c r="Q1782" s="7" t="s">
        <v>8330</v>
      </c>
      <c r="R1782" s="7" t="s">
        <v>8331</v>
      </c>
      <c r="S1782" s="13">
        <f t="shared" si="110"/>
        <v>41799.165972222225</v>
      </c>
      <c r="T1782" s="12">
        <f t="shared" si="111"/>
        <v>41766.970648148148</v>
      </c>
    </row>
    <row r="1783" spans="1:20" ht="48" hidden="1" x14ac:dyDescent="0.2">
      <c r="A1783">
        <v>2604</v>
      </c>
      <c r="B1783" s="3" t="s">
        <v>2604</v>
      </c>
      <c r="C1783" s="3" t="s">
        <v>6714</v>
      </c>
      <c r="D1783">
        <v>20000</v>
      </c>
      <c r="E1783">
        <v>20843.599999999999</v>
      </c>
      <c r="F1783" t="s">
        <v>8219</v>
      </c>
      <c r="G1783" t="s">
        <v>8224</v>
      </c>
      <c r="H1783" t="s">
        <v>8246</v>
      </c>
      <c r="I1783">
        <v>1335662023</v>
      </c>
      <c r="J1783">
        <v>1333070023</v>
      </c>
      <c r="K1783" t="b">
        <v>1</v>
      </c>
      <c r="L1783">
        <v>321</v>
      </c>
      <c r="M1783" t="b">
        <v>1</v>
      </c>
      <c r="N1783" t="s">
        <v>8301</v>
      </c>
      <c r="O1783" s="5">
        <f t="shared" si="108"/>
        <v>1.0421799999999999</v>
      </c>
      <c r="P1783" s="15">
        <f t="shared" si="109"/>
        <v>64.933333333333323</v>
      </c>
      <c r="Q1783" s="7" t="s">
        <v>8309</v>
      </c>
      <c r="R1783" s="7" t="s">
        <v>8359</v>
      </c>
      <c r="S1783" s="13">
        <f t="shared" si="110"/>
        <v>41028.051192129627</v>
      </c>
      <c r="T1783" s="12">
        <f t="shared" si="111"/>
        <v>40998.051192129627</v>
      </c>
    </row>
    <row r="1784" spans="1:20" ht="48" hidden="1" x14ac:dyDescent="0.2">
      <c r="A1784">
        <v>1616</v>
      </c>
      <c r="B1784" s="3" t="s">
        <v>1617</v>
      </c>
      <c r="C1784" s="3" t="s">
        <v>5726</v>
      </c>
      <c r="D1784">
        <v>10000</v>
      </c>
      <c r="E1784">
        <v>10420</v>
      </c>
      <c r="F1784" t="s">
        <v>8219</v>
      </c>
      <c r="G1784" t="s">
        <v>8224</v>
      </c>
      <c r="H1784" t="s">
        <v>8246</v>
      </c>
      <c r="I1784">
        <v>1353621600</v>
      </c>
      <c r="J1784">
        <v>1350061821</v>
      </c>
      <c r="K1784" t="b">
        <v>0</v>
      </c>
      <c r="L1784">
        <v>157</v>
      </c>
      <c r="M1784" t="b">
        <v>1</v>
      </c>
      <c r="N1784" t="s">
        <v>8276</v>
      </c>
      <c r="O1784" s="5">
        <f t="shared" si="108"/>
        <v>1.042</v>
      </c>
      <c r="P1784" s="15">
        <f t="shared" si="109"/>
        <v>66.369426751592357</v>
      </c>
      <c r="Q1784" s="7" t="s">
        <v>8330</v>
      </c>
      <c r="R1784" s="7" t="s">
        <v>8331</v>
      </c>
      <c r="S1784" s="13">
        <f t="shared" si="110"/>
        <v>41235.916666666664</v>
      </c>
      <c r="T1784" s="12">
        <f t="shared" si="111"/>
        <v>41194.715520833335</v>
      </c>
    </row>
    <row r="1785" spans="1:20" ht="48" hidden="1" x14ac:dyDescent="0.2">
      <c r="A1785">
        <v>3438</v>
      </c>
      <c r="B1785" s="3" t="s">
        <v>3437</v>
      </c>
      <c r="C1785" s="3" t="s">
        <v>7548</v>
      </c>
      <c r="D1785">
        <v>2500</v>
      </c>
      <c r="E1785">
        <v>2605</v>
      </c>
      <c r="F1785" t="s">
        <v>8219</v>
      </c>
      <c r="G1785" t="s">
        <v>8225</v>
      </c>
      <c r="H1785" t="s">
        <v>8247</v>
      </c>
      <c r="I1785">
        <v>1430600400</v>
      </c>
      <c r="J1785">
        <v>1428358567</v>
      </c>
      <c r="K1785" t="b">
        <v>0</v>
      </c>
      <c r="L1785">
        <v>14</v>
      </c>
      <c r="M1785" t="b">
        <v>1</v>
      </c>
      <c r="N1785" t="s">
        <v>8271</v>
      </c>
      <c r="O1785" s="5">
        <f t="shared" si="108"/>
        <v>1.042</v>
      </c>
      <c r="P1785" s="15">
        <f t="shared" si="109"/>
        <v>186.07142857142858</v>
      </c>
      <c r="Q1785" s="7" t="s">
        <v>8323</v>
      </c>
      <c r="R1785" s="7" t="s">
        <v>8324</v>
      </c>
      <c r="S1785" s="13">
        <f t="shared" si="110"/>
        <v>42126.875</v>
      </c>
      <c r="T1785" s="12">
        <f t="shared" si="111"/>
        <v>42100.927858796291</v>
      </c>
    </row>
    <row r="1786" spans="1:20" ht="32" hidden="1" x14ac:dyDescent="0.2">
      <c r="A1786">
        <v>1207</v>
      </c>
      <c r="B1786" s="3" t="s">
        <v>1208</v>
      </c>
      <c r="C1786" s="3" t="s">
        <v>5317</v>
      </c>
      <c r="D1786">
        <v>16700</v>
      </c>
      <c r="E1786">
        <v>17396</v>
      </c>
      <c r="F1786" t="s">
        <v>8219</v>
      </c>
      <c r="G1786" t="s">
        <v>8237</v>
      </c>
      <c r="H1786" t="s">
        <v>8249</v>
      </c>
      <c r="I1786">
        <v>1459418400</v>
      </c>
      <c r="J1786">
        <v>1456827573</v>
      </c>
      <c r="K1786" t="b">
        <v>0</v>
      </c>
      <c r="L1786">
        <v>141</v>
      </c>
      <c r="M1786" t="b">
        <v>1</v>
      </c>
      <c r="N1786" t="s">
        <v>8285</v>
      </c>
      <c r="O1786" s="5">
        <f t="shared" si="108"/>
        <v>1.0416766467065868</v>
      </c>
      <c r="P1786" s="15">
        <f t="shared" si="109"/>
        <v>123.37588652482269</v>
      </c>
      <c r="Q1786" s="7" t="s">
        <v>8343</v>
      </c>
      <c r="R1786" s="7" t="s">
        <v>8344</v>
      </c>
      <c r="S1786" s="13">
        <f t="shared" si="110"/>
        <v>42460.416666666672</v>
      </c>
      <c r="T1786" s="12">
        <f t="shared" si="111"/>
        <v>42430.430243055554</v>
      </c>
    </row>
    <row r="1787" spans="1:20" ht="48" hidden="1" x14ac:dyDescent="0.2">
      <c r="A1787">
        <v>46</v>
      </c>
      <c r="B1787" s="3" t="s">
        <v>48</v>
      </c>
      <c r="C1787" s="3" t="s">
        <v>4157</v>
      </c>
      <c r="D1787">
        <v>8400</v>
      </c>
      <c r="E1787">
        <v>8750</v>
      </c>
      <c r="F1787" t="s">
        <v>8219</v>
      </c>
      <c r="G1787" t="s">
        <v>8226</v>
      </c>
      <c r="H1787" t="s">
        <v>8248</v>
      </c>
      <c r="I1787">
        <v>1450220974</v>
      </c>
      <c r="J1787">
        <v>1447628974</v>
      </c>
      <c r="K1787" t="b">
        <v>0</v>
      </c>
      <c r="L1787">
        <v>45</v>
      </c>
      <c r="M1787" t="b">
        <v>1</v>
      </c>
      <c r="N1787" t="s">
        <v>8265</v>
      </c>
      <c r="O1787" s="5">
        <f t="shared" si="108"/>
        <v>1.0416666666666667</v>
      </c>
      <c r="P1787" s="15">
        <f t="shared" si="109"/>
        <v>194.44444444444446</v>
      </c>
      <c r="Q1787" s="7" t="s">
        <v>8316</v>
      </c>
      <c r="R1787" s="7" t="s">
        <v>8317</v>
      </c>
      <c r="S1787" s="13">
        <f t="shared" si="110"/>
        <v>42353.964976851858</v>
      </c>
      <c r="T1787" s="12">
        <f t="shared" si="111"/>
        <v>42323.964976851858</v>
      </c>
    </row>
    <row r="1788" spans="1:20" ht="48" hidden="1" x14ac:dyDescent="0.2">
      <c r="A1788">
        <v>3226</v>
      </c>
      <c r="B1788" s="3" t="s">
        <v>3226</v>
      </c>
      <c r="C1788" s="3" t="s">
        <v>7336</v>
      </c>
      <c r="D1788">
        <v>1200</v>
      </c>
      <c r="E1788">
        <v>1250</v>
      </c>
      <c r="F1788" t="s">
        <v>8219</v>
      </c>
      <c r="G1788" t="s">
        <v>8225</v>
      </c>
      <c r="H1788" t="s">
        <v>8247</v>
      </c>
      <c r="I1788">
        <v>1446213612</v>
      </c>
      <c r="J1788">
        <v>1443621612</v>
      </c>
      <c r="K1788" t="b">
        <v>1</v>
      </c>
      <c r="L1788">
        <v>21</v>
      </c>
      <c r="M1788" t="b">
        <v>1</v>
      </c>
      <c r="N1788" t="s">
        <v>8271</v>
      </c>
      <c r="O1788" s="5">
        <f t="shared" si="108"/>
        <v>1.0416666666666667</v>
      </c>
      <c r="P1788" s="15">
        <f t="shared" si="109"/>
        <v>59.523809523809526</v>
      </c>
      <c r="Q1788" s="7" t="s">
        <v>8323</v>
      </c>
      <c r="R1788" s="7" t="s">
        <v>8324</v>
      </c>
      <c r="S1788" s="13">
        <f t="shared" si="110"/>
        <v>42307.583472222221</v>
      </c>
      <c r="T1788" s="12">
        <f t="shared" si="111"/>
        <v>42277.583472222221</v>
      </c>
    </row>
    <row r="1789" spans="1:20" ht="48" hidden="1" x14ac:dyDescent="0.2">
      <c r="A1789">
        <v>310</v>
      </c>
      <c r="B1789" s="3" t="s">
        <v>311</v>
      </c>
      <c r="C1789" s="3" t="s">
        <v>4420</v>
      </c>
      <c r="D1789">
        <v>1000</v>
      </c>
      <c r="E1789">
        <v>1041.29</v>
      </c>
      <c r="F1789" t="s">
        <v>8219</v>
      </c>
      <c r="G1789" t="s">
        <v>8224</v>
      </c>
      <c r="H1789" t="s">
        <v>8246</v>
      </c>
      <c r="I1789">
        <v>1319076000</v>
      </c>
      <c r="J1789">
        <v>1317788623</v>
      </c>
      <c r="K1789" t="b">
        <v>1</v>
      </c>
      <c r="L1789">
        <v>36</v>
      </c>
      <c r="M1789" t="b">
        <v>1</v>
      </c>
      <c r="N1789" t="s">
        <v>8269</v>
      </c>
      <c r="O1789" s="5">
        <f t="shared" si="108"/>
        <v>1.04129</v>
      </c>
      <c r="P1789" s="15">
        <f t="shared" si="109"/>
        <v>28.924722222222222</v>
      </c>
      <c r="Q1789" s="7" t="s">
        <v>8316</v>
      </c>
      <c r="R1789" s="7" t="s">
        <v>8321</v>
      </c>
      <c r="S1789" s="13">
        <f t="shared" si="110"/>
        <v>40836.083333333336</v>
      </c>
      <c r="T1789" s="12">
        <f t="shared" si="111"/>
        <v>40821.183136574073</v>
      </c>
    </row>
    <row r="1790" spans="1:20" ht="48" hidden="1" x14ac:dyDescent="0.2">
      <c r="A1790">
        <v>1187</v>
      </c>
      <c r="B1790" s="3" t="s">
        <v>1188</v>
      </c>
      <c r="C1790" s="3" t="s">
        <v>5297</v>
      </c>
      <c r="D1790">
        <v>8750</v>
      </c>
      <c r="E1790">
        <v>9111</v>
      </c>
      <c r="F1790" t="s">
        <v>8219</v>
      </c>
      <c r="G1790" t="s">
        <v>8224</v>
      </c>
      <c r="H1790" t="s">
        <v>8246</v>
      </c>
      <c r="I1790">
        <v>1431885600</v>
      </c>
      <c r="J1790">
        <v>1429133323</v>
      </c>
      <c r="K1790" t="b">
        <v>0</v>
      </c>
      <c r="L1790">
        <v>70</v>
      </c>
      <c r="M1790" t="b">
        <v>1</v>
      </c>
      <c r="N1790" t="s">
        <v>8285</v>
      </c>
      <c r="O1790" s="5">
        <f t="shared" si="108"/>
        <v>1.0412571428571429</v>
      </c>
      <c r="P1790" s="15">
        <f t="shared" si="109"/>
        <v>130.15714285714284</v>
      </c>
      <c r="Q1790" s="7" t="s">
        <v>8343</v>
      </c>
      <c r="R1790" s="7" t="s">
        <v>8344</v>
      </c>
      <c r="S1790" s="13">
        <f t="shared" si="110"/>
        <v>42141.75</v>
      </c>
      <c r="T1790" s="12">
        <f t="shared" si="111"/>
        <v>42109.894942129627</v>
      </c>
    </row>
    <row r="1791" spans="1:20" ht="48" hidden="1" x14ac:dyDescent="0.2">
      <c r="A1791">
        <v>368</v>
      </c>
      <c r="B1791" s="3" t="s">
        <v>369</v>
      </c>
      <c r="C1791" s="3" t="s">
        <v>4478</v>
      </c>
      <c r="D1791">
        <v>12500</v>
      </c>
      <c r="E1791">
        <v>13014</v>
      </c>
      <c r="F1791" t="s">
        <v>8219</v>
      </c>
      <c r="G1791" t="s">
        <v>8224</v>
      </c>
      <c r="H1791" t="s">
        <v>8246</v>
      </c>
      <c r="I1791">
        <v>1426426322</v>
      </c>
      <c r="J1791">
        <v>1423405922</v>
      </c>
      <c r="K1791" t="b">
        <v>0</v>
      </c>
      <c r="L1791">
        <v>159</v>
      </c>
      <c r="M1791" t="b">
        <v>1</v>
      </c>
      <c r="N1791" t="s">
        <v>8269</v>
      </c>
      <c r="O1791" s="5">
        <f t="shared" si="108"/>
        <v>1.04112</v>
      </c>
      <c r="P1791" s="15">
        <f t="shared" si="109"/>
        <v>81.84905660377359</v>
      </c>
      <c r="Q1791" s="7" t="s">
        <v>8316</v>
      </c>
      <c r="R1791" s="7" t="s">
        <v>8321</v>
      </c>
      <c r="S1791" s="13">
        <f t="shared" si="110"/>
        <v>42078.563912037032</v>
      </c>
      <c r="T1791" s="12">
        <f t="shared" si="111"/>
        <v>42043.605578703704</v>
      </c>
    </row>
    <row r="1792" spans="1:20" ht="48" hidden="1" x14ac:dyDescent="0.2">
      <c r="A1792">
        <v>2311</v>
      </c>
      <c r="B1792" s="3" t="s">
        <v>2312</v>
      </c>
      <c r="C1792" s="3" t="s">
        <v>6421</v>
      </c>
      <c r="D1792">
        <v>9000</v>
      </c>
      <c r="E1792">
        <v>9370</v>
      </c>
      <c r="F1792" t="s">
        <v>8219</v>
      </c>
      <c r="G1792" t="s">
        <v>8224</v>
      </c>
      <c r="H1792" t="s">
        <v>8246</v>
      </c>
      <c r="I1792">
        <v>1399421189</v>
      </c>
      <c r="J1792">
        <v>1396829189</v>
      </c>
      <c r="K1792" t="b">
        <v>1</v>
      </c>
      <c r="L1792">
        <v>104</v>
      </c>
      <c r="M1792" t="b">
        <v>1</v>
      </c>
      <c r="N1792" t="s">
        <v>8279</v>
      </c>
      <c r="O1792" s="5">
        <f t="shared" si="108"/>
        <v>1.0411111111111111</v>
      </c>
      <c r="P1792" s="15">
        <f t="shared" si="109"/>
        <v>90.09615384615384</v>
      </c>
      <c r="Q1792" s="7" t="s">
        <v>8330</v>
      </c>
      <c r="R1792" s="7" t="s">
        <v>8334</v>
      </c>
      <c r="S1792" s="13">
        <f t="shared" si="110"/>
        <v>41766.004502314812</v>
      </c>
      <c r="T1792" s="12">
        <f t="shared" si="111"/>
        <v>41736.004502314812</v>
      </c>
    </row>
    <row r="1793" spans="1:20" ht="48" hidden="1" x14ac:dyDescent="0.2">
      <c r="A1793">
        <v>311</v>
      </c>
      <c r="B1793" s="3" t="s">
        <v>312</v>
      </c>
      <c r="C1793" s="3" t="s">
        <v>4421</v>
      </c>
      <c r="D1793">
        <v>20000</v>
      </c>
      <c r="E1793">
        <v>20820.330000000002</v>
      </c>
      <c r="F1793" t="s">
        <v>8219</v>
      </c>
      <c r="G1793" t="s">
        <v>8224</v>
      </c>
      <c r="H1793" t="s">
        <v>8246</v>
      </c>
      <c r="I1793">
        <v>1325404740</v>
      </c>
      <c r="J1793">
        <v>1321852592</v>
      </c>
      <c r="K1793" t="b">
        <v>1</v>
      </c>
      <c r="L1793">
        <v>150</v>
      </c>
      <c r="M1793" t="b">
        <v>1</v>
      </c>
      <c r="N1793" t="s">
        <v>8269</v>
      </c>
      <c r="O1793" s="5">
        <f t="shared" si="108"/>
        <v>1.0410165</v>
      </c>
      <c r="P1793" s="15">
        <f t="shared" si="109"/>
        <v>138.8022</v>
      </c>
      <c r="Q1793" s="7" t="s">
        <v>8316</v>
      </c>
      <c r="R1793" s="7" t="s">
        <v>8321</v>
      </c>
      <c r="S1793" s="13">
        <f t="shared" si="110"/>
        <v>40909.332638888889</v>
      </c>
      <c r="T1793" s="12">
        <f t="shared" si="111"/>
        <v>40868.219814814816</v>
      </c>
    </row>
    <row r="1794" spans="1:20" ht="48" hidden="1" x14ac:dyDescent="0.2">
      <c r="A1794">
        <v>2290</v>
      </c>
      <c r="B1794" s="3" t="s">
        <v>2291</v>
      </c>
      <c r="C1794" s="3" t="s">
        <v>6400</v>
      </c>
      <c r="D1794">
        <v>1500</v>
      </c>
      <c r="E1794">
        <v>1561</v>
      </c>
      <c r="F1794" t="s">
        <v>8219</v>
      </c>
      <c r="G1794" t="s">
        <v>8224</v>
      </c>
      <c r="H1794" t="s">
        <v>8246</v>
      </c>
      <c r="I1794">
        <v>1259686800</v>
      </c>
      <c r="J1794">
        <v>1252908330</v>
      </c>
      <c r="K1794" t="b">
        <v>0</v>
      </c>
      <c r="L1794">
        <v>29</v>
      </c>
      <c r="M1794" t="b">
        <v>1</v>
      </c>
      <c r="N1794" t="s">
        <v>8276</v>
      </c>
      <c r="O1794" s="5">
        <f t="shared" ref="O1794:O1857" si="112">E1794/D1794</f>
        <v>1.0406666666666666</v>
      </c>
      <c r="P1794" s="15">
        <f t="shared" ref="P1794:P1857" si="113">AVERAGE(E1794/L1794)</f>
        <v>53.827586206896555</v>
      </c>
      <c r="Q1794" s="7" t="s">
        <v>8330</v>
      </c>
      <c r="R1794" s="7" t="s">
        <v>8331</v>
      </c>
      <c r="S1794" s="13">
        <f t="shared" ref="S1794:S1857" si="114">(((I1794/60)/60)/24)+DATE(1970,1,1)</f>
        <v>40148.708333333336</v>
      </c>
      <c r="T1794" s="12">
        <f t="shared" ref="T1794:T1857" si="115">(((J1794/60)/60)/24)+DATE(1970,1,1)</f>
        <v>40070.253819444442</v>
      </c>
    </row>
    <row r="1795" spans="1:20" ht="48" hidden="1" x14ac:dyDescent="0.2">
      <c r="A1795">
        <v>1350</v>
      </c>
      <c r="B1795" s="3" t="s">
        <v>1351</v>
      </c>
      <c r="C1795" s="3" t="s">
        <v>5460</v>
      </c>
      <c r="D1795">
        <v>5000</v>
      </c>
      <c r="E1795">
        <v>5202.5</v>
      </c>
      <c r="F1795" t="s">
        <v>8219</v>
      </c>
      <c r="G1795" t="s">
        <v>8224</v>
      </c>
      <c r="H1795" t="s">
        <v>8246</v>
      </c>
      <c r="I1795">
        <v>1451089134</v>
      </c>
      <c r="J1795">
        <v>1448497134</v>
      </c>
      <c r="K1795" t="b">
        <v>0</v>
      </c>
      <c r="L1795">
        <v>78</v>
      </c>
      <c r="M1795" t="b">
        <v>1</v>
      </c>
      <c r="N1795" t="s">
        <v>8274</v>
      </c>
      <c r="O1795" s="5">
        <f t="shared" si="112"/>
        <v>1.0405</v>
      </c>
      <c r="P1795" s="15">
        <f t="shared" si="113"/>
        <v>66.698717948717942</v>
      </c>
      <c r="Q1795" s="7" t="s">
        <v>8327</v>
      </c>
      <c r="R1795" s="7" t="s">
        <v>8328</v>
      </c>
      <c r="S1795" s="13">
        <f t="shared" si="114"/>
        <v>42364.013124999998</v>
      </c>
      <c r="T1795" s="12">
        <f t="shared" si="115"/>
        <v>42334.013124999998</v>
      </c>
    </row>
    <row r="1796" spans="1:20" ht="48" hidden="1" x14ac:dyDescent="0.2">
      <c r="A1796">
        <v>2316</v>
      </c>
      <c r="B1796" s="3" t="s">
        <v>2317</v>
      </c>
      <c r="C1796" s="3" t="s">
        <v>6426</v>
      </c>
      <c r="D1796">
        <v>15000</v>
      </c>
      <c r="E1796">
        <v>15606.4</v>
      </c>
      <c r="F1796" t="s">
        <v>8219</v>
      </c>
      <c r="G1796" t="s">
        <v>8224</v>
      </c>
      <c r="H1796" t="s">
        <v>8246</v>
      </c>
      <c r="I1796">
        <v>1260383040</v>
      </c>
      <c r="J1796">
        <v>1253726650</v>
      </c>
      <c r="K1796" t="b">
        <v>1</v>
      </c>
      <c r="L1796">
        <v>200</v>
      </c>
      <c r="M1796" t="b">
        <v>1</v>
      </c>
      <c r="N1796" t="s">
        <v>8279</v>
      </c>
      <c r="O1796" s="5">
        <f t="shared" si="112"/>
        <v>1.0404266666666666</v>
      </c>
      <c r="P1796" s="15">
        <f t="shared" si="113"/>
        <v>78.031999999999996</v>
      </c>
      <c r="Q1796" s="7" t="s">
        <v>8330</v>
      </c>
      <c r="R1796" s="7" t="s">
        <v>8334</v>
      </c>
      <c r="S1796" s="13">
        <f t="shared" si="114"/>
        <v>40156.76666666667</v>
      </c>
      <c r="T1796" s="12">
        <f t="shared" si="115"/>
        <v>40079.725115740745</v>
      </c>
    </row>
    <row r="1797" spans="1:20" ht="48" hidden="1" x14ac:dyDescent="0.2">
      <c r="A1797">
        <v>94</v>
      </c>
      <c r="B1797" s="3" t="s">
        <v>96</v>
      </c>
      <c r="C1797" s="3" t="s">
        <v>4205</v>
      </c>
      <c r="D1797">
        <v>250</v>
      </c>
      <c r="E1797">
        <v>260</v>
      </c>
      <c r="F1797" t="s">
        <v>8219</v>
      </c>
      <c r="G1797" t="s">
        <v>8225</v>
      </c>
      <c r="H1797" t="s">
        <v>8247</v>
      </c>
      <c r="I1797">
        <v>1396890822</v>
      </c>
      <c r="J1797">
        <v>1395162822</v>
      </c>
      <c r="K1797" t="b">
        <v>0</v>
      </c>
      <c r="L1797">
        <v>12</v>
      </c>
      <c r="M1797" t="b">
        <v>1</v>
      </c>
      <c r="N1797" t="s">
        <v>8266</v>
      </c>
      <c r="O1797" s="5">
        <f t="shared" si="112"/>
        <v>1.04</v>
      </c>
      <c r="P1797" s="15">
        <f t="shared" si="113"/>
        <v>21.666666666666668</v>
      </c>
      <c r="Q1797" s="7" t="s">
        <v>8316</v>
      </c>
      <c r="R1797" s="7" t="s">
        <v>8318</v>
      </c>
      <c r="S1797" s="13">
        <f t="shared" si="114"/>
        <v>41736.717847222222</v>
      </c>
      <c r="T1797" s="12">
        <f t="shared" si="115"/>
        <v>41716.717847222222</v>
      </c>
    </row>
    <row r="1798" spans="1:20" ht="48" hidden="1" x14ac:dyDescent="0.2">
      <c r="A1798">
        <v>112</v>
      </c>
      <c r="B1798" s="3" t="s">
        <v>114</v>
      </c>
      <c r="C1798" s="3" t="s">
        <v>4223</v>
      </c>
      <c r="D1798">
        <v>5000</v>
      </c>
      <c r="E1798">
        <v>5200</v>
      </c>
      <c r="F1798" t="s">
        <v>8219</v>
      </c>
      <c r="G1798" t="s">
        <v>8224</v>
      </c>
      <c r="H1798" t="s">
        <v>8246</v>
      </c>
      <c r="I1798">
        <v>1397354400</v>
      </c>
      <c r="J1798">
        <v>1395277318</v>
      </c>
      <c r="K1798" t="b">
        <v>0</v>
      </c>
      <c r="L1798">
        <v>81</v>
      </c>
      <c r="M1798" t="b">
        <v>1</v>
      </c>
      <c r="N1798" t="s">
        <v>8266</v>
      </c>
      <c r="O1798" s="5">
        <f t="shared" si="112"/>
        <v>1.04</v>
      </c>
      <c r="P1798" s="15">
        <f t="shared" si="113"/>
        <v>64.197530864197532</v>
      </c>
      <c r="Q1798" s="7" t="s">
        <v>8316</v>
      </c>
      <c r="R1798" s="7" t="s">
        <v>8318</v>
      </c>
      <c r="S1798" s="13">
        <f t="shared" si="114"/>
        <v>41742.083333333336</v>
      </c>
      <c r="T1798" s="12">
        <f t="shared" si="115"/>
        <v>41718.043032407404</v>
      </c>
    </row>
    <row r="1799" spans="1:20" ht="32" hidden="1" x14ac:dyDescent="0.2">
      <c r="A1799">
        <v>780</v>
      </c>
      <c r="B1799" s="3" t="s">
        <v>781</v>
      </c>
      <c r="C1799" s="3" t="s">
        <v>4890</v>
      </c>
      <c r="D1799">
        <v>1000</v>
      </c>
      <c r="E1799">
        <v>1040</v>
      </c>
      <c r="F1799" t="s">
        <v>8219</v>
      </c>
      <c r="G1799" t="s">
        <v>8224</v>
      </c>
      <c r="H1799" t="s">
        <v>8246</v>
      </c>
      <c r="I1799">
        <v>1304439025</v>
      </c>
      <c r="J1799">
        <v>1301847025</v>
      </c>
      <c r="K1799" t="b">
        <v>0</v>
      </c>
      <c r="L1799">
        <v>27</v>
      </c>
      <c r="M1799" t="b">
        <v>1</v>
      </c>
      <c r="N1799" t="s">
        <v>8276</v>
      </c>
      <c r="O1799" s="5">
        <f t="shared" si="112"/>
        <v>1.04</v>
      </c>
      <c r="P1799" s="15">
        <f t="shared" si="113"/>
        <v>38.518518518518519</v>
      </c>
      <c r="Q1799" s="7" t="s">
        <v>8330</v>
      </c>
      <c r="R1799" s="7" t="s">
        <v>8331</v>
      </c>
      <c r="S1799" s="13">
        <f t="shared" si="114"/>
        <v>40666.673900462964</v>
      </c>
      <c r="T1799" s="12">
        <f t="shared" si="115"/>
        <v>40636.673900462964</v>
      </c>
    </row>
    <row r="1800" spans="1:20" ht="32" hidden="1" x14ac:dyDescent="0.2">
      <c r="A1800">
        <v>811</v>
      </c>
      <c r="B1800" s="3" t="s">
        <v>812</v>
      </c>
      <c r="C1800" s="3" t="s">
        <v>4921</v>
      </c>
      <c r="D1800">
        <v>1000</v>
      </c>
      <c r="E1800">
        <v>1040</v>
      </c>
      <c r="F1800" t="s">
        <v>8219</v>
      </c>
      <c r="G1800" t="s">
        <v>8224</v>
      </c>
      <c r="H1800" t="s">
        <v>8246</v>
      </c>
      <c r="I1800">
        <v>1373475120</v>
      </c>
      <c r="J1800">
        <v>1371569202</v>
      </c>
      <c r="K1800" t="b">
        <v>0</v>
      </c>
      <c r="L1800">
        <v>12</v>
      </c>
      <c r="M1800" t="b">
        <v>1</v>
      </c>
      <c r="N1800" t="s">
        <v>8276</v>
      </c>
      <c r="O1800" s="5">
        <f t="shared" si="112"/>
        <v>1.04</v>
      </c>
      <c r="P1800" s="15">
        <f t="shared" si="113"/>
        <v>86.666666666666671</v>
      </c>
      <c r="Q1800" s="7" t="s">
        <v>8330</v>
      </c>
      <c r="R1800" s="7" t="s">
        <v>8331</v>
      </c>
      <c r="S1800" s="13">
        <f t="shared" si="114"/>
        <v>41465.702777777777</v>
      </c>
      <c r="T1800" s="12">
        <f t="shared" si="115"/>
        <v>41443.643541666665</v>
      </c>
    </row>
    <row r="1801" spans="1:20" ht="48" hidden="1" x14ac:dyDescent="0.2">
      <c r="A1801">
        <v>829</v>
      </c>
      <c r="B1801" s="3" t="s">
        <v>830</v>
      </c>
      <c r="C1801" s="3" t="s">
        <v>4939</v>
      </c>
      <c r="D1801">
        <v>500</v>
      </c>
      <c r="E1801">
        <v>520</v>
      </c>
      <c r="F1801" t="s">
        <v>8219</v>
      </c>
      <c r="G1801" t="s">
        <v>8225</v>
      </c>
      <c r="H1801" t="s">
        <v>8247</v>
      </c>
      <c r="I1801">
        <v>1468437240</v>
      </c>
      <c r="J1801">
        <v>1463253240</v>
      </c>
      <c r="K1801" t="b">
        <v>0</v>
      </c>
      <c r="L1801">
        <v>16</v>
      </c>
      <c r="M1801" t="b">
        <v>1</v>
      </c>
      <c r="N1801" t="s">
        <v>8276</v>
      </c>
      <c r="O1801" s="5">
        <f t="shared" si="112"/>
        <v>1.04</v>
      </c>
      <c r="P1801" s="15">
        <f t="shared" si="113"/>
        <v>32.5</v>
      </c>
      <c r="Q1801" s="7" t="s">
        <v>8330</v>
      </c>
      <c r="R1801" s="7" t="s">
        <v>8331</v>
      </c>
      <c r="S1801" s="13">
        <f t="shared" si="114"/>
        <v>42564.801388888889</v>
      </c>
      <c r="T1801" s="12">
        <f t="shared" si="115"/>
        <v>42504.801388888889</v>
      </c>
    </row>
    <row r="1802" spans="1:20" ht="48" hidden="1" x14ac:dyDescent="0.2">
      <c r="A1802">
        <v>1001</v>
      </c>
      <c r="B1802" s="3" t="s">
        <v>1002</v>
      </c>
      <c r="C1802" s="3" t="s">
        <v>5111</v>
      </c>
      <c r="D1802">
        <v>5000</v>
      </c>
      <c r="E1802">
        <v>5200</v>
      </c>
      <c r="F1802" t="s">
        <v>8220</v>
      </c>
      <c r="G1802" t="s">
        <v>8225</v>
      </c>
      <c r="H1802" t="s">
        <v>8247</v>
      </c>
      <c r="I1802">
        <v>1485796613</v>
      </c>
      <c r="J1802">
        <v>1481908613</v>
      </c>
      <c r="K1802" t="b">
        <v>0</v>
      </c>
      <c r="L1802">
        <v>4</v>
      </c>
      <c r="M1802" t="b">
        <v>0</v>
      </c>
      <c r="N1802" t="s">
        <v>8273</v>
      </c>
      <c r="O1802" s="5">
        <f t="shared" si="112"/>
        <v>1.04</v>
      </c>
      <c r="P1802" s="15">
        <f t="shared" si="113"/>
        <v>1300</v>
      </c>
      <c r="Q1802" s="7" t="s">
        <v>8309</v>
      </c>
      <c r="R1802" s="7" t="s">
        <v>8326</v>
      </c>
      <c r="S1802" s="13">
        <f t="shared" si="114"/>
        <v>42765.720057870371</v>
      </c>
      <c r="T1802" s="12">
        <f t="shared" si="115"/>
        <v>42720.720057870371</v>
      </c>
    </row>
    <row r="1803" spans="1:20" ht="64" hidden="1" x14ac:dyDescent="0.2">
      <c r="A1803">
        <v>1835</v>
      </c>
      <c r="B1803" s="3" t="s">
        <v>1836</v>
      </c>
      <c r="C1803" s="3" t="s">
        <v>5945</v>
      </c>
      <c r="D1803">
        <v>500</v>
      </c>
      <c r="E1803">
        <v>520</v>
      </c>
      <c r="F1803" t="s">
        <v>8219</v>
      </c>
      <c r="G1803" t="s">
        <v>8225</v>
      </c>
      <c r="H1803" t="s">
        <v>8247</v>
      </c>
      <c r="I1803">
        <v>1459439471</v>
      </c>
      <c r="J1803">
        <v>1456851071</v>
      </c>
      <c r="K1803" t="b">
        <v>0</v>
      </c>
      <c r="L1803">
        <v>11</v>
      </c>
      <c r="M1803" t="b">
        <v>1</v>
      </c>
      <c r="N1803" t="s">
        <v>8276</v>
      </c>
      <c r="O1803" s="5">
        <f t="shared" si="112"/>
        <v>1.04</v>
      </c>
      <c r="P1803" s="15">
        <f t="shared" si="113"/>
        <v>47.272727272727273</v>
      </c>
      <c r="Q1803" s="7" t="s">
        <v>8330</v>
      </c>
      <c r="R1803" s="7" t="s">
        <v>8331</v>
      </c>
      <c r="S1803" s="13">
        <f t="shared" si="114"/>
        <v>42460.660543981481</v>
      </c>
      <c r="T1803" s="12">
        <f t="shared" si="115"/>
        <v>42430.702210648145</v>
      </c>
    </row>
    <row r="1804" spans="1:20" ht="48" hidden="1" x14ac:dyDescent="0.2">
      <c r="A1804">
        <v>1893</v>
      </c>
      <c r="B1804" s="3" t="s">
        <v>1894</v>
      </c>
      <c r="C1804" s="3" t="s">
        <v>6003</v>
      </c>
      <c r="D1804">
        <v>2500</v>
      </c>
      <c r="E1804">
        <v>2600</v>
      </c>
      <c r="F1804" t="s">
        <v>8219</v>
      </c>
      <c r="G1804" t="s">
        <v>8224</v>
      </c>
      <c r="H1804" t="s">
        <v>8246</v>
      </c>
      <c r="I1804">
        <v>1302926340</v>
      </c>
      <c r="J1804">
        <v>1301524585</v>
      </c>
      <c r="K1804" t="b">
        <v>0</v>
      </c>
      <c r="L1804">
        <v>45</v>
      </c>
      <c r="M1804" t="b">
        <v>1</v>
      </c>
      <c r="N1804" t="s">
        <v>8279</v>
      </c>
      <c r="O1804" s="5">
        <f t="shared" si="112"/>
        <v>1.04</v>
      </c>
      <c r="P1804" s="15">
        <f t="shared" si="113"/>
        <v>57.777777777777779</v>
      </c>
      <c r="Q1804" s="7" t="s">
        <v>8330</v>
      </c>
      <c r="R1804" s="7" t="s">
        <v>8334</v>
      </c>
      <c r="S1804" s="13">
        <f t="shared" si="114"/>
        <v>40649.165972222225</v>
      </c>
      <c r="T1804" s="12">
        <f t="shared" si="115"/>
        <v>40632.94195601852</v>
      </c>
    </row>
    <row r="1805" spans="1:20" ht="48" hidden="1" x14ac:dyDescent="0.2">
      <c r="A1805">
        <v>2317</v>
      </c>
      <c r="B1805" s="3" t="s">
        <v>2318</v>
      </c>
      <c r="C1805" s="3" t="s">
        <v>6427</v>
      </c>
      <c r="D1805">
        <v>400</v>
      </c>
      <c r="E1805">
        <v>416</v>
      </c>
      <c r="F1805" t="s">
        <v>8219</v>
      </c>
      <c r="G1805" t="s">
        <v>8224</v>
      </c>
      <c r="H1805" t="s">
        <v>8246</v>
      </c>
      <c r="I1805">
        <v>1266210000</v>
      </c>
      <c r="J1805">
        <v>1263474049</v>
      </c>
      <c r="K1805" t="b">
        <v>1</v>
      </c>
      <c r="L1805">
        <v>22</v>
      </c>
      <c r="M1805" t="b">
        <v>1</v>
      </c>
      <c r="N1805" t="s">
        <v>8279</v>
      </c>
      <c r="O1805" s="5">
        <f t="shared" si="112"/>
        <v>1.04</v>
      </c>
      <c r="P1805" s="15">
        <f t="shared" si="113"/>
        <v>18.90909090909091</v>
      </c>
      <c r="Q1805" s="7" t="s">
        <v>8330</v>
      </c>
      <c r="R1805" s="7" t="s">
        <v>8334</v>
      </c>
      <c r="S1805" s="13">
        <f t="shared" si="114"/>
        <v>40224.208333333336</v>
      </c>
      <c r="T1805" s="12">
        <f t="shared" si="115"/>
        <v>40192.542233796295</v>
      </c>
    </row>
    <row r="1806" spans="1:20" ht="48" hidden="1" x14ac:dyDescent="0.2">
      <c r="A1806">
        <v>2840</v>
      </c>
      <c r="B1806" s="3" t="s">
        <v>2840</v>
      </c>
      <c r="C1806" s="3" t="s">
        <v>6950</v>
      </c>
      <c r="D1806">
        <v>2500</v>
      </c>
      <c r="E1806">
        <v>2600</v>
      </c>
      <c r="F1806" t="s">
        <v>8219</v>
      </c>
      <c r="G1806" t="s">
        <v>8225</v>
      </c>
      <c r="H1806" t="s">
        <v>8247</v>
      </c>
      <c r="I1806">
        <v>1426698000</v>
      </c>
      <c r="J1806">
        <v>1424825479</v>
      </c>
      <c r="K1806" t="b">
        <v>0</v>
      </c>
      <c r="L1806">
        <v>132</v>
      </c>
      <c r="M1806" t="b">
        <v>1</v>
      </c>
      <c r="N1806" t="s">
        <v>8271</v>
      </c>
      <c r="O1806" s="5">
        <f t="shared" si="112"/>
        <v>1.04</v>
      </c>
      <c r="P1806" s="15">
        <f t="shared" si="113"/>
        <v>19.696969696969695</v>
      </c>
      <c r="Q1806" s="7" t="s">
        <v>8323</v>
      </c>
      <c r="R1806" s="7" t="s">
        <v>8324</v>
      </c>
      <c r="S1806" s="13">
        <f t="shared" si="114"/>
        <v>42081.708333333328</v>
      </c>
      <c r="T1806" s="12">
        <f t="shared" si="115"/>
        <v>42060.035636574074</v>
      </c>
    </row>
    <row r="1807" spans="1:20" ht="48" hidden="1" x14ac:dyDescent="0.2">
      <c r="A1807">
        <v>3149</v>
      </c>
      <c r="B1807" s="3" t="s">
        <v>3149</v>
      </c>
      <c r="C1807" s="3" t="s">
        <v>7259</v>
      </c>
      <c r="D1807">
        <v>1250</v>
      </c>
      <c r="E1807">
        <v>1300</v>
      </c>
      <c r="F1807" t="s">
        <v>8219</v>
      </c>
      <c r="G1807" t="s">
        <v>8224</v>
      </c>
      <c r="H1807" t="s">
        <v>8246</v>
      </c>
      <c r="I1807">
        <v>1354845600</v>
      </c>
      <c r="J1807">
        <v>1352766300</v>
      </c>
      <c r="K1807" t="b">
        <v>1</v>
      </c>
      <c r="L1807">
        <v>25</v>
      </c>
      <c r="M1807" t="b">
        <v>1</v>
      </c>
      <c r="N1807" t="s">
        <v>8271</v>
      </c>
      <c r="O1807" s="5">
        <f t="shared" si="112"/>
        <v>1.04</v>
      </c>
      <c r="P1807" s="15">
        <f t="shared" si="113"/>
        <v>52</v>
      </c>
      <c r="Q1807" s="7" t="s">
        <v>8323</v>
      </c>
      <c r="R1807" s="7" t="s">
        <v>8324</v>
      </c>
      <c r="S1807" s="13">
        <f t="shared" si="114"/>
        <v>41250.083333333336</v>
      </c>
      <c r="T1807" s="12">
        <f t="shared" si="115"/>
        <v>41226.017361111109</v>
      </c>
    </row>
    <row r="1808" spans="1:20" ht="48" hidden="1" x14ac:dyDescent="0.2">
      <c r="A1808">
        <v>3365</v>
      </c>
      <c r="B1808" s="3" t="s">
        <v>3364</v>
      </c>
      <c r="C1808" s="3" t="s">
        <v>7475</v>
      </c>
      <c r="D1808">
        <v>2500</v>
      </c>
      <c r="E1808">
        <v>2600</v>
      </c>
      <c r="F1808" t="s">
        <v>8219</v>
      </c>
      <c r="G1808" t="s">
        <v>8224</v>
      </c>
      <c r="H1808" t="s">
        <v>8246</v>
      </c>
      <c r="I1808">
        <v>1449973592</v>
      </c>
      <c r="J1808">
        <v>1447381592</v>
      </c>
      <c r="K1808" t="b">
        <v>0</v>
      </c>
      <c r="L1808">
        <v>3</v>
      </c>
      <c r="M1808" t="b">
        <v>1</v>
      </c>
      <c r="N1808" t="s">
        <v>8271</v>
      </c>
      <c r="O1808" s="5">
        <f t="shared" si="112"/>
        <v>1.04</v>
      </c>
      <c r="P1808" s="15">
        <f t="shared" si="113"/>
        <v>866.66666666666663</v>
      </c>
      <c r="Q1808" s="7" t="s">
        <v>8323</v>
      </c>
      <c r="R1808" s="7" t="s">
        <v>8324</v>
      </c>
      <c r="S1808" s="13">
        <f t="shared" si="114"/>
        <v>42351.101759259262</v>
      </c>
      <c r="T1808" s="12">
        <f t="shared" si="115"/>
        <v>42321.101759259262</v>
      </c>
    </row>
    <row r="1809" spans="1:20" ht="48" hidden="1" x14ac:dyDescent="0.2">
      <c r="A1809">
        <v>3476</v>
      </c>
      <c r="B1809" s="3" t="s">
        <v>3475</v>
      </c>
      <c r="C1809" s="3" t="s">
        <v>7586</v>
      </c>
      <c r="D1809">
        <v>300</v>
      </c>
      <c r="E1809">
        <v>312</v>
      </c>
      <c r="F1809" t="s">
        <v>8219</v>
      </c>
      <c r="G1809" t="s">
        <v>8224</v>
      </c>
      <c r="H1809" t="s">
        <v>8246</v>
      </c>
      <c r="I1809">
        <v>1414378800</v>
      </c>
      <c r="J1809">
        <v>1412836990</v>
      </c>
      <c r="K1809" t="b">
        <v>0</v>
      </c>
      <c r="L1809">
        <v>6</v>
      </c>
      <c r="M1809" t="b">
        <v>1</v>
      </c>
      <c r="N1809" t="s">
        <v>8271</v>
      </c>
      <c r="O1809" s="5">
        <f t="shared" si="112"/>
        <v>1.04</v>
      </c>
      <c r="P1809" s="15">
        <f t="shared" si="113"/>
        <v>52</v>
      </c>
      <c r="Q1809" s="7" t="s">
        <v>8323</v>
      </c>
      <c r="R1809" s="7" t="s">
        <v>8324</v>
      </c>
      <c r="S1809" s="13">
        <f t="shared" si="114"/>
        <v>41939.125</v>
      </c>
      <c r="T1809" s="12">
        <f t="shared" si="115"/>
        <v>41921.279976851853</v>
      </c>
    </row>
    <row r="1810" spans="1:20" ht="48" hidden="1" x14ac:dyDescent="0.2">
      <c r="A1810">
        <v>3649</v>
      </c>
      <c r="B1810" s="3" t="s">
        <v>3647</v>
      </c>
      <c r="C1810" s="3" t="s">
        <v>7759</v>
      </c>
      <c r="D1810">
        <v>750</v>
      </c>
      <c r="E1810">
        <v>780</v>
      </c>
      <c r="F1810" t="s">
        <v>8219</v>
      </c>
      <c r="G1810" t="s">
        <v>8229</v>
      </c>
      <c r="H1810" t="s">
        <v>8251</v>
      </c>
      <c r="I1810">
        <v>1402938394</v>
      </c>
      <c r="J1810">
        <v>1400691994</v>
      </c>
      <c r="K1810" t="b">
        <v>0</v>
      </c>
      <c r="L1810">
        <v>8</v>
      </c>
      <c r="M1810" t="b">
        <v>1</v>
      </c>
      <c r="N1810" t="s">
        <v>8271</v>
      </c>
      <c r="O1810" s="5">
        <f t="shared" si="112"/>
        <v>1.04</v>
      </c>
      <c r="P1810" s="15">
        <f t="shared" si="113"/>
        <v>97.5</v>
      </c>
      <c r="Q1810" s="7" t="s">
        <v>8323</v>
      </c>
      <c r="R1810" s="7" t="s">
        <v>8324</v>
      </c>
      <c r="S1810" s="13">
        <f t="shared" si="114"/>
        <v>41806.712893518517</v>
      </c>
      <c r="T1810" s="12">
        <f t="shared" si="115"/>
        <v>41780.712893518517</v>
      </c>
    </row>
    <row r="1811" spans="1:20" ht="32" hidden="1" x14ac:dyDescent="0.2">
      <c r="A1811">
        <v>3651</v>
      </c>
      <c r="B1811" s="3" t="s">
        <v>3649</v>
      </c>
      <c r="C1811" s="3" t="s">
        <v>7761</v>
      </c>
      <c r="D1811">
        <v>500</v>
      </c>
      <c r="E1811">
        <v>520</v>
      </c>
      <c r="F1811" t="s">
        <v>8219</v>
      </c>
      <c r="G1811" t="s">
        <v>8224</v>
      </c>
      <c r="H1811" t="s">
        <v>8246</v>
      </c>
      <c r="I1811">
        <v>1407686340</v>
      </c>
      <c r="J1811">
        <v>1404833442</v>
      </c>
      <c r="K1811" t="b">
        <v>0</v>
      </c>
      <c r="L1811">
        <v>9</v>
      </c>
      <c r="M1811" t="b">
        <v>1</v>
      </c>
      <c r="N1811" t="s">
        <v>8271</v>
      </c>
      <c r="O1811" s="5">
        <f t="shared" si="112"/>
        <v>1.04</v>
      </c>
      <c r="P1811" s="15">
        <f t="shared" si="113"/>
        <v>57.777777777777779</v>
      </c>
      <c r="Q1811" s="7" t="s">
        <v>8323</v>
      </c>
      <c r="R1811" s="7" t="s">
        <v>8324</v>
      </c>
      <c r="S1811" s="13">
        <f t="shared" si="114"/>
        <v>41861.665972222225</v>
      </c>
      <c r="T1811" s="12">
        <f t="shared" si="115"/>
        <v>41828.646319444444</v>
      </c>
    </row>
    <row r="1812" spans="1:20" ht="48" hidden="1" x14ac:dyDescent="0.2">
      <c r="A1812">
        <v>3663</v>
      </c>
      <c r="B1812" s="3" t="s">
        <v>3660</v>
      </c>
      <c r="C1812" s="3" t="s">
        <v>7773</v>
      </c>
      <c r="D1812">
        <v>225</v>
      </c>
      <c r="E1812">
        <v>234</v>
      </c>
      <c r="F1812" t="s">
        <v>8219</v>
      </c>
      <c r="G1812" t="s">
        <v>8225</v>
      </c>
      <c r="H1812" t="s">
        <v>8247</v>
      </c>
      <c r="I1812">
        <v>1482321030</v>
      </c>
      <c r="J1812">
        <v>1477133430</v>
      </c>
      <c r="K1812" t="b">
        <v>0</v>
      </c>
      <c r="L1812">
        <v>9</v>
      </c>
      <c r="M1812" t="b">
        <v>1</v>
      </c>
      <c r="N1812" t="s">
        <v>8271</v>
      </c>
      <c r="O1812" s="5">
        <f t="shared" si="112"/>
        <v>1.04</v>
      </c>
      <c r="P1812" s="15">
        <f t="shared" si="113"/>
        <v>26</v>
      </c>
      <c r="Q1812" s="7" t="s">
        <v>8323</v>
      </c>
      <c r="R1812" s="7" t="s">
        <v>8324</v>
      </c>
      <c r="S1812" s="13">
        <f t="shared" si="114"/>
        <v>42725.493402777778</v>
      </c>
      <c r="T1812" s="12">
        <f t="shared" si="115"/>
        <v>42665.451736111107</v>
      </c>
    </row>
    <row r="1813" spans="1:20" ht="32" hidden="1" x14ac:dyDescent="0.2">
      <c r="A1813">
        <v>3779</v>
      </c>
      <c r="B1813" s="3" t="s">
        <v>3776</v>
      </c>
      <c r="C1813" s="3" t="s">
        <v>7889</v>
      </c>
      <c r="D1813">
        <v>15000</v>
      </c>
      <c r="E1813">
        <v>15597</v>
      </c>
      <c r="F1813" t="s">
        <v>8219</v>
      </c>
      <c r="G1813" t="s">
        <v>8224</v>
      </c>
      <c r="H1813" t="s">
        <v>8246</v>
      </c>
      <c r="I1813">
        <v>1459010340</v>
      </c>
      <c r="J1813">
        <v>1456421940</v>
      </c>
      <c r="K1813" t="b">
        <v>0</v>
      </c>
      <c r="L1813">
        <v>115</v>
      </c>
      <c r="M1813" t="b">
        <v>1</v>
      </c>
      <c r="N1813" t="s">
        <v>8305</v>
      </c>
      <c r="O1813" s="5">
        <f t="shared" si="112"/>
        <v>1.0398000000000001</v>
      </c>
      <c r="P1813" s="15">
        <f t="shared" si="113"/>
        <v>135.62608695652173</v>
      </c>
      <c r="Q1813" s="7" t="s">
        <v>8323</v>
      </c>
      <c r="R1813" s="7" t="s">
        <v>8363</v>
      </c>
      <c r="S1813" s="13">
        <f t="shared" si="114"/>
        <v>42455.693750000006</v>
      </c>
      <c r="T1813" s="12">
        <f t="shared" si="115"/>
        <v>42425.735416666663</v>
      </c>
    </row>
    <row r="1814" spans="1:20" ht="48" hidden="1" x14ac:dyDescent="0.2">
      <c r="A1814">
        <v>365</v>
      </c>
      <c r="B1814" s="3" t="s">
        <v>366</v>
      </c>
      <c r="C1814" s="3" t="s">
        <v>4475</v>
      </c>
      <c r="D1814">
        <v>15000</v>
      </c>
      <c r="E1814">
        <v>15596</v>
      </c>
      <c r="F1814" t="s">
        <v>8219</v>
      </c>
      <c r="G1814" t="s">
        <v>8225</v>
      </c>
      <c r="H1814" t="s">
        <v>8247</v>
      </c>
      <c r="I1814">
        <v>1393597999</v>
      </c>
      <c r="J1814">
        <v>1391005999</v>
      </c>
      <c r="K1814" t="b">
        <v>0</v>
      </c>
      <c r="L1814">
        <v>65</v>
      </c>
      <c r="M1814" t="b">
        <v>1</v>
      </c>
      <c r="N1814" t="s">
        <v>8269</v>
      </c>
      <c r="O1814" s="5">
        <f t="shared" si="112"/>
        <v>1.0397333333333334</v>
      </c>
      <c r="P1814" s="15">
        <f t="shared" si="113"/>
        <v>239.93846153846152</v>
      </c>
      <c r="Q1814" s="7" t="s">
        <v>8316</v>
      </c>
      <c r="R1814" s="7" t="s">
        <v>8321</v>
      </c>
      <c r="S1814" s="13">
        <f t="shared" si="114"/>
        <v>41698.606469907405</v>
      </c>
      <c r="T1814" s="12">
        <f t="shared" si="115"/>
        <v>41668.606469907405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8343</v>
      </c>
      <c r="R1815" s="7" t="s">
        <v>8344</v>
      </c>
      <c r="S1815" s="13">
        <f t="shared" si="114"/>
        <v>41859.889027777775</v>
      </c>
      <c r="T1815" s="12">
        <f t="shared" si="115"/>
        <v>41829.889027777775</v>
      </c>
    </row>
    <row r="1816" spans="1:20" ht="48" hidden="1" x14ac:dyDescent="0.2">
      <c r="A1816">
        <v>1193</v>
      </c>
      <c r="B1816" s="3" t="s">
        <v>1194</v>
      </c>
      <c r="C1816" s="3" t="s">
        <v>5303</v>
      </c>
      <c r="D1816">
        <v>21000</v>
      </c>
      <c r="E1816">
        <v>21831</v>
      </c>
      <c r="F1816" t="s">
        <v>8219</v>
      </c>
      <c r="G1816" t="s">
        <v>8224</v>
      </c>
      <c r="H1816" t="s">
        <v>8246</v>
      </c>
      <c r="I1816">
        <v>1460223453</v>
      </c>
      <c r="J1816">
        <v>1455043053</v>
      </c>
      <c r="K1816" t="b">
        <v>0</v>
      </c>
      <c r="L1816">
        <v>273</v>
      </c>
      <c r="M1816" t="b">
        <v>1</v>
      </c>
      <c r="N1816" t="s">
        <v>8285</v>
      </c>
      <c r="O1816" s="5">
        <f t="shared" si="112"/>
        <v>1.0395714285714286</v>
      </c>
      <c r="P1816" s="15">
        <f t="shared" si="113"/>
        <v>79.967032967032964</v>
      </c>
      <c r="Q1816" s="7" t="s">
        <v>8343</v>
      </c>
      <c r="R1816" s="7" t="s">
        <v>8344</v>
      </c>
      <c r="S1816" s="13">
        <f t="shared" si="114"/>
        <v>42469.734409722223</v>
      </c>
      <c r="T1816" s="12">
        <f t="shared" si="115"/>
        <v>42409.776076388895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8343</v>
      </c>
      <c r="R1817" s="7" t="s">
        <v>8344</v>
      </c>
      <c r="S1817" s="13">
        <f t="shared" si="114"/>
        <v>42186.906678240746</v>
      </c>
      <c r="T1817" s="12">
        <f t="shared" si="115"/>
        <v>42172.906678240746</v>
      </c>
    </row>
    <row r="1818" spans="1:20" ht="48" hidden="1" x14ac:dyDescent="0.2">
      <c r="A1818">
        <v>354</v>
      </c>
      <c r="B1818" s="3" t="s">
        <v>355</v>
      </c>
      <c r="C1818" s="3" t="s">
        <v>4464</v>
      </c>
      <c r="D1818">
        <v>3500</v>
      </c>
      <c r="E1818">
        <v>3638</v>
      </c>
      <c r="F1818" t="s">
        <v>8219</v>
      </c>
      <c r="G1818" t="s">
        <v>8224</v>
      </c>
      <c r="H1818" t="s">
        <v>8246</v>
      </c>
      <c r="I1818">
        <v>1460141521</v>
      </c>
      <c r="J1818">
        <v>1457553121</v>
      </c>
      <c r="K1818" t="b">
        <v>1</v>
      </c>
      <c r="L1818">
        <v>29</v>
      </c>
      <c r="M1818" t="b">
        <v>1</v>
      </c>
      <c r="N1818" t="s">
        <v>8269</v>
      </c>
      <c r="O1818" s="5">
        <f t="shared" si="112"/>
        <v>1.0394285714285714</v>
      </c>
      <c r="P1818" s="15">
        <f t="shared" si="113"/>
        <v>125.44827586206897</v>
      </c>
      <c r="Q1818" s="7" t="s">
        <v>8316</v>
      </c>
      <c r="R1818" s="7" t="s">
        <v>8321</v>
      </c>
      <c r="S1818" s="13">
        <f t="shared" si="114"/>
        <v>42468.786122685182</v>
      </c>
      <c r="T1818" s="12">
        <f t="shared" si="115"/>
        <v>42438.827789351853</v>
      </c>
    </row>
    <row r="1819" spans="1:20" ht="64" hidden="1" x14ac:dyDescent="0.2">
      <c r="A1819">
        <v>397</v>
      </c>
      <c r="B1819" s="3" t="s">
        <v>398</v>
      </c>
      <c r="C1819" s="3" t="s">
        <v>4507</v>
      </c>
      <c r="D1819">
        <v>12444</v>
      </c>
      <c r="E1819">
        <v>12929.35</v>
      </c>
      <c r="F1819" t="s">
        <v>8219</v>
      </c>
      <c r="G1819" t="s">
        <v>8224</v>
      </c>
      <c r="H1819" t="s">
        <v>8246</v>
      </c>
      <c r="I1819">
        <v>1283312640</v>
      </c>
      <c r="J1819">
        <v>1279651084</v>
      </c>
      <c r="K1819" t="b">
        <v>0</v>
      </c>
      <c r="L1819">
        <v>229</v>
      </c>
      <c r="M1819" t="b">
        <v>1</v>
      </c>
      <c r="N1819" t="s">
        <v>8269</v>
      </c>
      <c r="O1819" s="5">
        <f t="shared" si="112"/>
        <v>1.0390027322404372</v>
      </c>
      <c r="P1819" s="15">
        <f t="shared" si="113"/>
        <v>56.460043668122275</v>
      </c>
      <c r="Q1819" s="7" t="s">
        <v>8316</v>
      </c>
      <c r="R1819" s="7" t="s">
        <v>8321</v>
      </c>
      <c r="S1819" s="13">
        <f t="shared" si="114"/>
        <v>40422.155555555553</v>
      </c>
      <c r="T1819" s="12">
        <f t="shared" si="115"/>
        <v>40379.776435185187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8343</v>
      </c>
      <c r="R1820" s="7" t="s">
        <v>8344</v>
      </c>
      <c r="S1820" s="13">
        <f t="shared" si="114"/>
        <v>42097.192708333328</v>
      </c>
      <c r="T1820" s="12">
        <f t="shared" si="115"/>
        <v>42067.234375</v>
      </c>
    </row>
    <row r="1821" spans="1:20" ht="32" hidden="1" x14ac:dyDescent="0.2">
      <c r="A1821">
        <v>3</v>
      </c>
      <c r="B1821" s="3" t="s">
        <v>5</v>
      </c>
      <c r="C1821" s="3" t="s">
        <v>4114</v>
      </c>
      <c r="D1821">
        <v>10000</v>
      </c>
      <c r="E1821">
        <v>10390</v>
      </c>
      <c r="F1821" t="s">
        <v>8219</v>
      </c>
      <c r="G1821" t="s">
        <v>8224</v>
      </c>
      <c r="H1821" t="s">
        <v>8246</v>
      </c>
      <c r="I1821">
        <v>1407414107</v>
      </c>
      <c r="J1821">
        <v>1404822107</v>
      </c>
      <c r="K1821" t="b">
        <v>0</v>
      </c>
      <c r="L1821">
        <v>150</v>
      </c>
      <c r="M1821" t="b">
        <v>1</v>
      </c>
      <c r="N1821" t="s">
        <v>8265</v>
      </c>
      <c r="O1821" s="5">
        <f t="shared" si="112"/>
        <v>1.0389999999999999</v>
      </c>
      <c r="P1821" s="15">
        <f t="shared" si="113"/>
        <v>69.266666666666666</v>
      </c>
      <c r="Q1821" s="7" t="s">
        <v>8316</v>
      </c>
      <c r="R1821" s="7" t="s">
        <v>8317</v>
      </c>
      <c r="S1821" s="13">
        <f t="shared" si="114"/>
        <v>41858.515127314815</v>
      </c>
      <c r="T1821" s="12">
        <f t="shared" si="115"/>
        <v>41828.515127314815</v>
      </c>
    </row>
    <row r="1822" spans="1:20" ht="48" hidden="1" x14ac:dyDescent="0.2">
      <c r="A1822">
        <v>3369</v>
      </c>
      <c r="B1822" s="3" t="s">
        <v>3368</v>
      </c>
      <c r="C1822" s="3" t="s">
        <v>7479</v>
      </c>
      <c r="D1822">
        <v>5000</v>
      </c>
      <c r="E1822">
        <v>5195</v>
      </c>
      <c r="F1822" t="s">
        <v>8219</v>
      </c>
      <c r="G1822" t="s">
        <v>8241</v>
      </c>
      <c r="H1822" t="s">
        <v>8249</v>
      </c>
      <c r="I1822">
        <v>1484441980</v>
      </c>
      <c r="J1822">
        <v>1479257980</v>
      </c>
      <c r="K1822" t="b">
        <v>0</v>
      </c>
      <c r="L1822">
        <v>54</v>
      </c>
      <c r="M1822" t="b">
        <v>1</v>
      </c>
      <c r="N1822" t="s">
        <v>8271</v>
      </c>
      <c r="O1822" s="5">
        <f t="shared" si="112"/>
        <v>1.0389999999999999</v>
      </c>
      <c r="P1822" s="15">
        <f t="shared" si="113"/>
        <v>96.203703703703709</v>
      </c>
      <c r="Q1822" s="7" t="s">
        <v>8323</v>
      </c>
      <c r="R1822" s="7" t="s">
        <v>8324</v>
      </c>
      <c r="S1822" s="13">
        <f t="shared" si="114"/>
        <v>42750.041435185187</v>
      </c>
      <c r="T1822" s="12">
        <f t="shared" si="115"/>
        <v>42690.041435185187</v>
      </c>
    </row>
    <row r="1823" spans="1:20" ht="48" hidden="1" x14ac:dyDescent="0.2">
      <c r="A1823">
        <v>791</v>
      </c>
      <c r="B1823" s="3" t="s">
        <v>792</v>
      </c>
      <c r="C1823" s="3" t="s">
        <v>4901</v>
      </c>
      <c r="D1823">
        <v>7500</v>
      </c>
      <c r="E1823">
        <v>7790</v>
      </c>
      <c r="F1823" t="s">
        <v>8219</v>
      </c>
      <c r="G1823" t="s">
        <v>8224</v>
      </c>
      <c r="H1823" t="s">
        <v>8246</v>
      </c>
      <c r="I1823">
        <v>1384322340</v>
      </c>
      <c r="J1823">
        <v>1381430646</v>
      </c>
      <c r="K1823" t="b">
        <v>0</v>
      </c>
      <c r="L1823">
        <v>128</v>
      </c>
      <c r="M1823" t="b">
        <v>1</v>
      </c>
      <c r="N1823" t="s">
        <v>8276</v>
      </c>
      <c r="O1823" s="5">
        <f t="shared" si="112"/>
        <v>1.0386666666666666</v>
      </c>
      <c r="P1823" s="15">
        <f t="shared" si="113"/>
        <v>60.859375</v>
      </c>
      <c r="Q1823" s="7" t="s">
        <v>8330</v>
      </c>
      <c r="R1823" s="7" t="s">
        <v>8331</v>
      </c>
      <c r="S1823" s="13">
        <f t="shared" si="114"/>
        <v>41591.249305555553</v>
      </c>
      <c r="T1823" s="12">
        <f t="shared" si="115"/>
        <v>41557.780624999999</v>
      </c>
    </row>
    <row r="1824" spans="1:20" ht="48" hidden="1" x14ac:dyDescent="0.2">
      <c r="A1824">
        <v>1471</v>
      </c>
      <c r="B1824" s="3" t="s">
        <v>1472</v>
      </c>
      <c r="C1824" s="3" t="s">
        <v>5581</v>
      </c>
      <c r="D1824">
        <v>32000</v>
      </c>
      <c r="E1824">
        <v>33229</v>
      </c>
      <c r="F1824" t="s">
        <v>8219</v>
      </c>
      <c r="G1824" t="s">
        <v>8224</v>
      </c>
      <c r="H1824" t="s">
        <v>8246</v>
      </c>
      <c r="I1824">
        <v>1428620334</v>
      </c>
      <c r="J1824">
        <v>1426028334</v>
      </c>
      <c r="K1824" t="b">
        <v>1</v>
      </c>
      <c r="L1824">
        <v>343</v>
      </c>
      <c r="M1824" t="b">
        <v>1</v>
      </c>
      <c r="N1824" t="s">
        <v>8288</v>
      </c>
      <c r="O1824" s="5">
        <f t="shared" si="112"/>
        <v>1.03840625</v>
      </c>
      <c r="P1824" s="15">
        <f t="shared" si="113"/>
        <v>96.877551020408163</v>
      </c>
      <c r="Q1824" s="7" t="s">
        <v>8327</v>
      </c>
      <c r="R1824" s="7" t="s">
        <v>8347</v>
      </c>
      <c r="S1824" s="13">
        <f t="shared" si="114"/>
        <v>42103.957569444443</v>
      </c>
      <c r="T1824" s="12">
        <f t="shared" si="115"/>
        <v>42073.957569444443</v>
      </c>
    </row>
    <row r="1825" spans="1:20" ht="48" hidden="1" x14ac:dyDescent="0.2">
      <c r="A1825">
        <v>401</v>
      </c>
      <c r="B1825" s="3" t="s">
        <v>402</v>
      </c>
      <c r="C1825" s="3" t="s">
        <v>4511</v>
      </c>
      <c r="D1825">
        <v>50000</v>
      </c>
      <c r="E1825">
        <v>51906</v>
      </c>
      <c r="F1825" t="s">
        <v>8219</v>
      </c>
      <c r="G1825" t="s">
        <v>8224</v>
      </c>
      <c r="H1825" t="s">
        <v>8246</v>
      </c>
      <c r="I1825">
        <v>1312747970</v>
      </c>
      <c r="J1825">
        <v>1310155970</v>
      </c>
      <c r="K1825" t="b">
        <v>0</v>
      </c>
      <c r="L1825">
        <v>73</v>
      </c>
      <c r="M1825" t="b">
        <v>1</v>
      </c>
      <c r="N1825" t="s">
        <v>8269</v>
      </c>
      <c r="O1825" s="5">
        <f t="shared" si="112"/>
        <v>1.0381199999999999</v>
      </c>
      <c r="P1825" s="15">
        <f t="shared" si="113"/>
        <v>711.04109589041093</v>
      </c>
      <c r="Q1825" s="7" t="s">
        <v>8316</v>
      </c>
      <c r="R1825" s="7" t="s">
        <v>8321</v>
      </c>
      <c r="S1825" s="13">
        <f t="shared" si="114"/>
        <v>40762.842245370368</v>
      </c>
      <c r="T1825" s="12">
        <f t="shared" si="115"/>
        <v>40732.842245370368</v>
      </c>
    </row>
    <row r="1826" spans="1:20" ht="48" hidden="1" x14ac:dyDescent="0.2">
      <c r="A1826">
        <v>1244</v>
      </c>
      <c r="B1826" s="3" t="s">
        <v>1245</v>
      </c>
      <c r="C1826" s="3" t="s">
        <v>5354</v>
      </c>
      <c r="D1826">
        <v>2000</v>
      </c>
      <c r="E1826">
        <v>2076</v>
      </c>
      <c r="F1826" t="s">
        <v>8219</v>
      </c>
      <c r="G1826" t="s">
        <v>8224</v>
      </c>
      <c r="H1826" t="s">
        <v>8246</v>
      </c>
      <c r="I1826">
        <v>1366664400</v>
      </c>
      <c r="J1826">
        <v>1363981723</v>
      </c>
      <c r="K1826" t="b">
        <v>1</v>
      </c>
      <c r="L1826">
        <v>45</v>
      </c>
      <c r="M1826" t="b">
        <v>1</v>
      </c>
      <c r="N1826" t="s">
        <v>8276</v>
      </c>
      <c r="O1826" s="5">
        <f t="shared" si="112"/>
        <v>1.038</v>
      </c>
      <c r="P1826" s="15">
        <f t="shared" si="113"/>
        <v>46.133333333333333</v>
      </c>
      <c r="Q1826" s="7" t="s">
        <v>8330</v>
      </c>
      <c r="R1826" s="7" t="s">
        <v>8331</v>
      </c>
      <c r="S1826" s="13">
        <f t="shared" si="114"/>
        <v>41386.875</v>
      </c>
      <c r="T1826" s="12">
        <f t="shared" si="115"/>
        <v>41355.825497685182</v>
      </c>
    </row>
    <row r="1827" spans="1:20" ht="48" hidden="1" x14ac:dyDescent="0.2">
      <c r="A1827">
        <v>1637</v>
      </c>
      <c r="B1827" s="3" t="s">
        <v>1638</v>
      </c>
      <c r="C1827" s="3" t="s">
        <v>5747</v>
      </c>
      <c r="D1827">
        <v>500</v>
      </c>
      <c r="E1827">
        <v>519</v>
      </c>
      <c r="F1827" t="s">
        <v>8219</v>
      </c>
      <c r="G1827" t="s">
        <v>8224</v>
      </c>
      <c r="H1827" t="s">
        <v>8246</v>
      </c>
      <c r="I1827">
        <v>1262302740</v>
      </c>
      <c r="J1827">
        <v>1257444140</v>
      </c>
      <c r="K1827" t="b">
        <v>0</v>
      </c>
      <c r="L1827">
        <v>15</v>
      </c>
      <c r="M1827" t="b">
        <v>1</v>
      </c>
      <c r="N1827" t="s">
        <v>8276</v>
      </c>
      <c r="O1827" s="5">
        <f t="shared" si="112"/>
        <v>1.038</v>
      </c>
      <c r="P1827" s="15">
        <f t="shared" si="113"/>
        <v>34.6</v>
      </c>
      <c r="Q1827" s="7" t="s">
        <v>8330</v>
      </c>
      <c r="R1827" s="7" t="s">
        <v>8331</v>
      </c>
      <c r="S1827" s="13">
        <f t="shared" si="114"/>
        <v>40178.98541666667</v>
      </c>
      <c r="T1827" s="12">
        <f t="shared" si="115"/>
        <v>40122.751620370371</v>
      </c>
    </row>
    <row r="1828" spans="1:20" ht="48" hidden="1" x14ac:dyDescent="0.2">
      <c r="A1828">
        <v>2461</v>
      </c>
      <c r="B1828" s="3" t="s">
        <v>2462</v>
      </c>
      <c r="C1828" s="3" t="s">
        <v>6571</v>
      </c>
      <c r="D1828">
        <v>7500</v>
      </c>
      <c r="E1828">
        <v>7785</v>
      </c>
      <c r="F1828" t="s">
        <v>8219</v>
      </c>
      <c r="G1828" t="s">
        <v>8224</v>
      </c>
      <c r="H1828" t="s">
        <v>8246</v>
      </c>
      <c r="I1828">
        <v>1317438000</v>
      </c>
      <c r="J1828">
        <v>1314577097</v>
      </c>
      <c r="K1828" t="b">
        <v>0</v>
      </c>
      <c r="L1828">
        <v>86</v>
      </c>
      <c r="M1828" t="b">
        <v>1</v>
      </c>
      <c r="N1828" t="s">
        <v>8279</v>
      </c>
      <c r="O1828" s="5">
        <f t="shared" si="112"/>
        <v>1.038</v>
      </c>
      <c r="P1828" s="15">
        <f t="shared" si="113"/>
        <v>90.523255813953483</v>
      </c>
      <c r="Q1828" s="7" t="s">
        <v>8330</v>
      </c>
      <c r="R1828" s="7" t="s">
        <v>8334</v>
      </c>
      <c r="S1828" s="13">
        <f t="shared" si="114"/>
        <v>40817.125</v>
      </c>
      <c r="T1828" s="12">
        <f t="shared" si="115"/>
        <v>40784.012696759259</v>
      </c>
    </row>
    <row r="1829" spans="1:20" ht="48" hidden="1" x14ac:dyDescent="0.2">
      <c r="A1829">
        <v>3388</v>
      </c>
      <c r="B1829" s="3" t="s">
        <v>3387</v>
      </c>
      <c r="C1829" s="3" t="s">
        <v>7498</v>
      </c>
      <c r="D1829">
        <v>1500</v>
      </c>
      <c r="E1829">
        <v>1557</v>
      </c>
      <c r="F1829" t="s">
        <v>8219</v>
      </c>
      <c r="G1829" t="s">
        <v>8225</v>
      </c>
      <c r="H1829" t="s">
        <v>8247</v>
      </c>
      <c r="I1829">
        <v>1434625441</v>
      </c>
      <c r="J1829">
        <v>1432033441</v>
      </c>
      <c r="K1829" t="b">
        <v>0</v>
      </c>
      <c r="L1829">
        <v>45</v>
      </c>
      <c r="M1829" t="b">
        <v>1</v>
      </c>
      <c r="N1829" t="s">
        <v>8271</v>
      </c>
      <c r="O1829" s="5">
        <f t="shared" si="112"/>
        <v>1.038</v>
      </c>
      <c r="P1829" s="15">
        <f t="shared" si="113"/>
        <v>34.6</v>
      </c>
      <c r="Q1829" s="7" t="s">
        <v>8323</v>
      </c>
      <c r="R1829" s="7" t="s">
        <v>8324</v>
      </c>
      <c r="S1829" s="13">
        <f t="shared" si="114"/>
        <v>42173.461122685185</v>
      </c>
      <c r="T1829" s="12">
        <f t="shared" si="115"/>
        <v>42143.461122685185</v>
      </c>
    </row>
    <row r="1830" spans="1:20" ht="32" hidden="1" x14ac:dyDescent="0.2">
      <c r="A1830">
        <v>809</v>
      </c>
      <c r="B1830" s="3" t="s">
        <v>810</v>
      </c>
      <c r="C1830" s="3" t="s">
        <v>4919</v>
      </c>
      <c r="D1830">
        <v>4000</v>
      </c>
      <c r="E1830">
        <v>4151</v>
      </c>
      <c r="F1830" t="s">
        <v>8219</v>
      </c>
      <c r="G1830" t="s">
        <v>8224</v>
      </c>
      <c r="H1830" t="s">
        <v>8246</v>
      </c>
      <c r="I1830">
        <v>1390161630</v>
      </c>
      <c r="J1830">
        <v>1387569630</v>
      </c>
      <c r="K1830" t="b">
        <v>0</v>
      </c>
      <c r="L1830">
        <v>52</v>
      </c>
      <c r="M1830" t="b">
        <v>1</v>
      </c>
      <c r="N1830" t="s">
        <v>8276</v>
      </c>
      <c r="O1830" s="5">
        <f t="shared" si="112"/>
        <v>1.03775</v>
      </c>
      <c r="P1830" s="15">
        <f t="shared" si="113"/>
        <v>79.82692307692308</v>
      </c>
      <c r="Q1830" s="7" t="s">
        <v>8330</v>
      </c>
      <c r="R1830" s="7" t="s">
        <v>8331</v>
      </c>
      <c r="S1830" s="13">
        <f t="shared" si="114"/>
        <v>41658.833680555559</v>
      </c>
      <c r="T1830" s="12">
        <f t="shared" si="115"/>
        <v>41628.833680555559</v>
      </c>
    </row>
    <row r="1831" spans="1:20" ht="20" hidden="1" x14ac:dyDescent="0.2">
      <c r="A1831">
        <v>2535</v>
      </c>
      <c r="B1831" s="3" t="s">
        <v>2535</v>
      </c>
      <c r="C1831" s="3" t="s">
        <v>6645</v>
      </c>
      <c r="D1831">
        <v>20000</v>
      </c>
      <c r="E1831">
        <v>20755</v>
      </c>
      <c r="F1831" t="s">
        <v>8219</v>
      </c>
      <c r="G1831" t="s">
        <v>8224</v>
      </c>
      <c r="H1831" t="s">
        <v>8246</v>
      </c>
      <c r="I1831">
        <v>1417463945</v>
      </c>
      <c r="J1831">
        <v>1414781945</v>
      </c>
      <c r="K1831" t="b">
        <v>0</v>
      </c>
      <c r="L1831">
        <v>78</v>
      </c>
      <c r="M1831" t="b">
        <v>1</v>
      </c>
      <c r="N1831" t="s">
        <v>8300</v>
      </c>
      <c r="O1831" s="5">
        <f t="shared" si="112"/>
        <v>1.03775</v>
      </c>
      <c r="P1831" s="15">
        <f t="shared" si="113"/>
        <v>266.08974358974359</v>
      </c>
      <c r="Q1831" s="7" t="s">
        <v>8330</v>
      </c>
      <c r="R1831" s="7" t="s">
        <v>8358</v>
      </c>
      <c r="S1831" s="13">
        <f t="shared" si="114"/>
        <v>41974.832696759258</v>
      </c>
      <c r="T1831" s="12">
        <f t="shared" si="115"/>
        <v>41943.791030092594</v>
      </c>
    </row>
    <row r="1832" spans="1:20" ht="48" hidden="1" x14ac:dyDescent="0.2">
      <c r="A1832">
        <v>1220</v>
      </c>
      <c r="B1832" s="3" t="s">
        <v>1221</v>
      </c>
      <c r="C1832" s="3" t="s">
        <v>5330</v>
      </c>
      <c r="D1832">
        <v>15000</v>
      </c>
      <c r="E1832">
        <v>15565</v>
      </c>
      <c r="F1832" t="s">
        <v>8219</v>
      </c>
      <c r="G1832" t="s">
        <v>8236</v>
      </c>
      <c r="H1832" t="s">
        <v>8249</v>
      </c>
      <c r="I1832">
        <v>1440515112</v>
      </c>
      <c r="J1832">
        <v>1437923112</v>
      </c>
      <c r="K1832" t="b">
        <v>0</v>
      </c>
      <c r="L1832">
        <v>140</v>
      </c>
      <c r="M1832" t="b">
        <v>1</v>
      </c>
      <c r="N1832" t="s">
        <v>8285</v>
      </c>
      <c r="O1832" s="5">
        <f t="shared" si="112"/>
        <v>1.0376666666666667</v>
      </c>
      <c r="P1832" s="15">
        <f t="shared" si="113"/>
        <v>111.17857142857143</v>
      </c>
      <c r="Q1832" s="7" t="s">
        <v>8343</v>
      </c>
      <c r="R1832" s="7" t="s">
        <v>8344</v>
      </c>
      <c r="S1832" s="13">
        <f t="shared" si="114"/>
        <v>42241.628611111111</v>
      </c>
      <c r="T1832" s="12">
        <f t="shared" si="115"/>
        <v>42211.628611111111</v>
      </c>
    </row>
    <row r="1833" spans="1:20" ht="96" hidden="1" x14ac:dyDescent="0.2">
      <c r="A1833">
        <v>3505</v>
      </c>
      <c r="B1833" s="3" t="s">
        <v>3504</v>
      </c>
      <c r="C1833" s="3" t="s">
        <v>7615</v>
      </c>
      <c r="D1833">
        <v>2500</v>
      </c>
      <c r="E1833">
        <v>2594</v>
      </c>
      <c r="F1833" t="s">
        <v>8219</v>
      </c>
      <c r="G1833" t="s">
        <v>8224</v>
      </c>
      <c r="H1833" t="s">
        <v>8246</v>
      </c>
      <c r="I1833">
        <v>1399953600</v>
      </c>
      <c r="J1833">
        <v>1398983245</v>
      </c>
      <c r="K1833" t="b">
        <v>0</v>
      </c>
      <c r="L1833">
        <v>39</v>
      </c>
      <c r="M1833" t="b">
        <v>1</v>
      </c>
      <c r="N1833" t="s">
        <v>8271</v>
      </c>
      <c r="O1833" s="5">
        <f t="shared" si="112"/>
        <v>1.0376000000000001</v>
      </c>
      <c r="P1833" s="15">
        <f t="shared" si="113"/>
        <v>66.512820512820511</v>
      </c>
      <c r="Q1833" s="7" t="s">
        <v>8323</v>
      </c>
      <c r="R1833" s="7" t="s">
        <v>8324</v>
      </c>
      <c r="S1833" s="13">
        <f t="shared" si="114"/>
        <v>41772.166666666664</v>
      </c>
      <c r="T1833" s="12">
        <f t="shared" si="115"/>
        <v>41760.935706018521</v>
      </c>
    </row>
    <row r="1834" spans="1:20" ht="48" hidden="1" x14ac:dyDescent="0.2">
      <c r="A1834">
        <v>754</v>
      </c>
      <c r="B1834" s="3" t="s">
        <v>755</v>
      </c>
      <c r="C1834" s="3" t="s">
        <v>4864</v>
      </c>
      <c r="D1834">
        <v>2000</v>
      </c>
      <c r="E1834">
        <v>2075</v>
      </c>
      <c r="F1834" t="s">
        <v>8219</v>
      </c>
      <c r="G1834" t="s">
        <v>8224</v>
      </c>
      <c r="H1834" t="s">
        <v>8246</v>
      </c>
      <c r="I1834">
        <v>1357408721</v>
      </c>
      <c r="J1834">
        <v>1354816721</v>
      </c>
      <c r="K1834" t="b">
        <v>0</v>
      </c>
      <c r="L1834">
        <v>49</v>
      </c>
      <c r="M1834" t="b">
        <v>1</v>
      </c>
      <c r="N1834" t="s">
        <v>8274</v>
      </c>
      <c r="O1834" s="5">
        <f t="shared" si="112"/>
        <v>1.0375000000000001</v>
      </c>
      <c r="P1834" s="15">
        <f t="shared" si="113"/>
        <v>42.346938775510203</v>
      </c>
      <c r="Q1834" s="7" t="s">
        <v>8327</v>
      </c>
      <c r="R1834" s="7" t="s">
        <v>8328</v>
      </c>
      <c r="S1834" s="13">
        <f t="shared" si="114"/>
        <v>41279.749085648145</v>
      </c>
      <c r="T1834" s="12">
        <f t="shared" si="115"/>
        <v>41249.749085648145</v>
      </c>
    </row>
    <row r="1835" spans="1:20" ht="32" hidden="1" x14ac:dyDescent="0.2">
      <c r="A1835">
        <v>2703</v>
      </c>
      <c r="B1835" s="3" t="s">
        <v>2703</v>
      </c>
      <c r="C1835" s="3" t="s">
        <v>6813</v>
      </c>
      <c r="D1835">
        <v>40000</v>
      </c>
      <c r="E1835">
        <v>41500</v>
      </c>
      <c r="F1835" t="s">
        <v>8222</v>
      </c>
      <c r="G1835" t="s">
        <v>8238</v>
      </c>
      <c r="H1835" t="s">
        <v>8256</v>
      </c>
      <c r="I1835">
        <v>1490196830</v>
      </c>
      <c r="J1835">
        <v>1485016430</v>
      </c>
      <c r="K1835" t="b">
        <v>0</v>
      </c>
      <c r="L1835">
        <v>45</v>
      </c>
      <c r="M1835" t="b">
        <v>0</v>
      </c>
      <c r="N1835" t="s">
        <v>8303</v>
      </c>
      <c r="O1835" s="5">
        <f t="shared" si="112"/>
        <v>1.0375000000000001</v>
      </c>
      <c r="P1835" s="15">
        <f t="shared" si="113"/>
        <v>922.22222222222217</v>
      </c>
      <c r="Q1835" s="7" t="s">
        <v>8323</v>
      </c>
      <c r="R1835" s="7" t="s">
        <v>8361</v>
      </c>
      <c r="S1835" s="13">
        <f t="shared" si="114"/>
        <v>42816.648495370369</v>
      </c>
      <c r="T1835" s="12">
        <f t="shared" si="115"/>
        <v>42756.690162037034</v>
      </c>
    </row>
    <row r="1836" spans="1:20" ht="48" hidden="1" x14ac:dyDescent="0.2">
      <c r="A1836">
        <v>3399</v>
      </c>
      <c r="B1836" s="3" t="s">
        <v>3398</v>
      </c>
      <c r="C1836" s="3" t="s">
        <v>7509</v>
      </c>
      <c r="D1836">
        <v>1200</v>
      </c>
      <c r="E1836">
        <v>1245</v>
      </c>
      <c r="F1836" t="s">
        <v>8219</v>
      </c>
      <c r="G1836" t="s">
        <v>8225</v>
      </c>
      <c r="H1836" t="s">
        <v>8247</v>
      </c>
      <c r="I1836">
        <v>1424556325</v>
      </c>
      <c r="J1836">
        <v>1421964325</v>
      </c>
      <c r="K1836" t="b">
        <v>0</v>
      </c>
      <c r="L1836">
        <v>46</v>
      </c>
      <c r="M1836" t="b">
        <v>1</v>
      </c>
      <c r="N1836" t="s">
        <v>8271</v>
      </c>
      <c r="O1836" s="5">
        <f t="shared" si="112"/>
        <v>1.0375000000000001</v>
      </c>
      <c r="P1836" s="15">
        <f t="shared" si="113"/>
        <v>27.065217391304348</v>
      </c>
      <c r="Q1836" s="7" t="s">
        <v>8323</v>
      </c>
      <c r="R1836" s="7" t="s">
        <v>8324</v>
      </c>
      <c r="S1836" s="13">
        <f t="shared" si="114"/>
        <v>42056.920428240745</v>
      </c>
      <c r="T1836" s="12">
        <f t="shared" si="115"/>
        <v>42026.920428240745</v>
      </c>
    </row>
    <row r="1837" spans="1:20" ht="48" hidden="1" x14ac:dyDescent="0.2">
      <c r="A1837">
        <v>2997</v>
      </c>
      <c r="B1837" s="3" t="s">
        <v>2997</v>
      </c>
      <c r="C1837" s="3" t="s">
        <v>7107</v>
      </c>
      <c r="D1837">
        <v>10000</v>
      </c>
      <c r="E1837">
        <v>10373</v>
      </c>
      <c r="F1837" t="s">
        <v>8219</v>
      </c>
      <c r="G1837" t="s">
        <v>8224</v>
      </c>
      <c r="H1837" t="s">
        <v>8246</v>
      </c>
      <c r="I1837">
        <v>1488171540</v>
      </c>
      <c r="J1837">
        <v>1486661793</v>
      </c>
      <c r="K1837" t="b">
        <v>0</v>
      </c>
      <c r="L1837">
        <v>115</v>
      </c>
      <c r="M1837" t="b">
        <v>1</v>
      </c>
      <c r="N1837" t="s">
        <v>8303</v>
      </c>
      <c r="O1837" s="5">
        <f t="shared" si="112"/>
        <v>1.0373000000000001</v>
      </c>
      <c r="P1837" s="15">
        <f t="shared" si="113"/>
        <v>90.2</v>
      </c>
      <c r="Q1837" s="7" t="s">
        <v>8323</v>
      </c>
      <c r="R1837" s="7" t="s">
        <v>8361</v>
      </c>
      <c r="S1837" s="13">
        <f t="shared" si="114"/>
        <v>42793.207638888889</v>
      </c>
      <c r="T1837" s="12">
        <f t="shared" si="115"/>
        <v>42775.733715277776</v>
      </c>
    </row>
    <row r="1838" spans="1:20" ht="48" hidden="1" x14ac:dyDescent="0.2">
      <c r="A1838">
        <v>245</v>
      </c>
      <c r="B1838" s="3" t="s">
        <v>246</v>
      </c>
      <c r="C1838" s="3" t="s">
        <v>4355</v>
      </c>
      <c r="D1838">
        <v>5000</v>
      </c>
      <c r="E1838">
        <v>5186</v>
      </c>
      <c r="F1838" t="s">
        <v>8219</v>
      </c>
      <c r="G1838" t="s">
        <v>8224</v>
      </c>
      <c r="H1838" t="s">
        <v>8246</v>
      </c>
      <c r="I1838">
        <v>1345079785</v>
      </c>
      <c r="J1838">
        <v>1342487785</v>
      </c>
      <c r="K1838" t="b">
        <v>1</v>
      </c>
      <c r="L1838">
        <v>96</v>
      </c>
      <c r="M1838" t="b">
        <v>1</v>
      </c>
      <c r="N1838" t="s">
        <v>8269</v>
      </c>
      <c r="O1838" s="5">
        <f t="shared" si="112"/>
        <v>1.0371999999999999</v>
      </c>
      <c r="P1838" s="15">
        <f t="shared" si="113"/>
        <v>54.020833333333336</v>
      </c>
      <c r="Q1838" s="7" t="s">
        <v>8316</v>
      </c>
      <c r="R1838" s="7" t="s">
        <v>8321</v>
      </c>
      <c r="S1838" s="13">
        <f t="shared" si="114"/>
        <v>41137.053067129629</v>
      </c>
      <c r="T1838" s="12">
        <f t="shared" si="115"/>
        <v>41107.053067129629</v>
      </c>
    </row>
    <row r="1839" spans="1:20" ht="32" hidden="1" x14ac:dyDescent="0.2">
      <c r="A1839">
        <v>1370</v>
      </c>
      <c r="B1839" s="3" t="s">
        <v>1371</v>
      </c>
      <c r="C1839" s="3" t="s">
        <v>5480</v>
      </c>
      <c r="D1839">
        <v>1500</v>
      </c>
      <c r="E1839">
        <v>1555</v>
      </c>
      <c r="F1839" t="s">
        <v>8219</v>
      </c>
      <c r="G1839" t="s">
        <v>8224</v>
      </c>
      <c r="H1839" t="s">
        <v>8246</v>
      </c>
      <c r="I1839">
        <v>1381881890</v>
      </c>
      <c r="J1839">
        <v>1380585890</v>
      </c>
      <c r="K1839" t="b">
        <v>0</v>
      </c>
      <c r="L1839">
        <v>20</v>
      </c>
      <c r="M1839" t="b">
        <v>1</v>
      </c>
      <c r="N1839" t="s">
        <v>8276</v>
      </c>
      <c r="O1839" s="5">
        <f t="shared" si="112"/>
        <v>1.0366666666666666</v>
      </c>
      <c r="P1839" s="15">
        <f t="shared" si="113"/>
        <v>77.75</v>
      </c>
      <c r="Q1839" s="7" t="s">
        <v>8330</v>
      </c>
      <c r="R1839" s="7" t="s">
        <v>8331</v>
      </c>
      <c r="S1839" s="13">
        <f t="shared" si="114"/>
        <v>41563.00335648148</v>
      </c>
      <c r="T1839" s="12">
        <f t="shared" si="115"/>
        <v>41548.00335648148</v>
      </c>
    </row>
    <row r="1840" spans="1:20" ht="32" hidden="1" x14ac:dyDescent="0.2">
      <c r="A1840">
        <v>1629</v>
      </c>
      <c r="B1840" s="3" t="s">
        <v>1630</v>
      </c>
      <c r="C1840" s="3" t="s">
        <v>5739</v>
      </c>
      <c r="D1840">
        <v>6000</v>
      </c>
      <c r="E1840">
        <v>6220</v>
      </c>
      <c r="F1840" t="s">
        <v>8219</v>
      </c>
      <c r="G1840" t="s">
        <v>8224</v>
      </c>
      <c r="H1840" t="s">
        <v>8246</v>
      </c>
      <c r="I1840">
        <v>1392929333</v>
      </c>
      <c r="J1840">
        <v>1389041333</v>
      </c>
      <c r="K1840" t="b">
        <v>0</v>
      </c>
      <c r="L1840">
        <v>82</v>
      </c>
      <c r="M1840" t="b">
        <v>1</v>
      </c>
      <c r="N1840" t="s">
        <v>8276</v>
      </c>
      <c r="O1840" s="5">
        <f t="shared" si="112"/>
        <v>1.0366666666666666</v>
      </c>
      <c r="P1840" s="15">
        <f t="shared" si="113"/>
        <v>75.853658536585371</v>
      </c>
      <c r="Q1840" s="7" t="s">
        <v>8330</v>
      </c>
      <c r="R1840" s="7" t="s">
        <v>8331</v>
      </c>
      <c r="S1840" s="13">
        <f t="shared" si="114"/>
        <v>41690.867280092592</v>
      </c>
      <c r="T1840" s="12">
        <f t="shared" si="115"/>
        <v>41645.867280092592</v>
      </c>
    </row>
    <row r="1841" spans="1:20" ht="48" hidden="1" x14ac:dyDescent="0.2">
      <c r="A1841">
        <v>3379</v>
      </c>
      <c r="B1841" s="3" t="s">
        <v>3378</v>
      </c>
      <c r="C1841" s="3" t="s">
        <v>7489</v>
      </c>
      <c r="D1841">
        <v>2000</v>
      </c>
      <c r="E1841">
        <v>2073</v>
      </c>
      <c r="F1841" t="s">
        <v>8219</v>
      </c>
      <c r="G1841" t="s">
        <v>8225</v>
      </c>
      <c r="H1841" t="s">
        <v>8247</v>
      </c>
      <c r="I1841">
        <v>1440630000</v>
      </c>
      <c r="J1841">
        <v>1439122800</v>
      </c>
      <c r="K1841" t="b">
        <v>0</v>
      </c>
      <c r="L1841">
        <v>38</v>
      </c>
      <c r="M1841" t="b">
        <v>1</v>
      </c>
      <c r="N1841" t="s">
        <v>8271</v>
      </c>
      <c r="O1841" s="5">
        <f t="shared" si="112"/>
        <v>1.0365</v>
      </c>
      <c r="P1841" s="15">
        <f t="shared" si="113"/>
        <v>54.55263157894737</v>
      </c>
      <c r="Q1841" s="7" t="s">
        <v>8323</v>
      </c>
      <c r="R1841" s="7" t="s">
        <v>8324</v>
      </c>
      <c r="S1841" s="13">
        <f t="shared" si="114"/>
        <v>42242.958333333328</v>
      </c>
      <c r="T1841" s="12">
        <f t="shared" si="115"/>
        <v>42225.513888888891</v>
      </c>
    </row>
    <row r="1842" spans="1:20" ht="48" hidden="1" x14ac:dyDescent="0.2">
      <c r="A1842">
        <v>328</v>
      </c>
      <c r="B1842" s="3" t="s">
        <v>329</v>
      </c>
      <c r="C1842" s="3" t="s">
        <v>4438</v>
      </c>
      <c r="D1842">
        <v>75000</v>
      </c>
      <c r="E1842">
        <v>77710.8</v>
      </c>
      <c r="F1842" t="s">
        <v>8219</v>
      </c>
      <c r="G1842" t="s">
        <v>8224</v>
      </c>
      <c r="H1842" t="s">
        <v>8246</v>
      </c>
      <c r="I1842">
        <v>1446350400</v>
      </c>
      <c r="J1842">
        <v>1443739388</v>
      </c>
      <c r="K1842" t="b">
        <v>1</v>
      </c>
      <c r="L1842">
        <v>498</v>
      </c>
      <c r="M1842" t="b">
        <v>1</v>
      </c>
      <c r="N1842" t="s">
        <v>8269</v>
      </c>
      <c r="O1842" s="5">
        <f t="shared" si="112"/>
        <v>1.036144</v>
      </c>
      <c r="P1842" s="15">
        <f t="shared" si="113"/>
        <v>156.04578313253012</v>
      </c>
      <c r="Q1842" s="7" t="s">
        <v>8316</v>
      </c>
      <c r="R1842" s="7" t="s">
        <v>8321</v>
      </c>
      <c r="S1842" s="13">
        <f t="shared" si="114"/>
        <v>42309.166666666672</v>
      </c>
      <c r="T1842" s="12">
        <f t="shared" si="115"/>
        <v>42278.946620370371</v>
      </c>
    </row>
    <row r="1843" spans="1:20" ht="48" hidden="1" x14ac:dyDescent="0.2">
      <c r="A1843">
        <v>2718</v>
      </c>
      <c r="B1843" s="3" t="s">
        <v>2718</v>
      </c>
      <c r="C1843" s="3" t="s">
        <v>6828</v>
      </c>
      <c r="D1843">
        <v>18000</v>
      </c>
      <c r="E1843">
        <v>18645</v>
      </c>
      <c r="F1843" t="s">
        <v>8219</v>
      </c>
      <c r="G1843" t="s">
        <v>8224</v>
      </c>
      <c r="H1843" t="s">
        <v>8246</v>
      </c>
      <c r="I1843">
        <v>1462316400</v>
      </c>
      <c r="J1843">
        <v>1459865945</v>
      </c>
      <c r="K1843" t="b">
        <v>1</v>
      </c>
      <c r="L1843">
        <v>148</v>
      </c>
      <c r="M1843" t="b">
        <v>1</v>
      </c>
      <c r="N1843" t="s">
        <v>8303</v>
      </c>
      <c r="O1843" s="5">
        <f t="shared" si="112"/>
        <v>1.0358333333333334</v>
      </c>
      <c r="P1843" s="15">
        <f t="shared" si="113"/>
        <v>125.97972972972973</v>
      </c>
      <c r="Q1843" s="7" t="s">
        <v>8323</v>
      </c>
      <c r="R1843" s="7" t="s">
        <v>8361</v>
      </c>
      <c r="S1843" s="13">
        <f t="shared" si="114"/>
        <v>42493.958333333328</v>
      </c>
      <c r="T1843" s="12">
        <f t="shared" si="115"/>
        <v>42465.596585648149</v>
      </c>
    </row>
    <row r="1844" spans="1:20" ht="48" hidden="1" x14ac:dyDescent="0.2">
      <c r="A1844">
        <v>3424</v>
      </c>
      <c r="B1844" s="3" t="s">
        <v>3423</v>
      </c>
      <c r="C1844" s="3" t="s">
        <v>7534</v>
      </c>
      <c r="D1844">
        <v>6000</v>
      </c>
      <c r="E1844">
        <v>6215</v>
      </c>
      <c r="F1844" t="s">
        <v>8219</v>
      </c>
      <c r="G1844" t="s">
        <v>8224</v>
      </c>
      <c r="H1844" t="s">
        <v>8246</v>
      </c>
      <c r="I1844">
        <v>1423119540</v>
      </c>
      <c r="J1844">
        <v>1421252084</v>
      </c>
      <c r="K1844" t="b">
        <v>0</v>
      </c>
      <c r="L1844">
        <v>76</v>
      </c>
      <c r="M1844" t="b">
        <v>1</v>
      </c>
      <c r="N1844" t="s">
        <v>8271</v>
      </c>
      <c r="O1844" s="5">
        <f t="shared" si="112"/>
        <v>1.0358333333333334</v>
      </c>
      <c r="P1844" s="15">
        <f t="shared" si="113"/>
        <v>81.776315789473685</v>
      </c>
      <c r="Q1844" s="7" t="s">
        <v>8323</v>
      </c>
      <c r="R1844" s="7" t="s">
        <v>8324</v>
      </c>
      <c r="S1844" s="13">
        <f t="shared" si="114"/>
        <v>42040.290972222225</v>
      </c>
      <c r="T1844" s="12">
        <f t="shared" si="115"/>
        <v>42018.676898148144</v>
      </c>
    </row>
    <row r="1845" spans="1:20" ht="48" hidden="1" x14ac:dyDescent="0.2">
      <c r="A1845">
        <v>1505</v>
      </c>
      <c r="B1845" s="3" t="s">
        <v>1506</v>
      </c>
      <c r="C1845" s="3" t="s">
        <v>5615</v>
      </c>
      <c r="D1845">
        <v>16000</v>
      </c>
      <c r="E1845">
        <v>16573</v>
      </c>
      <c r="F1845" t="s">
        <v>8219</v>
      </c>
      <c r="G1845" t="s">
        <v>8236</v>
      </c>
      <c r="H1845" t="s">
        <v>8249</v>
      </c>
      <c r="I1845">
        <v>1458676860</v>
      </c>
      <c r="J1845">
        <v>1455446303</v>
      </c>
      <c r="K1845" t="b">
        <v>1</v>
      </c>
      <c r="L1845">
        <v>345</v>
      </c>
      <c r="M1845" t="b">
        <v>1</v>
      </c>
      <c r="N1845" t="s">
        <v>8285</v>
      </c>
      <c r="O1845" s="5">
        <f t="shared" si="112"/>
        <v>1.0358125</v>
      </c>
      <c r="P1845" s="15">
        <f t="shared" si="113"/>
        <v>48.037681159420288</v>
      </c>
      <c r="Q1845" s="7" t="s">
        <v>8343</v>
      </c>
      <c r="R1845" s="7" t="s">
        <v>8344</v>
      </c>
      <c r="S1845" s="13">
        <f t="shared" si="114"/>
        <v>42451.834027777775</v>
      </c>
      <c r="T1845" s="12">
        <f t="shared" si="115"/>
        <v>42414.44332175926</v>
      </c>
    </row>
    <row r="1846" spans="1:20" ht="48" hidden="1" x14ac:dyDescent="0.2">
      <c r="A1846">
        <v>2542</v>
      </c>
      <c r="B1846" s="3" t="s">
        <v>2542</v>
      </c>
      <c r="C1846" s="3" t="s">
        <v>6652</v>
      </c>
      <c r="D1846">
        <v>700</v>
      </c>
      <c r="E1846">
        <v>725</v>
      </c>
      <c r="F1846" t="s">
        <v>8219</v>
      </c>
      <c r="G1846" t="s">
        <v>8224</v>
      </c>
      <c r="H1846" t="s">
        <v>8246</v>
      </c>
      <c r="I1846">
        <v>1380599940</v>
      </c>
      <c r="J1846">
        <v>1377252857</v>
      </c>
      <c r="K1846" t="b">
        <v>0</v>
      </c>
      <c r="L1846">
        <v>13</v>
      </c>
      <c r="M1846" t="b">
        <v>1</v>
      </c>
      <c r="N1846" t="s">
        <v>8300</v>
      </c>
      <c r="O1846" s="5">
        <f t="shared" si="112"/>
        <v>1.0357142857142858</v>
      </c>
      <c r="P1846" s="15">
        <f t="shared" si="113"/>
        <v>55.769230769230766</v>
      </c>
      <c r="Q1846" s="7" t="s">
        <v>8330</v>
      </c>
      <c r="R1846" s="7" t="s">
        <v>8358</v>
      </c>
      <c r="S1846" s="13">
        <f t="shared" si="114"/>
        <v>41548.165972222225</v>
      </c>
      <c r="T1846" s="12">
        <f t="shared" si="115"/>
        <v>41509.426585648151</v>
      </c>
    </row>
    <row r="1847" spans="1:20" ht="48" hidden="1" x14ac:dyDescent="0.2">
      <c r="A1847">
        <v>3411</v>
      </c>
      <c r="B1847" s="3" t="s">
        <v>3410</v>
      </c>
      <c r="C1847" s="3" t="s">
        <v>7521</v>
      </c>
      <c r="D1847">
        <v>15000</v>
      </c>
      <c r="E1847">
        <v>15535</v>
      </c>
      <c r="F1847" t="s">
        <v>8219</v>
      </c>
      <c r="G1847" t="s">
        <v>8224</v>
      </c>
      <c r="H1847" t="s">
        <v>8246</v>
      </c>
      <c r="I1847">
        <v>1444264372</v>
      </c>
      <c r="J1847">
        <v>1442536372</v>
      </c>
      <c r="K1847" t="b">
        <v>0</v>
      </c>
      <c r="L1847">
        <v>78</v>
      </c>
      <c r="M1847" t="b">
        <v>1</v>
      </c>
      <c r="N1847" t="s">
        <v>8271</v>
      </c>
      <c r="O1847" s="5">
        <f t="shared" si="112"/>
        <v>1.0356666666666667</v>
      </c>
      <c r="P1847" s="15">
        <f t="shared" si="113"/>
        <v>199.16666666666666</v>
      </c>
      <c r="Q1847" s="7" t="s">
        <v>8323</v>
      </c>
      <c r="R1847" s="7" t="s">
        <v>8324</v>
      </c>
      <c r="S1847" s="13">
        <f t="shared" si="114"/>
        <v>42285.022824074069</v>
      </c>
      <c r="T1847" s="12">
        <f t="shared" si="115"/>
        <v>42265.022824074069</v>
      </c>
    </row>
    <row r="1848" spans="1:20" ht="48" hidden="1" x14ac:dyDescent="0.2">
      <c r="A1848">
        <v>1636</v>
      </c>
      <c r="B1848" s="3" t="s">
        <v>1637</v>
      </c>
      <c r="C1848" s="3" t="s">
        <v>5746</v>
      </c>
      <c r="D1848">
        <v>4500</v>
      </c>
      <c r="E1848">
        <v>4660</v>
      </c>
      <c r="F1848" t="s">
        <v>8219</v>
      </c>
      <c r="G1848" t="s">
        <v>8224</v>
      </c>
      <c r="H1848" t="s">
        <v>8246</v>
      </c>
      <c r="I1848">
        <v>1307851200</v>
      </c>
      <c r="J1848">
        <v>1304129088</v>
      </c>
      <c r="K1848" t="b">
        <v>0</v>
      </c>
      <c r="L1848">
        <v>87</v>
      </c>
      <c r="M1848" t="b">
        <v>1</v>
      </c>
      <c r="N1848" t="s">
        <v>8276</v>
      </c>
      <c r="O1848" s="5">
        <f t="shared" si="112"/>
        <v>1.0355555555555556</v>
      </c>
      <c r="P1848" s="15">
        <f t="shared" si="113"/>
        <v>53.5632183908046</v>
      </c>
      <c r="Q1848" s="7" t="s">
        <v>8330</v>
      </c>
      <c r="R1848" s="7" t="s">
        <v>8331</v>
      </c>
      <c r="S1848" s="13">
        <f t="shared" si="114"/>
        <v>40706.166666666664</v>
      </c>
      <c r="T1848" s="12">
        <f t="shared" si="115"/>
        <v>40663.08666666667</v>
      </c>
    </row>
    <row r="1849" spans="1:20" ht="48" hidden="1" x14ac:dyDescent="0.2">
      <c r="A1849">
        <v>2087</v>
      </c>
      <c r="B1849" s="3" t="s">
        <v>2088</v>
      </c>
      <c r="C1849" s="3" t="s">
        <v>6197</v>
      </c>
      <c r="D1849">
        <v>1500</v>
      </c>
      <c r="E1849">
        <v>1553</v>
      </c>
      <c r="F1849" t="s">
        <v>8219</v>
      </c>
      <c r="G1849" t="s">
        <v>8224</v>
      </c>
      <c r="H1849" t="s">
        <v>8246</v>
      </c>
      <c r="I1849">
        <v>1315457658</v>
      </c>
      <c r="J1849">
        <v>1312865658</v>
      </c>
      <c r="K1849" t="b">
        <v>0</v>
      </c>
      <c r="L1849">
        <v>25</v>
      </c>
      <c r="M1849" t="b">
        <v>1</v>
      </c>
      <c r="N1849" t="s">
        <v>8279</v>
      </c>
      <c r="O1849" s="5">
        <f t="shared" si="112"/>
        <v>1.0353333333333334</v>
      </c>
      <c r="P1849" s="15">
        <f t="shared" si="113"/>
        <v>62.12</v>
      </c>
      <c r="Q1849" s="7" t="s">
        <v>8330</v>
      </c>
      <c r="R1849" s="7" t="s">
        <v>8334</v>
      </c>
      <c r="S1849" s="13">
        <f t="shared" si="114"/>
        <v>40794.204375000001</v>
      </c>
      <c r="T1849" s="12">
        <f t="shared" si="115"/>
        <v>40764.204375000001</v>
      </c>
    </row>
    <row r="1850" spans="1:20" ht="48" hidden="1" x14ac:dyDescent="0.2">
      <c r="A1850">
        <v>3748</v>
      </c>
      <c r="B1850" s="3" t="s">
        <v>3745</v>
      </c>
      <c r="C1850" s="3" t="s">
        <v>7858</v>
      </c>
      <c r="D1850">
        <v>5000</v>
      </c>
      <c r="E1850">
        <v>5176</v>
      </c>
      <c r="F1850" t="s">
        <v>8219</v>
      </c>
      <c r="G1850" t="s">
        <v>8224</v>
      </c>
      <c r="H1850" t="s">
        <v>8246</v>
      </c>
      <c r="I1850">
        <v>1455602340</v>
      </c>
      <c r="J1850">
        <v>1453827436</v>
      </c>
      <c r="K1850" t="b">
        <v>0</v>
      </c>
      <c r="L1850">
        <v>52</v>
      </c>
      <c r="M1850" t="b">
        <v>1</v>
      </c>
      <c r="N1850" t="s">
        <v>8305</v>
      </c>
      <c r="O1850" s="5">
        <f t="shared" si="112"/>
        <v>1.0351999999999999</v>
      </c>
      <c r="P1850" s="15">
        <f t="shared" si="113"/>
        <v>99.538461538461533</v>
      </c>
      <c r="Q1850" s="7" t="s">
        <v>8323</v>
      </c>
      <c r="R1850" s="7" t="s">
        <v>8363</v>
      </c>
      <c r="S1850" s="13">
        <f t="shared" si="114"/>
        <v>42416.249305555553</v>
      </c>
      <c r="T1850" s="12">
        <f t="shared" si="115"/>
        <v>42395.706435185188</v>
      </c>
    </row>
    <row r="1851" spans="1:20" ht="32" hidden="1" x14ac:dyDescent="0.2">
      <c r="A1851">
        <v>1273</v>
      </c>
      <c r="B1851" s="3" t="s">
        <v>1274</v>
      </c>
      <c r="C1851" s="3" t="s">
        <v>5383</v>
      </c>
      <c r="D1851">
        <v>4000</v>
      </c>
      <c r="E1851">
        <v>4140</v>
      </c>
      <c r="F1851" t="s">
        <v>8219</v>
      </c>
      <c r="G1851" t="s">
        <v>8229</v>
      </c>
      <c r="H1851" t="s">
        <v>8251</v>
      </c>
      <c r="I1851">
        <v>1409506291</v>
      </c>
      <c r="J1851">
        <v>1406914291</v>
      </c>
      <c r="K1851" t="b">
        <v>1</v>
      </c>
      <c r="L1851">
        <v>54</v>
      </c>
      <c r="M1851" t="b">
        <v>1</v>
      </c>
      <c r="N1851" t="s">
        <v>8276</v>
      </c>
      <c r="O1851" s="5">
        <f t="shared" si="112"/>
        <v>1.0349999999999999</v>
      </c>
      <c r="P1851" s="15">
        <f t="shared" si="113"/>
        <v>76.666666666666671</v>
      </c>
      <c r="Q1851" s="7" t="s">
        <v>8330</v>
      </c>
      <c r="R1851" s="7" t="s">
        <v>8331</v>
      </c>
      <c r="S1851" s="13">
        <f t="shared" si="114"/>
        <v>41882.730219907404</v>
      </c>
      <c r="T1851" s="12">
        <f t="shared" si="115"/>
        <v>41852.730219907404</v>
      </c>
    </row>
    <row r="1852" spans="1:20" ht="48" hidden="1" x14ac:dyDescent="0.2">
      <c r="A1852">
        <v>3208</v>
      </c>
      <c r="B1852" s="3" t="s">
        <v>3208</v>
      </c>
      <c r="C1852" s="3" t="s">
        <v>7318</v>
      </c>
      <c r="D1852">
        <v>5000</v>
      </c>
      <c r="E1852">
        <v>5175</v>
      </c>
      <c r="F1852" t="s">
        <v>8219</v>
      </c>
      <c r="G1852" t="s">
        <v>8224</v>
      </c>
      <c r="H1852" t="s">
        <v>8246</v>
      </c>
      <c r="I1852">
        <v>1406557877</v>
      </c>
      <c r="J1852">
        <v>1404743477</v>
      </c>
      <c r="K1852" t="b">
        <v>1</v>
      </c>
      <c r="L1852">
        <v>82</v>
      </c>
      <c r="M1852" t="b">
        <v>1</v>
      </c>
      <c r="N1852" t="s">
        <v>8271</v>
      </c>
      <c r="O1852" s="5">
        <f t="shared" si="112"/>
        <v>1.0349999999999999</v>
      </c>
      <c r="P1852" s="15">
        <f t="shared" si="113"/>
        <v>63.109756097560975</v>
      </c>
      <c r="Q1852" s="7" t="s">
        <v>8323</v>
      </c>
      <c r="R1852" s="7" t="s">
        <v>8324</v>
      </c>
      <c r="S1852" s="13">
        <f t="shared" si="114"/>
        <v>41848.605057870373</v>
      </c>
      <c r="T1852" s="12">
        <f t="shared" si="115"/>
        <v>41827.605057870373</v>
      </c>
    </row>
    <row r="1853" spans="1:20" ht="48" hidden="1" x14ac:dyDescent="0.2">
      <c r="A1853">
        <v>3372</v>
      </c>
      <c r="B1853" s="3" t="s">
        <v>3371</v>
      </c>
      <c r="C1853" s="3" t="s">
        <v>7482</v>
      </c>
      <c r="D1853">
        <v>1000</v>
      </c>
      <c r="E1853">
        <v>1035</v>
      </c>
      <c r="F1853" t="s">
        <v>8219</v>
      </c>
      <c r="G1853" t="s">
        <v>8224</v>
      </c>
      <c r="H1853" t="s">
        <v>8246</v>
      </c>
      <c r="I1853">
        <v>1408942740</v>
      </c>
      <c r="J1853">
        <v>1407157756</v>
      </c>
      <c r="K1853" t="b">
        <v>0</v>
      </c>
      <c r="L1853">
        <v>27</v>
      </c>
      <c r="M1853" t="b">
        <v>1</v>
      </c>
      <c r="N1853" t="s">
        <v>8271</v>
      </c>
      <c r="O1853" s="5">
        <f t="shared" si="112"/>
        <v>1.0349999999999999</v>
      </c>
      <c r="P1853" s="15">
        <f t="shared" si="113"/>
        <v>38.333333333333336</v>
      </c>
      <c r="Q1853" s="7" t="s">
        <v>8323</v>
      </c>
      <c r="R1853" s="7" t="s">
        <v>8324</v>
      </c>
      <c r="S1853" s="13">
        <f t="shared" si="114"/>
        <v>41876.207638888889</v>
      </c>
      <c r="T1853" s="12">
        <f t="shared" si="115"/>
        <v>41855.548101851848</v>
      </c>
    </row>
    <row r="1854" spans="1:20" ht="48" hidden="1" x14ac:dyDescent="0.2">
      <c r="A1854">
        <v>3414</v>
      </c>
      <c r="B1854" s="3" t="s">
        <v>3413</v>
      </c>
      <c r="C1854" s="3" t="s">
        <v>7524</v>
      </c>
      <c r="D1854">
        <v>3000</v>
      </c>
      <c r="E1854">
        <v>3105</v>
      </c>
      <c r="F1854" t="s">
        <v>8219</v>
      </c>
      <c r="G1854" t="s">
        <v>8224</v>
      </c>
      <c r="H1854" t="s">
        <v>8246</v>
      </c>
      <c r="I1854">
        <v>1480579140</v>
      </c>
      <c r="J1854">
        <v>1478030325</v>
      </c>
      <c r="K1854" t="b">
        <v>0</v>
      </c>
      <c r="L1854">
        <v>44</v>
      </c>
      <c r="M1854" t="b">
        <v>1</v>
      </c>
      <c r="N1854" t="s">
        <v>8271</v>
      </c>
      <c r="O1854" s="5">
        <f t="shared" si="112"/>
        <v>1.0349999999999999</v>
      </c>
      <c r="P1854" s="15">
        <f t="shared" si="113"/>
        <v>70.568181818181813</v>
      </c>
      <c r="Q1854" s="7" t="s">
        <v>8323</v>
      </c>
      <c r="R1854" s="7" t="s">
        <v>8324</v>
      </c>
      <c r="S1854" s="13">
        <f t="shared" si="114"/>
        <v>42705.332638888889</v>
      </c>
      <c r="T1854" s="12">
        <f t="shared" si="115"/>
        <v>42675.832465277781</v>
      </c>
    </row>
    <row r="1855" spans="1:20" ht="48" hidden="1" x14ac:dyDescent="0.2">
      <c r="A1855">
        <v>3559</v>
      </c>
      <c r="B1855" s="3" t="s">
        <v>3558</v>
      </c>
      <c r="C1855" s="3" t="s">
        <v>7669</v>
      </c>
      <c r="D1855">
        <v>1000</v>
      </c>
      <c r="E1855">
        <v>1035</v>
      </c>
      <c r="F1855" t="s">
        <v>8219</v>
      </c>
      <c r="G1855" t="s">
        <v>8226</v>
      </c>
      <c r="H1855" t="s">
        <v>8248</v>
      </c>
      <c r="I1855">
        <v>1438333080</v>
      </c>
      <c r="J1855">
        <v>1436408308</v>
      </c>
      <c r="K1855" t="b">
        <v>0</v>
      </c>
      <c r="L1855">
        <v>24</v>
      </c>
      <c r="M1855" t="b">
        <v>1</v>
      </c>
      <c r="N1855" t="s">
        <v>8271</v>
      </c>
      <c r="O1855" s="5">
        <f t="shared" si="112"/>
        <v>1.0349999999999999</v>
      </c>
      <c r="P1855" s="15">
        <f t="shared" si="113"/>
        <v>43.125</v>
      </c>
      <c r="Q1855" s="7" t="s">
        <v>8323</v>
      </c>
      <c r="R1855" s="7" t="s">
        <v>8324</v>
      </c>
      <c r="S1855" s="13">
        <f t="shared" si="114"/>
        <v>42216.373611111107</v>
      </c>
      <c r="T1855" s="12">
        <f t="shared" si="115"/>
        <v>42194.096157407403</v>
      </c>
    </row>
    <row r="1856" spans="1:20" ht="48" hidden="1" x14ac:dyDescent="0.2">
      <c r="A1856">
        <v>3668</v>
      </c>
      <c r="B1856" s="3" t="s">
        <v>3665</v>
      </c>
      <c r="C1856" s="3" t="s">
        <v>7778</v>
      </c>
      <c r="D1856">
        <v>1000</v>
      </c>
      <c r="E1856">
        <v>1035</v>
      </c>
      <c r="F1856" t="s">
        <v>8219</v>
      </c>
      <c r="G1856" t="s">
        <v>8224</v>
      </c>
      <c r="H1856" t="s">
        <v>8246</v>
      </c>
      <c r="I1856">
        <v>1437676380</v>
      </c>
      <c r="J1856">
        <v>1435670452</v>
      </c>
      <c r="K1856" t="b">
        <v>0</v>
      </c>
      <c r="L1856">
        <v>28</v>
      </c>
      <c r="M1856" t="b">
        <v>1</v>
      </c>
      <c r="N1856" t="s">
        <v>8271</v>
      </c>
      <c r="O1856" s="5">
        <f t="shared" si="112"/>
        <v>1.0349999999999999</v>
      </c>
      <c r="P1856" s="15">
        <f t="shared" si="113"/>
        <v>36.964285714285715</v>
      </c>
      <c r="Q1856" s="7" t="s">
        <v>8323</v>
      </c>
      <c r="R1856" s="7" t="s">
        <v>8324</v>
      </c>
      <c r="S1856" s="13">
        <f t="shared" si="114"/>
        <v>42208.772916666669</v>
      </c>
      <c r="T1856" s="12">
        <f t="shared" si="115"/>
        <v>42185.556157407409</v>
      </c>
    </row>
    <row r="1857" spans="1:20" ht="32" hidden="1" x14ac:dyDescent="0.2">
      <c r="A1857">
        <v>1520</v>
      </c>
      <c r="B1857" s="3" t="s">
        <v>1521</v>
      </c>
      <c r="C1857" s="3" t="s">
        <v>5630</v>
      </c>
      <c r="D1857">
        <v>18000</v>
      </c>
      <c r="E1857">
        <v>18625</v>
      </c>
      <c r="F1857" t="s">
        <v>8219</v>
      </c>
      <c r="G1857" t="s">
        <v>8224</v>
      </c>
      <c r="H1857" t="s">
        <v>8246</v>
      </c>
      <c r="I1857">
        <v>1418961600</v>
      </c>
      <c r="J1857">
        <v>1415824513</v>
      </c>
      <c r="K1857" t="b">
        <v>1</v>
      </c>
      <c r="L1857">
        <v>167</v>
      </c>
      <c r="M1857" t="b">
        <v>1</v>
      </c>
      <c r="N1857" t="s">
        <v>8285</v>
      </c>
      <c r="O1857" s="5">
        <f t="shared" si="112"/>
        <v>1.0347222222222223</v>
      </c>
      <c r="P1857" s="15">
        <f t="shared" si="113"/>
        <v>111.52694610778443</v>
      </c>
      <c r="Q1857" s="7" t="s">
        <v>8343</v>
      </c>
      <c r="R1857" s="7" t="s">
        <v>8344</v>
      </c>
      <c r="S1857" s="13">
        <f t="shared" si="114"/>
        <v>41992.166666666672</v>
      </c>
      <c r="T1857" s="12">
        <f t="shared" si="115"/>
        <v>41955.857789351852</v>
      </c>
    </row>
    <row r="1858" spans="1:20" ht="48" hidden="1" x14ac:dyDescent="0.2">
      <c r="A1858">
        <v>3705</v>
      </c>
      <c r="B1858" s="3" t="s">
        <v>3702</v>
      </c>
      <c r="C1858" s="3" t="s">
        <v>7815</v>
      </c>
      <c r="D1858">
        <v>2827</v>
      </c>
      <c r="E1858">
        <v>2925</v>
      </c>
      <c r="F1858" t="s">
        <v>8219</v>
      </c>
      <c r="G1858" t="s">
        <v>8224</v>
      </c>
      <c r="H1858" t="s">
        <v>8246</v>
      </c>
      <c r="I1858">
        <v>1403546400</v>
      </c>
      <c r="J1858">
        <v>1401714114</v>
      </c>
      <c r="K1858" t="b">
        <v>0</v>
      </c>
      <c r="L1858">
        <v>35</v>
      </c>
      <c r="M1858" t="b">
        <v>1</v>
      </c>
      <c r="N1858" t="s">
        <v>8271</v>
      </c>
      <c r="O1858" s="5">
        <f t="shared" ref="O1858:O1921" si="116">E1858/D1858</f>
        <v>1.0346657233816767</v>
      </c>
      <c r="P1858" s="15">
        <f t="shared" ref="P1858:P1921" si="117">AVERAGE(E1858/L1858)</f>
        <v>83.571428571428569</v>
      </c>
      <c r="Q1858" s="7" t="s">
        <v>8323</v>
      </c>
      <c r="R1858" s="7" t="s">
        <v>8324</v>
      </c>
      <c r="S1858" s="13">
        <f t="shared" ref="S1858:S1921" si="118">(((I1858/60)/60)/24)+DATE(1970,1,1)</f>
        <v>41813.75</v>
      </c>
      <c r="T1858" s="12">
        <f t="shared" ref="T1858:T1921" si="119">(((J1858/60)/60)/24)+DATE(1970,1,1)</f>
        <v>41792.542986111112</v>
      </c>
    </row>
    <row r="1859" spans="1:20" ht="32" hidden="1" x14ac:dyDescent="0.2">
      <c r="A1859">
        <v>855</v>
      </c>
      <c r="B1859" s="3" t="s">
        <v>856</v>
      </c>
      <c r="C1859" s="3" t="s">
        <v>4965</v>
      </c>
      <c r="D1859">
        <v>1450</v>
      </c>
      <c r="E1859">
        <v>1500</v>
      </c>
      <c r="F1859" t="s">
        <v>8219</v>
      </c>
      <c r="G1859" t="s">
        <v>8224</v>
      </c>
      <c r="H1859" t="s">
        <v>8246</v>
      </c>
      <c r="I1859">
        <v>1469329217</v>
      </c>
      <c r="J1859">
        <v>1466737217</v>
      </c>
      <c r="K1859" t="b">
        <v>0</v>
      </c>
      <c r="L1859">
        <v>47</v>
      </c>
      <c r="M1859" t="b">
        <v>1</v>
      </c>
      <c r="N1859" t="s">
        <v>8277</v>
      </c>
      <c r="O1859" s="5">
        <f t="shared" si="116"/>
        <v>1.0344827586206897</v>
      </c>
      <c r="P1859" s="15">
        <f t="shared" si="117"/>
        <v>31.914893617021278</v>
      </c>
      <c r="Q1859" s="7" t="s">
        <v>8330</v>
      </c>
      <c r="R1859" s="7" t="s">
        <v>8332</v>
      </c>
      <c r="S1859" s="13">
        <f t="shared" si="118"/>
        <v>42575.125196759262</v>
      </c>
      <c r="T1859" s="12">
        <f t="shared" si="119"/>
        <v>42545.125196759262</v>
      </c>
    </row>
    <row r="1860" spans="1:20" ht="48" hidden="1" x14ac:dyDescent="0.2">
      <c r="A1860">
        <v>2664</v>
      </c>
      <c r="B1860" s="3" t="s">
        <v>2664</v>
      </c>
      <c r="C1860" s="3" t="s">
        <v>6774</v>
      </c>
      <c r="D1860">
        <v>17500</v>
      </c>
      <c r="E1860">
        <v>18100</v>
      </c>
      <c r="F1860" t="s">
        <v>8219</v>
      </c>
      <c r="G1860" t="s">
        <v>8224</v>
      </c>
      <c r="H1860" t="s">
        <v>8246</v>
      </c>
      <c r="I1860">
        <v>1449644340</v>
      </c>
      <c r="J1860">
        <v>1446683797</v>
      </c>
      <c r="K1860" t="b">
        <v>0</v>
      </c>
      <c r="L1860">
        <v>104</v>
      </c>
      <c r="M1860" t="b">
        <v>1</v>
      </c>
      <c r="N1860" t="s">
        <v>8302</v>
      </c>
      <c r="O1860" s="5">
        <f t="shared" si="116"/>
        <v>1.0342857142857143</v>
      </c>
      <c r="P1860" s="15">
        <f t="shared" si="117"/>
        <v>174.03846153846155</v>
      </c>
      <c r="Q1860" s="7" t="s">
        <v>8309</v>
      </c>
      <c r="R1860" s="7" t="s">
        <v>8360</v>
      </c>
      <c r="S1860" s="13">
        <f t="shared" si="118"/>
        <v>42347.290972222225</v>
      </c>
      <c r="T1860" s="12">
        <f t="shared" si="119"/>
        <v>42313.02542824074</v>
      </c>
    </row>
    <row r="1861" spans="1:20" ht="48" hidden="1" x14ac:dyDescent="0.2">
      <c r="A1861">
        <v>3221</v>
      </c>
      <c r="B1861" s="3" t="s">
        <v>3221</v>
      </c>
      <c r="C1861" s="3" t="s">
        <v>7331</v>
      </c>
      <c r="D1861">
        <v>4000</v>
      </c>
      <c r="E1861">
        <v>4137</v>
      </c>
      <c r="F1861" t="s">
        <v>8219</v>
      </c>
      <c r="G1861" t="s">
        <v>8225</v>
      </c>
      <c r="H1861" t="s">
        <v>8247</v>
      </c>
      <c r="I1861">
        <v>1436114603</v>
      </c>
      <c r="J1861">
        <v>1433090603</v>
      </c>
      <c r="K1861" t="b">
        <v>1</v>
      </c>
      <c r="L1861">
        <v>113</v>
      </c>
      <c r="M1861" t="b">
        <v>1</v>
      </c>
      <c r="N1861" t="s">
        <v>8271</v>
      </c>
      <c r="O1861" s="5">
        <f t="shared" si="116"/>
        <v>1.0342499999999999</v>
      </c>
      <c r="P1861" s="15">
        <f t="shared" si="117"/>
        <v>36.610619469026545</v>
      </c>
      <c r="Q1861" s="7" t="s">
        <v>8323</v>
      </c>
      <c r="R1861" s="7" t="s">
        <v>8324</v>
      </c>
      <c r="S1861" s="13">
        <f t="shared" si="118"/>
        <v>42190.696793981479</v>
      </c>
      <c r="T1861" s="12">
        <f t="shared" si="119"/>
        <v>42155.696793981479</v>
      </c>
    </row>
    <row r="1862" spans="1:20" ht="48" hidden="1" x14ac:dyDescent="0.2">
      <c r="A1862">
        <v>2540</v>
      </c>
      <c r="B1862" s="3" t="s">
        <v>2540</v>
      </c>
      <c r="C1862" s="3" t="s">
        <v>6650</v>
      </c>
      <c r="D1862">
        <v>2500</v>
      </c>
      <c r="E1862">
        <v>2585</v>
      </c>
      <c r="F1862" t="s">
        <v>8219</v>
      </c>
      <c r="G1862" t="s">
        <v>8224</v>
      </c>
      <c r="H1862" t="s">
        <v>8246</v>
      </c>
      <c r="I1862">
        <v>1319904721</v>
      </c>
      <c r="J1862">
        <v>1314720721</v>
      </c>
      <c r="K1862" t="b">
        <v>0</v>
      </c>
      <c r="L1862">
        <v>27</v>
      </c>
      <c r="M1862" t="b">
        <v>1</v>
      </c>
      <c r="N1862" t="s">
        <v>8300</v>
      </c>
      <c r="O1862" s="5">
        <f t="shared" si="116"/>
        <v>1.034</v>
      </c>
      <c r="P1862" s="15">
        <f t="shared" si="117"/>
        <v>95.740740740740748</v>
      </c>
      <c r="Q1862" s="7" t="s">
        <v>8330</v>
      </c>
      <c r="R1862" s="7" t="s">
        <v>8358</v>
      </c>
      <c r="S1862" s="13">
        <f t="shared" si="118"/>
        <v>40845.675011574072</v>
      </c>
      <c r="T1862" s="12">
        <f t="shared" si="119"/>
        <v>40785.675011574072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8338</v>
      </c>
      <c r="R1863" s="7" t="s">
        <v>8340</v>
      </c>
      <c r="S1863" s="13">
        <f t="shared" si="118"/>
        <v>42030.300243055557</v>
      </c>
      <c r="T1863" s="12">
        <f t="shared" si="119"/>
        <v>42000.300243055557</v>
      </c>
    </row>
    <row r="1864" spans="1:20" ht="48" hidden="1" x14ac:dyDescent="0.2">
      <c r="A1864">
        <v>3278</v>
      </c>
      <c r="B1864" s="3" t="s">
        <v>3278</v>
      </c>
      <c r="C1864" s="3" t="s">
        <v>7388</v>
      </c>
      <c r="D1864">
        <v>2500</v>
      </c>
      <c r="E1864">
        <v>2585</v>
      </c>
      <c r="F1864" t="s">
        <v>8219</v>
      </c>
      <c r="G1864" t="s">
        <v>8225</v>
      </c>
      <c r="H1864" t="s">
        <v>8247</v>
      </c>
      <c r="I1864">
        <v>1433017303</v>
      </c>
      <c r="J1864">
        <v>1430425303</v>
      </c>
      <c r="K1864" t="b">
        <v>1</v>
      </c>
      <c r="L1864">
        <v>34</v>
      </c>
      <c r="M1864" t="b">
        <v>1</v>
      </c>
      <c r="N1864" t="s">
        <v>8271</v>
      </c>
      <c r="O1864" s="5">
        <f t="shared" si="116"/>
        <v>1.034</v>
      </c>
      <c r="P1864" s="15">
        <f t="shared" si="117"/>
        <v>76.029411764705884</v>
      </c>
      <c r="Q1864" s="7" t="s">
        <v>8323</v>
      </c>
      <c r="R1864" s="7" t="s">
        <v>8324</v>
      </c>
      <c r="S1864" s="13">
        <f t="shared" si="118"/>
        <v>42154.848414351851</v>
      </c>
      <c r="T1864" s="12">
        <f t="shared" si="119"/>
        <v>42124.848414351851</v>
      </c>
    </row>
    <row r="1865" spans="1:20" ht="20" hidden="1" x14ac:dyDescent="0.2">
      <c r="A1865">
        <v>3302</v>
      </c>
      <c r="B1865" s="3" t="s">
        <v>3302</v>
      </c>
      <c r="C1865" s="3" t="s">
        <v>7412</v>
      </c>
      <c r="D1865">
        <v>8400</v>
      </c>
      <c r="E1865">
        <v>8685</v>
      </c>
      <c r="F1865" t="s">
        <v>8219</v>
      </c>
      <c r="G1865" t="s">
        <v>8227</v>
      </c>
      <c r="H1865" t="s">
        <v>8249</v>
      </c>
      <c r="I1865">
        <v>1481099176</v>
      </c>
      <c r="J1865">
        <v>1478507176</v>
      </c>
      <c r="K1865" t="b">
        <v>0</v>
      </c>
      <c r="L1865">
        <v>50</v>
      </c>
      <c r="M1865" t="b">
        <v>1</v>
      </c>
      <c r="N1865" t="s">
        <v>8271</v>
      </c>
      <c r="O1865" s="5">
        <f t="shared" si="116"/>
        <v>1.0339285714285715</v>
      </c>
      <c r="P1865" s="15">
        <f t="shared" si="117"/>
        <v>173.7</v>
      </c>
      <c r="Q1865" s="7" t="s">
        <v>8323</v>
      </c>
      <c r="R1865" s="7" t="s">
        <v>8324</v>
      </c>
      <c r="S1865" s="13">
        <f t="shared" si="118"/>
        <v>42711.35157407407</v>
      </c>
      <c r="T1865" s="12">
        <f t="shared" si="119"/>
        <v>42681.35157407407</v>
      </c>
    </row>
    <row r="1866" spans="1:20" ht="48" hidden="1" x14ac:dyDescent="0.2">
      <c r="A1866">
        <v>3463</v>
      </c>
      <c r="B1866" s="3" t="s">
        <v>3462</v>
      </c>
      <c r="C1866" s="3" t="s">
        <v>7573</v>
      </c>
      <c r="D1866">
        <v>10000</v>
      </c>
      <c r="E1866">
        <v>10338</v>
      </c>
      <c r="F1866" t="s">
        <v>8219</v>
      </c>
      <c r="G1866" t="s">
        <v>8229</v>
      </c>
      <c r="H1866" t="s">
        <v>8251</v>
      </c>
      <c r="I1866">
        <v>1476158340</v>
      </c>
      <c r="J1866">
        <v>1472594585</v>
      </c>
      <c r="K1866" t="b">
        <v>0</v>
      </c>
      <c r="L1866">
        <v>114</v>
      </c>
      <c r="M1866" t="b">
        <v>1</v>
      </c>
      <c r="N1866" t="s">
        <v>8271</v>
      </c>
      <c r="O1866" s="5">
        <f t="shared" si="116"/>
        <v>1.0338000000000001</v>
      </c>
      <c r="P1866" s="15">
        <f t="shared" si="117"/>
        <v>90.684210526315795</v>
      </c>
      <c r="Q1866" s="7" t="s">
        <v>8323</v>
      </c>
      <c r="R1866" s="7" t="s">
        <v>8324</v>
      </c>
      <c r="S1866" s="13">
        <f t="shared" si="118"/>
        <v>42654.165972222225</v>
      </c>
      <c r="T1866" s="12">
        <f t="shared" si="119"/>
        <v>42612.918807870374</v>
      </c>
    </row>
    <row r="1867" spans="1:20" ht="48" hidden="1" x14ac:dyDescent="0.2">
      <c r="A1867">
        <v>1519</v>
      </c>
      <c r="B1867" s="3" t="s">
        <v>1520</v>
      </c>
      <c r="C1867" s="3" t="s">
        <v>5629</v>
      </c>
      <c r="D1867">
        <v>9000</v>
      </c>
      <c r="E1867">
        <v>9302.75</v>
      </c>
      <c r="F1867" t="s">
        <v>8219</v>
      </c>
      <c r="G1867" t="s">
        <v>8224</v>
      </c>
      <c r="H1867" t="s">
        <v>8246</v>
      </c>
      <c r="I1867">
        <v>1403301540</v>
      </c>
      <c r="J1867">
        <v>1400867283</v>
      </c>
      <c r="K1867" t="b">
        <v>1</v>
      </c>
      <c r="L1867">
        <v>145</v>
      </c>
      <c r="M1867" t="b">
        <v>1</v>
      </c>
      <c r="N1867" t="s">
        <v>8285</v>
      </c>
      <c r="O1867" s="5">
        <f t="shared" si="116"/>
        <v>1.033638888888889</v>
      </c>
      <c r="P1867" s="15">
        <f t="shared" si="117"/>
        <v>64.156896551724131</v>
      </c>
      <c r="Q1867" s="7" t="s">
        <v>8343</v>
      </c>
      <c r="R1867" s="7" t="s">
        <v>8344</v>
      </c>
      <c r="S1867" s="13">
        <f t="shared" si="118"/>
        <v>41810.915972222225</v>
      </c>
      <c r="T1867" s="12">
        <f t="shared" si="119"/>
        <v>41782.741701388892</v>
      </c>
    </row>
    <row r="1868" spans="1:20" ht="48" hidden="1" x14ac:dyDescent="0.2">
      <c r="A1868">
        <v>367</v>
      </c>
      <c r="B1868" s="3" t="s">
        <v>368</v>
      </c>
      <c r="C1868" s="3" t="s">
        <v>4477</v>
      </c>
      <c r="D1868">
        <v>10000</v>
      </c>
      <c r="E1868">
        <v>10335.01</v>
      </c>
      <c r="F1868" t="s">
        <v>8219</v>
      </c>
      <c r="G1868" t="s">
        <v>8224</v>
      </c>
      <c r="H1868" t="s">
        <v>8246</v>
      </c>
      <c r="I1868">
        <v>1367384340</v>
      </c>
      <c r="J1868">
        <v>1363960278</v>
      </c>
      <c r="K1868" t="b">
        <v>0</v>
      </c>
      <c r="L1868">
        <v>119</v>
      </c>
      <c r="M1868" t="b">
        <v>1</v>
      </c>
      <c r="N1868" t="s">
        <v>8269</v>
      </c>
      <c r="O1868" s="5">
        <f t="shared" si="116"/>
        <v>1.033501</v>
      </c>
      <c r="P1868" s="15">
        <f t="shared" si="117"/>
        <v>86.84882352941176</v>
      </c>
      <c r="Q1868" s="7" t="s">
        <v>8316</v>
      </c>
      <c r="R1868" s="7" t="s">
        <v>8321</v>
      </c>
      <c r="S1868" s="13">
        <f t="shared" si="118"/>
        <v>41395.207638888889</v>
      </c>
      <c r="T1868" s="12">
        <f t="shared" si="119"/>
        <v>41355.577291666668</v>
      </c>
    </row>
    <row r="1869" spans="1:20" ht="48" hidden="1" x14ac:dyDescent="0.2">
      <c r="A1869">
        <v>3753</v>
      </c>
      <c r="B1869" s="3" t="s">
        <v>3750</v>
      </c>
      <c r="C1869" s="3" t="s">
        <v>7863</v>
      </c>
      <c r="D1869">
        <v>5000</v>
      </c>
      <c r="E1869">
        <v>5167</v>
      </c>
      <c r="F1869" t="s">
        <v>8219</v>
      </c>
      <c r="G1869" t="s">
        <v>8224</v>
      </c>
      <c r="H1869" t="s">
        <v>8246</v>
      </c>
      <c r="I1869">
        <v>1433289600</v>
      </c>
      <c r="J1869">
        <v>1430768800</v>
      </c>
      <c r="K1869" t="b">
        <v>0</v>
      </c>
      <c r="L1869">
        <v>30</v>
      </c>
      <c r="M1869" t="b">
        <v>1</v>
      </c>
      <c r="N1869" t="s">
        <v>8305</v>
      </c>
      <c r="O1869" s="5">
        <f t="shared" si="116"/>
        <v>1.0334000000000001</v>
      </c>
      <c r="P1869" s="15">
        <f t="shared" si="117"/>
        <v>172.23333333333332</v>
      </c>
      <c r="Q1869" s="7" t="s">
        <v>8323</v>
      </c>
      <c r="R1869" s="7" t="s">
        <v>8363</v>
      </c>
      <c r="S1869" s="13">
        <f t="shared" si="118"/>
        <v>42158</v>
      </c>
      <c r="T1869" s="12">
        <f t="shared" si="119"/>
        <v>42128.824074074073</v>
      </c>
    </row>
    <row r="1870" spans="1:20" ht="48" hidden="1" x14ac:dyDescent="0.2">
      <c r="A1870">
        <v>114</v>
      </c>
      <c r="B1870" s="3" t="s">
        <v>116</v>
      </c>
      <c r="C1870" s="3" t="s">
        <v>4225</v>
      </c>
      <c r="D1870">
        <v>3000</v>
      </c>
      <c r="E1870">
        <v>3100</v>
      </c>
      <c r="F1870" t="s">
        <v>8219</v>
      </c>
      <c r="G1870" t="s">
        <v>8224</v>
      </c>
      <c r="H1870" t="s">
        <v>8246</v>
      </c>
      <c r="I1870">
        <v>1326436488</v>
      </c>
      <c r="J1870">
        <v>1321252488</v>
      </c>
      <c r="K1870" t="b">
        <v>0</v>
      </c>
      <c r="L1870">
        <v>35</v>
      </c>
      <c r="M1870" t="b">
        <v>1</v>
      </c>
      <c r="N1870" t="s">
        <v>8266</v>
      </c>
      <c r="O1870" s="5">
        <f t="shared" si="116"/>
        <v>1.0333333333333334</v>
      </c>
      <c r="P1870" s="15">
        <f t="shared" si="117"/>
        <v>88.571428571428569</v>
      </c>
      <c r="Q1870" s="7" t="s">
        <v>8316</v>
      </c>
      <c r="R1870" s="7" t="s">
        <v>8318</v>
      </c>
      <c r="S1870" s="13">
        <f t="shared" si="118"/>
        <v>40921.27416666667</v>
      </c>
      <c r="T1870" s="12">
        <f t="shared" si="119"/>
        <v>40861.27416666667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8338</v>
      </c>
      <c r="R1871" s="7" t="s">
        <v>8340</v>
      </c>
      <c r="S1871" s="13">
        <f t="shared" si="118"/>
        <v>42739.002881944441</v>
      </c>
      <c r="T1871" s="12">
        <f t="shared" si="119"/>
        <v>42709.002881944441</v>
      </c>
    </row>
    <row r="1872" spans="1:20" ht="48" hidden="1" x14ac:dyDescent="0.2">
      <c r="A1872">
        <v>827</v>
      </c>
      <c r="B1872" s="3" t="s">
        <v>828</v>
      </c>
      <c r="C1872" s="3" t="s">
        <v>4937</v>
      </c>
      <c r="D1872">
        <v>300</v>
      </c>
      <c r="E1872">
        <v>310</v>
      </c>
      <c r="F1872" t="s">
        <v>8219</v>
      </c>
      <c r="G1872" t="s">
        <v>8224</v>
      </c>
      <c r="H1872" t="s">
        <v>8246</v>
      </c>
      <c r="I1872">
        <v>1329248940</v>
      </c>
      <c r="J1872">
        <v>1326972107</v>
      </c>
      <c r="K1872" t="b">
        <v>0</v>
      </c>
      <c r="L1872">
        <v>11</v>
      </c>
      <c r="M1872" t="b">
        <v>1</v>
      </c>
      <c r="N1872" t="s">
        <v>8276</v>
      </c>
      <c r="O1872" s="5">
        <f t="shared" si="116"/>
        <v>1.0333333333333334</v>
      </c>
      <c r="P1872" s="15">
        <f t="shared" si="117"/>
        <v>28.181818181818183</v>
      </c>
      <c r="Q1872" s="7" t="s">
        <v>8330</v>
      </c>
      <c r="R1872" s="7" t="s">
        <v>8331</v>
      </c>
      <c r="S1872" s="13">
        <f t="shared" si="118"/>
        <v>40953.825694444444</v>
      </c>
      <c r="T1872" s="12">
        <f t="shared" si="119"/>
        <v>40927.473460648151</v>
      </c>
    </row>
    <row r="1873" spans="1:20" ht="20" hidden="1" x14ac:dyDescent="0.2">
      <c r="A1873">
        <v>1927</v>
      </c>
      <c r="B1873" s="3" t="s">
        <v>1928</v>
      </c>
      <c r="C1873" s="3" t="s">
        <v>6037</v>
      </c>
      <c r="D1873">
        <v>600</v>
      </c>
      <c r="E1873">
        <v>620</v>
      </c>
      <c r="F1873" t="s">
        <v>8219</v>
      </c>
      <c r="G1873" t="s">
        <v>8224</v>
      </c>
      <c r="H1873" t="s">
        <v>8246</v>
      </c>
      <c r="I1873">
        <v>1331182740</v>
      </c>
      <c r="J1873">
        <v>1329856839</v>
      </c>
      <c r="K1873" t="b">
        <v>0</v>
      </c>
      <c r="L1873">
        <v>11</v>
      </c>
      <c r="M1873" t="b">
        <v>1</v>
      </c>
      <c r="N1873" t="s">
        <v>8279</v>
      </c>
      <c r="O1873" s="5">
        <f t="shared" si="116"/>
        <v>1.0333333333333334</v>
      </c>
      <c r="P1873" s="15">
        <f t="shared" si="117"/>
        <v>56.363636363636367</v>
      </c>
      <c r="Q1873" s="7" t="s">
        <v>8330</v>
      </c>
      <c r="R1873" s="7" t="s">
        <v>8334</v>
      </c>
      <c r="S1873" s="13">
        <f t="shared" si="118"/>
        <v>40976.207638888889</v>
      </c>
      <c r="T1873" s="12">
        <f t="shared" si="119"/>
        <v>40960.861562500002</v>
      </c>
    </row>
    <row r="1874" spans="1:20" ht="32" hidden="1" x14ac:dyDescent="0.2">
      <c r="A1874">
        <v>2740</v>
      </c>
      <c r="B1874" s="3" t="s">
        <v>2740</v>
      </c>
      <c r="C1874" s="3" t="s">
        <v>6850</v>
      </c>
      <c r="D1874">
        <v>300</v>
      </c>
      <c r="E1874">
        <v>310</v>
      </c>
      <c r="F1874" t="s">
        <v>8219</v>
      </c>
      <c r="G1874" t="s">
        <v>8224</v>
      </c>
      <c r="H1874" t="s">
        <v>8246</v>
      </c>
      <c r="I1874">
        <v>1426117552</v>
      </c>
      <c r="J1874">
        <v>1423529152</v>
      </c>
      <c r="K1874" t="b">
        <v>0</v>
      </c>
      <c r="L1874">
        <v>17</v>
      </c>
      <c r="M1874" t="b">
        <v>1</v>
      </c>
      <c r="N1874" t="s">
        <v>8295</v>
      </c>
      <c r="O1874" s="5">
        <f t="shared" si="116"/>
        <v>1.0333333333333334</v>
      </c>
      <c r="P1874" s="15">
        <f t="shared" si="117"/>
        <v>18.235294117647058</v>
      </c>
      <c r="Q1874" s="7" t="s">
        <v>8309</v>
      </c>
      <c r="R1874" s="7" t="s">
        <v>8310</v>
      </c>
      <c r="S1874" s="13">
        <f t="shared" si="118"/>
        <v>42074.99018518519</v>
      </c>
      <c r="T1874" s="12">
        <f t="shared" si="119"/>
        <v>42045.031851851847</v>
      </c>
    </row>
    <row r="1875" spans="1:20" ht="48" hidden="1" x14ac:dyDescent="0.2">
      <c r="A1875">
        <v>2825</v>
      </c>
      <c r="B1875" s="3" t="s">
        <v>2825</v>
      </c>
      <c r="C1875" s="3" t="s">
        <v>6935</v>
      </c>
      <c r="D1875">
        <v>3000</v>
      </c>
      <c r="E1875">
        <v>3100</v>
      </c>
      <c r="F1875" t="s">
        <v>8219</v>
      </c>
      <c r="G1875" t="s">
        <v>8225</v>
      </c>
      <c r="H1875" t="s">
        <v>8247</v>
      </c>
      <c r="I1875">
        <v>1449255686</v>
      </c>
      <c r="J1875">
        <v>1446663686</v>
      </c>
      <c r="K1875" t="b">
        <v>0</v>
      </c>
      <c r="L1875">
        <v>51</v>
      </c>
      <c r="M1875" t="b">
        <v>1</v>
      </c>
      <c r="N1875" t="s">
        <v>8271</v>
      </c>
      <c r="O1875" s="5">
        <f t="shared" si="116"/>
        <v>1.0333333333333334</v>
      </c>
      <c r="P1875" s="15">
        <f t="shared" si="117"/>
        <v>60.784313725490193</v>
      </c>
      <c r="Q1875" s="7" t="s">
        <v>8323</v>
      </c>
      <c r="R1875" s="7" t="s">
        <v>8324</v>
      </c>
      <c r="S1875" s="13">
        <f t="shared" si="118"/>
        <v>42342.792662037042</v>
      </c>
      <c r="T1875" s="12">
        <f t="shared" si="119"/>
        <v>42312.792662037042</v>
      </c>
    </row>
    <row r="1876" spans="1:20" ht="48" hidden="1" x14ac:dyDescent="0.2">
      <c r="A1876">
        <v>60</v>
      </c>
      <c r="B1876" s="3" t="s">
        <v>62</v>
      </c>
      <c r="C1876" s="3" t="s">
        <v>4171</v>
      </c>
      <c r="D1876">
        <v>4500</v>
      </c>
      <c r="E1876">
        <v>4648.33</v>
      </c>
      <c r="F1876" t="s">
        <v>8219</v>
      </c>
      <c r="G1876" t="s">
        <v>8225</v>
      </c>
      <c r="H1876" t="s">
        <v>8247</v>
      </c>
      <c r="I1876">
        <v>1395532800</v>
      </c>
      <c r="J1876">
        <v>1393882717</v>
      </c>
      <c r="K1876" t="b">
        <v>0</v>
      </c>
      <c r="L1876">
        <v>108</v>
      </c>
      <c r="M1876" t="b">
        <v>1</v>
      </c>
      <c r="N1876" t="s">
        <v>8266</v>
      </c>
      <c r="O1876" s="5">
        <f t="shared" si="116"/>
        <v>1.0329622222222221</v>
      </c>
      <c r="P1876" s="15">
        <f t="shared" si="117"/>
        <v>43.040092592592593</v>
      </c>
      <c r="Q1876" s="7" t="s">
        <v>8316</v>
      </c>
      <c r="R1876" s="7" t="s">
        <v>8318</v>
      </c>
      <c r="S1876" s="13">
        <f t="shared" si="118"/>
        <v>41721</v>
      </c>
      <c r="T1876" s="12">
        <f t="shared" si="119"/>
        <v>41701.901817129627</v>
      </c>
    </row>
    <row r="1877" spans="1:20" ht="48" hidden="1" x14ac:dyDescent="0.2">
      <c r="A1877">
        <v>2991</v>
      </c>
      <c r="B1877" s="3" t="s">
        <v>2991</v>
      </c>
      <c r="C1877" s="3" t="s">
        <v>7101</v>
      </c>
      <c r="D1877">
        <v>8500</v>
      </c>
      <c r="E1877">
        <v>8780</v>
      </c>
      <c r="F1877" t="s">
        <v>8219</v>
      </c>
      <c r="G1877" t="s">
        <v>8224</v>
      </c>
      <c r="H1877" t="s">
        <v>8246</v>
      </c>
      <c r="I1877">
        <v>1485547530</v>
      </c>
      <c r="J1877">
        <v>1483646730</v>
      </c>
      <c r="K1877" t="b">
        <v>0</v>
      </c>
      <c r="L1877">
        <v>93</v>
      </c>
      <c r="M1877" t="b">
        <v>1</v>
      </c>
      <c r="N1877" t="s">
        <v>8303</v>
      </c>
      <c r="O1877" s="5">
        <f t="shared" si="116"/>
        <v>1.0329411764705883</v>
      </c>
      <c r="P1877" s="15">
        <f t="shared" si="117"/>
        <v>94.408602150537632</v>
      </c>
      <c r="Q1877" s="7" t="s">
        <v>8323</v>
      </c>
      <c r="R1877" s="7" t="s">
        <v>8361</v>
      </c>
      <c r="S1877" s="13">
        <f t="shared" si="118"/>
        <v>42762.837152777778</v>
      </c>
      <c r="T1877" s="12">
        <f t="shared" si="119"/>
        <v>42740.837152777778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8338</v>
      </c>
      <c r="R1878" s="7" t="s">
        <v>8340</v>
      </c>
      <c r="S1878" s="13">
        <f t="shared" si="118"/>
        <v>41806.284780092588</v>
      </c>
      <c r="T1878" s="12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8338</v>
      </c>
      <c r="R1879" s="7" t="s">
        <v>8340</v>
      </c>
      <c r="S1879" s="13">
        <f t="shared" si="118"/>
        <v>42064.029224537036</v>
      </c>
      <c r="T1879" s="12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8338</v>
      </c>
      <c r="R1880" s="7" t="s">
        <v>8340</v>
      </c>
      <c r="S1880" s="13">
        <f t="shared" si="118"/>
        <v>41803.008738425924</v>
      </c>
      <c r="T1880" s="12">
        <f t="shared" si="119"/>
        <v>41773.008738425924</v>
      </c>
    </row>
    <row r="1881" spans="1:20" ht="48" hidden="1" x14ac:dyDescent="0.2">
      <c r="A1881">
        <v>2485</v>
      </c>
      <c r="B1881" s="3" t="s">
        <v>2485</v>
      </c>
      <c r="C1881" s="3" t="s">
        <v>6595</v>
      </c>
      <c r="D1881">
        <v>2000</v>
      </c>
      <c r="E1881">
        <v>2065</v>
      </c>
      <c r="F1881" t="s">
        <v>8219</v>
      </c>
      <c r="G1881" t="s">
        <v>8224</v>
      </c>
      <c r="H1881" t="s">
        <v>8246</v>
      </c>
      <c r="I1881">
        <v>1318463879</v>
      </c>
      <c r="J1881">
        <v>1315439879</v>
      </c>
      <c r="K1881" t="b">
        <v>0</v>
      </c>
      <c r="L1881">
        <v>41</v>
      </c>
      <c r="M1881" t="b">
        <v>1</v>
      </c>
      <c r="N1881" t="s">
        <v>8279</v>
      </c>
      <c r="O1881" s="5">
        <f t="shared" si="116"/>
        <v>1.0325</v>
      </c>
      <c r="P1881" s="15">
        <f t="shared" si="117"/>
        <v>50.365853658536587</v>
      </c>
      <c r="Q1881" s="7" t="s">
        <v>8330</v>
      </c>
      <c r="R1881" s="7" t="s">
        <v>8334</v>
      </c>
      <c r="S1881" s="13">
        <f t="shared" si="118"/>
        <v>40828.998599537037</v>
      </c>
      <c r="T1881" s="12">
        <f t="shared" si="119"/>
        <v>40793.998599537037</v>
      </c>
    </row>
    <row r="1882" spans="1:20" ht="48" hidden="1" x14ac:dyDescent="0.2">
      <c r="A1882">
        <v>288</v>
      </c>
      <c r="B1882" s="3" t="s">
        <v>289</v>
      </c>
      <c r="C1882" s="3" t="s">
        <v>4398</v>
      </c>
      <c r="D1882">
        <v>50000</v>
      </c>
      <c r="E1882">
        <v>51605.31</v>
      </c>
      <c r="F1882" t="s">
        <v>8219</v>
      </c>
      <c r="G1882" t="s">
        <v>8224</v>
      </c>
      <c r="H1882" t="s">
        <v>8246</v>
      </c>
      <c r="I1882">
        <v>1340683393</v>
      </c>
      <c r="J1882">
        <v>1337659393</v>
      </c>
      <c r="K1882" t="b">
        <v>1</v>
      </c>
      <c r="L1882">
        <v>447</v>
      </c>
      <c r="M1882" t="b">
        <v>1</v>
      </c>
      <c r="N1882" t="s">
        <v>8269</v>
      </c>
      <c r="O1882" s="5">
        <f t="shared" si="116"/>
        <v>1.0321061999999999</v>
      </c>
      <c r="P1882" s="15">
        <f t="shared" si="117"/>
        <v>115.44812080536913</v>
      </c>
      <c r="Q1882" s="7" t="s">
        <v>8316</v>
      </c>
      <c r="R1882" s="7" t="s">
        <v>8321</v>
      </c>
      <c r="S1882" s="13">
        <f t="shared" si="118"/>
        <v>41086.168900462959</v>
      </c>
      <c r="T1882" s="12">
        <f t="shared" si="119"/>
        <v>41051.168900462959</v>
      </c>
    </row>
    <row r="1883" spans="1:20" ht="48" hidden="1" x14ac:dyDescent="0.2">
      <c r="A1883">
        <v>3235</v>
      </c>
      <c r="B1883" s="3" t="s">
        <v>3235</v>
      </c>
      <c r="C1883" s="3" t="s">
        <v>7345</v>
      </c>
      <c r="D1883">
        <v>15000</v>
      </c>
      <c r="E1883">
        <v>15481</v>
      </c>
      <c r="F1883" t="s">
        <v>8219</v>
      </c>
      <c r="G1883" t="s">
        <v>8224</v>
      </c>
      <c r="H1883" t="s">
        <v>8246</v>
      </c>
      <c r="I1883">
        <v>1467361251</v>
      </c>
      <c r="J1883">
        <v>1464769251</v>
      </c>
      <c r="K1883" t="b">
        <v>1</v>
      </c>
      <c r="L1883">
        <v>181</v>
      </c>
      <c r="M1883" t="b">
        <v>1</v>
      </c>
      <c r="N1883" t="s">
        <v>8271</v>
      </c>
      <c r="O1883" s="5">
        <f t="shared" si="116"/>
        <v>1.0320666666666667</v>
      </c>
      <c r="P1883" s="15">
        <f t="shared" si="117"/>
        <v>85.530386740331494</v>
      </c>
      <c r="Q1883" s="7" t="s">
        <v>8323</v>
      </c>
      <c r="R1883" s="7" t="s">
        <v>8324</v>
      </c>
      <c r="S1883" s="13">
        <f t="shared" si="118"/>
        <v>42552.347812499997</v>
      </c>
      <c r="T1883" s="12">
        <f t="shared" si="119"/>
        <v>42522.347812499997</v>
      </c>
    </row>
    <row r="1884" spans="1:20" ht="48" hidden="1" x14ac:dyDescent="0.2">
      <c r="A1884">
        <v>2491</v>
      </c>
      <c r="B1884" s="3" t="s">
        <v>2491</v>
      </c>
      <c r="C1884" s="3" t="s">
        <v>6601</v>
      </c>
      <c r="D1884">
        <v>500</v>
      </c>
      <c r="E1884">
        <v>516</v>
      </c>
      <c r="F1884" t="s">
        <v>8219</v>
      </c>
      <c r="G1884" t="s">
        <v>8224</v>
      </c>
      <c r="H1884" t="s">
        <v>8246</v>
      </c>
      <c r="I1884">
        <v>1295142660</v>
      </c>
      <c r="J1884">
        <v>1293739714</v>
      </c>
      <c r="K1884" t="b">
        <v>0</v>
      </c>
      <c r="L1884">
        <v>10</v>
      </c>
      <c r="M1884" t="b">
        <v>1</v>
      </c>
      <c r="N1884" t="s">
        <v>8279</v>
      </c>
      <c r="O1884" s="5">
        <f t="shared" si="116"/>
        <v>1.032</v>
      </c>
      <c r="P1884" s="15">
        <f t="shared" si="117"/>
        <v>51.6</v>
      </c>
      <c r="Q1884" s="7" t="s">
        <v>8330</v>
      </c>
      <c r="R1884" s="7" t="s">
        <v>8334</v>
      </c>
      <c r="S1884" s="13">
        <f t="shared" si="118"/>
        <v>40559.07708333333</v>
      </c>
      <c r="T1884" s="12">
        <f t="shared" si="119"/>
        <v>40542.839282407411</v>
      </c>
    </row>
    <row r="1885" spans="1:20" ht="48" hidden="1" x14ac:dyDescent="0.2">
      <c r="A1885">
        <v>2924</v>
      </c>
      <c r="B1885" s="3" t="s">
        <v>2924</v>
      </c>
      <c r="C1885" s="3" t="s">
        <v>7034</v>
      </c>
      <c r="D1885">
        <v>25000</v>
      </c>
      <c r="E1885">
        <v>25800</v>
      </c>
      <c r="F1885" t="s">
        <v>8219</v>
      </c>
      <c r="G1885" t="s">
        <v>8224</v>
      </c>
      <c r="H1885" t="s">
        <v>8246</v>
      </c>
      <c r="I1885">
        <v>1431143940</v>
      </c>
      <c r="J1885">
        <v>1428585710</v>
      </c>
      <c r="K1885" t="b">
        <v>0</v>
      </c>
      <c r="L1885">
        <v>147</v>
      </c>
      <c r="M1885" t="b">
        <v>1</v>
      </c>
      <c r="N1885" t="s">
        <v>8305</v>
      </c>
      <c r="O1885" s="5">
        <f t="shared" si="116"/>
        <v>1.032</v>
      </c>
      <c r="P1885" s="15">
        <f t="shared" si="117"/>
        <v>175.51020408163265</v>
      </c>
      <c r="Q1885" s="7" t="s">
        <v>8323</v>
      </c>
      <c r="R1885" s="7" t="s">
        <v>8363</v>
      </c>
      <c r="S1885" s="13">
        <f t="shared" si="118"/>
        <v>42133.165972222225</v>
      </c>
      <c r="T1885" s="12">
        <f t="shared" si="119"/>
        <v>42103.556828703702</v>
      </c>
    </row>
    <row r="1886" spans="1:20" ht="48" hidden="1" x14ac:dyDescent="0.2">
      <c r="A1886">
        <v>3015</v>
      </c>
      <c r="B1886" s="3" t="s">
        <v>3015</v>
      </c>
      <c r="C1886" s="3" t="s">
        <v>7125</v>
      </c>
      <c r="D1886">
        <v>3400</v>
      </c>
      <c r="E1886">
        <v>3508</v>
      </c>
      <c r="F1886" t="s">
        <v>8219</v>
      </c>
      <c r="G1886" t="s">
        <v>8224</v>
      </c>
      <c r="H1886" t="s">
        <v>8246</v>
      </c>
      <c r="I1886">
        <v>1402459200</v>
      </c>
      <c r="J1886">
        <v>1401125238</v>
      </c>
      <c r="K1886" t="b">
        <v>0</v>
      </c>
      <c r="L1886">
        <v>40</v>
      </c>
      <c r="M1886" t="b">
        <v>1</v>
      </c>
      <c r="N1886" t="s">
        <v>8303</v>
      </c>
      <c r="O1886" s="5">
        <f t="shared" si="116"/>
        <v>1.0317647058823529</v>
      </c>
      <c r="P1886" s="15">
        <f t="shared" si="117"/>
        <v>87.7</v>
      </c>
      <c r="Q1886" s="7" t="s">
        <v>8323</v>
      </c>
      <c r="R1886" s="7" t="s">
        <v>8361</v>
      </c>
      <c r="S1886" s="13">
        <f t="shared" si="118"/>
        <v>41801.166666666664</v>
      </c>
      <c r="T1886" s="12">
        <f t="shared" si="119"/>
        <v>41785.72729166667</v>
      </c>
    </row>
    <row r="1887" spans="1:20" ht="48" hidden="1" x14ac:dyDescent="0.2">
      <c r="A1887">
        <v>3667</v>
      </c>
      <c r="B1887" s="3" t="s">
        <v>3664</v>
      </c>
      <c r="C1887" s="3" t="s">
        <v>7777</v>
      </c>
      <c r="D1887">
        <v>3000</v>
      </c>
      <c r="E1887">
        <v>3095.11</v>
      </c>
      <c r="F1887" t="s">
        <v>8219</v>
      </c>
      <c r="G1887" t="s">
        <v>8225</v>
      </c>
      <c r="H1887" t="s">
        <v>8247</v>
      </c>
      <c r="I1887">
        <v>1437261419</v>
      </c>
      <c r="J1887">
        <v>1434669419</v>
      </c>
      <c r="K1887" t="b">
        <v>0</v>
      </c>
      <c r="L1887">
        <v>58</v>
      </c>
      <c r="M1887" t="b">
        <v>1</v>
      </c>
      <c r="N1887" t="s">
        <v>8271</v>
      </c>
      <c r="O1887" s="5">
        <f t="shared" si="116"/>
        <v>1.0317033333333334</v>
      </c>
      <c r="P1887" s="15">
        <f t="shared" si="117"/>
        <v>53.363965517241382</v>
      </c>
      <c r="Q1887" s="7" t="s">
        <v>8323</v>
      </c>
      <c r="R1887" s="7" t="s">
        <v>8324</v>
      </c>
      <c r="S1887" s="13">
        <f t="shared" si="118"/>
        <v>42203.970127314817</v>
      </c>
      <c r="T1887" s="12">
        <f t="shared" si="119"/>
        <v>42173.970127314817</v>
      </c>
    </row>
    <row r="1888" spans="1:20" ht="48" hidden="1" x14ac:dyDescent="0.2">
      <c r="A1888">
        <v>2470</v>
      </c>
      <c r="B1888" s="3" t="s">
        <v>2471</v>
      </c>
      <c r="C1888" s="3" t="s">
        <v>6580</v>
      </c>
      <c r="D1888">
        <v>1000</v>
      </c>
      <c r="E1888">
        <v>1031.6400000000001</v>
      </c>
      <c r="F1888" t="s">
        <v>8219</v>
      </c>
      <c r="G1888" t="s">
        <v>8224</v>
      </c>
      <c r="H1888" t="s">
        <v>8246</v>
      </c>
      <c r="I1888">
        <v>1337824055</v>
      </c>
      <c r="J1888">
        <v>1335232055</v>
      </c>
      <c r="K1888" t="b">
        <v>0</v>
      </c>
      <c r="L1888">
        <v>36</v>
      </c>
      <c r="M1888" t="b">
        <v>1</v>
      </c>
      <c r="N1888" t="s">
        <v>8279</v>
      </c>
      <c r="O1888" s="5">
        <f t="shared" si="116"/>
        <v>1.0316400000000001</v>
      </c>
      <c r="P1888" s="15">
        <f t="shared" si="117"/>
        <v>28.65666666666667</v>
      </c>
      <c r="Q1888" s="7" t="s">
        <v>8330</v>
      </c>
      <c r="R1888" s="7" t="s">
        <v>8334</v>
      </c>
      <c r="S1888" s="13">
        <f t="shared" si="118"/>
        <v>41053.07471064815</v>
      </c>
      <c r="T1888" s="12">
        <f t="shared" si="119"/>
        <v>41023.07471064815</v>
      </c>
    </row>
    <row r="1889" spans="1:20" ht="48" hidden="1" x14ac:dyDescent="0.2">
      <c r="A1889">
        <v>3535</v>
      </c>
      <c r="B1889" s="3" t="s">
        <v>3534</v>
      </c>
      <c r="C1889" s="3" t="s">
        <v>7645</v>
      </c>
      <c r="D1889">
        <v>2000</v>
      </c>
      <c r="E1889">
        <v>2063</v>
      </c>
      <c r="F1889" t="s">
        <v>8219</v>
      </c>
      <c r="G1889" t="s">
        <v>8225</v>
      </c>
      <c r="H1889" t="s">
        <v>8247</v>
      </c>
      <c r="I1889">
        <v>1443808800</v>
      </c>
      <c r="J1889">
        <v>1441120910</v>
      </c>
      <c r="K1889" t="b">
        <v>0</v>
      </c>
      <c r="L1889">
        <v>46</v>
      </c>
      <c r="M1889" t="b">
        <v>1</v>
      </c>
      <c r="N1889" t="s">
        <v>8271</v>
      </c>
      <c r="O1889" s="5">
        <f t="shared" si="116"/>
        <v>1.0315000000000001</v>
      </c>
      <c r="P1889" s="15">
        <f t="shared" si="117"/>
        <v>44.847826086956523</v>
      </c>
      <c r="Q1889" s="7" t="s">
        <v>8323</v>
      </c>
      <c r="R1889" s="7" t="s">
        <v>8324</v>
      </c>
      <c r="S1889" s="13">
        <f t="shared" si="118"/>
        <v>42279.75</v>
      </c>
      <c r="T1889" s="12">
        <f t="shared" si="119"/>
        <v>42248.640162037031</v>
      </c>
    </row>
    <row r="1890" spans="1:20" ht="32" hidden="1" x14ac:dyDescent="0.2">
      <c r="A1890">
        <v>1928</v>
      </c>
      <c r="B1890" s="3" t="s">
        <v>1929</v>
      </c>
      <c r="C1890" s="3" t="s">
        <v>6038</v>
      </c>
      <c r="D1890">
        <v>2550</v>
      </c>
      <c r="E1890">
        <v>2630</v>
      </c>
      <c r="F1890" t="s">
        <v>8219</v>
      </c>
      <c r="G1890" t="s">
        <v>8224</v>
      </c>
      <c r="H1890" t="s">
        <v>8246</v>
      </c>
      <c r="I1890">
        <v>1367940794</v>
      </c>
      <c r="J1890">
        <v>1365348794</v>
      </c>
      <c r="K1890" t="b">
        <v>0</v>
      </c>
      <c r="L1890">
        <v>34</v>
      </c>
      <c r="M1890" t="b">
        <v>1</v>
      </c>
      <c r="N1890" t="s">
        <v>8279</v>
      </c>
      <c r="O1890" s="5">
        <f t="shared" si="116"/>
        <v>1.031372549019608</v>
      </c>
      <c r="P1890" s="15">
        <f t="shared" si="117"/>
        <v>77.352941176470594</v>
      </c>
      <c r="Q1890" s="7" t="s">
        <v>8330</v>
      </c>
      <c r="R1890" s="7" t="s">
        <v>8334</v>
      </c>
      <c r="S1890" s="13">
        <f t="shared" si="118"/>
        <v>41401.648078703707</v>
      </c>
      <c r="T1890" s="12">
        <f t="shared" si="119"/>
        <v>41371.648078703707</v>
      </c>
    </row>
    <row r="1891" spans="1:20" ht="48" hidden="1" x14ac:dyDescent="0.2">
      <c r="A1891">
        <v>1027</v>
      </c>
      <c r="B1891" s="3" t="s">
        <v>1028</v>
      </c>
      <c r="C1891" s="3" t="s">
        <v>5137</v>
      </c>
      <c r="D1891">
        <v>7501</v>
      </c>
      <c r="E1891">
        <v>7733</v>
      </c>
      <c r="F1891" t="s">
        <v>8219</v>
      </c>
      <c r="G1891" t="s">
        <v>8224</v>
      </c>
      <c r="H1891" t="s">
        <v>8246</v>
      </c>
      <c r="I1891">
        <v>1414025347</v>
      </c>
      <c r="J1891">
        <v>1411433347</v>
      </c>
      <c r="K1891" t="b">
        <v>1</v>
      </c>
      <c r="L1891">
        <v>111</v>
      </c>
      <c r="M1891" t="b">
        <v>1</v>
      </c>
      <c r="N1891" t="s">
        <v>8280</v>
      </c>
      <c r="O1891" s="5">
        <f t="shared" si="116"/>
        <v>1.0309292094387414</v>
      </c>
      <c r="P1891" s="15">
        <f t="shared" si="117"/>
        <v>69.666666666666671</v>
      </c>
      <c r="Q1891" s="7" t="s">
        <v>8330</v>
      </c>
      <c r="R1891" s="7" t="s">
        <v>8335</v>
      </c>
      <c r="S1891" s="13">
        <f t="shared" si="118"/>
        <v>41935.034108796295</v>
      </c>
      <c r="T1891" s="12">
        <f t="shared" si="119"/>
        <v>41905.034108796295</v>
      </c>
    </row>
    <row r="1892" spans="1:20" ht="48" hidden="1" x14ac:dyDescent="0.2">
      <c r="A1892">
        <v>404</v>
      </c>
      <c r="B1892" s="3" t="s">
        <v>405</v>
      </c>
      <c r="C1892" s="3" t="s">
        <v>4514</v>
      </c>
      <c r="D1892">
        <v>35000</v>
      </c>
      <c r="E1892">
        <v>36082</v>
      </c>
      <c r="F1892" t="s">
        <v>8219</v>
      </c>
      <c r="G1892" t="s">
        <v>8224</v>
      </c>
      <c r="H1892" t="s">
        <v>8246</v>
      </c>
      <c r="I1892">
        <v>1391641440</v>
      </c>
      <c r="J1892">
        <v>1389107062</v>
      </c>
      <c r="K1892" t="b">
        <v>0</v>
      </c>
      <c r="L1892">
        <v>271</v>
      </c>
      <c r="M1892" t="b">
        <v>1</v>
      </c>
      <c r="N1892" t="s">
        <v>8269</v>
      </c>
      <c r="O1892" s="5">
        <f t="shared" si="116"/>
        <v>1.0309142857142857</v>
      </c>
      <c r="P1892" s="15">
        <f t="shared" si="117"/>
        <v>133.14391143911439</v>
      </c>
      <c r="Q1892" s="7" t="s">
        <v>8316</v>
      </c>
      <c r="R1892" s="7" t="s">
        <v>8321</v>
      </c>
      <c r="S1892" s="13">
        <f t="shared" si="118"/>
        <v>41675.961111111108</v>
      </c>
      <c r="T1892" s="12">
        <f t="shared" si="119"/>
        <v>41646.628032407411</v>
      </c>
    </row>
    <row r="1893" spans="1:20" ht="48" hidden="1" x14ac:dyDescent="0.2">
      <c r="A1893">
        <v>358</v>
      </c>
      <c r="B1893" s="3" t="s">
        <v>359</v>
      </c>
      <c r="C1893" s="3" t="s">
        <v>4468</v>
      </c>
      <c r="D1893">
        <v>50000</v>
      </c>
      <c r="E1893">
        <v>51544</v>
      </c>
      <c r="F1893" t="s">
        <v>8219</v>
      </c>
      <c r="G1893" t="s">
        <v>8224</v>
      </c>
      <c r="H1893" t="s">
        <v>8246</v>
      </c>
      <c r="I1893">
        <v>1466002800</v>
      </c>
      <c r="J1893">
        <v>1463517521</v>
      </c>
      <c r="K1893" t="b">
        <v>1</v>
      </c>
      <c r="L1893">
        <v>267</v>
      </c>
      <c r="M1893" t="b">
        <v>1</v>
      </c>
      <c r="N1893" t="s">
        <v>8269</v>
      </c>
      <c r="O1893" s="5">
        <f t="shared" si="116"/>
        <v>1.03088</v>
      </c>
      <c r="P1893" s="15">
        <f t="shared" si="117"/>
        <v>193.04868913857678</v>
      </c>
      <c r="Q1893" s="7" t="s">
        <v>8316</v>
      </c>
      <c r="R1893" s="7" t="s">
        <v>8321</v>
      </c>
      <c r="S1893" s="13">
        <f t="shared" si="118"/>
        <v>42536.625</v>
      </c>
      <c r="T1893" s="12">
        <f t="shared" si="119"/>
        <v>42507.860196759255</v>
      </c>
    </row>
    <row r="1894" spans="1:20" ht="32" hidden="1" x14ac:dyDescent="0.2">
      <c r="A1894">
        <v>3262</v>
      </c>
      <c r="B1894" s="3" t="s">
        <v>3262</v>
      </c>
      <c r="C1894" s="3" t="s">
        <v>7372</v>
      </c>
      <c r="D1894">
        <v>12200</v>
      </c>
      <c r="E1894">
        <v>12571</v>
      </c>
      <c r="F1894" t="s">
        <v>8219</v>
      </c>
      <c r="G1894" t="s">
        <v>8224</v>
      </c>
      <c r="H1894" t="s">
        <v>8246</v>
      </c>
      <c r="I1894">
        <v>1419220800</v>
      </c>
      <c r="J1894">
        <v>1416555262</v>
      </c>
      <c r="K1894" t="b">
        <v>1</v>
      </c>
      <c r="L1894">
        <v>134</v>
      </c>
      <c r="M1894" t="b">
        <v>1</v>
      </c>
      <c r="N1894" t="s">
        <v>8271</v>
      </c>
      <c r="O1894" s="5">
        <f t="shared" si="116"/>
        <v>1.0304098360655738</v>
      </c>
      <c r="P1894" s="15">
        <f t="shared" si="117"/>
        <v>93.81343283582089</v>
      </c>
      <c r="Q1894" s="7" t="s">
        <v>8323</v>
      </c>
      <c r="R1894" s="7" t="s">
        <v>8324</v>
      </c>
      <c r="S1894" s="13">
        <f t="shared" si="118"/>
        <v>41995.166666666672</v>
      </c>
      <c r="T1894" s="12">
        <f t="shared" si="119"/>
        <v>41964.315532407403</v>
      </c>
    </row>
    <row r="1895" spans="1:20" ht="48" hidden="1" x14ac:dyDescent="0.2">
      <c r="A1895">
        <v>2998</v>
      </c>
      <c r="B1895" s="3" t="s">
        <v>2998</v>
      </c>
      <c r="C1895" s="3" t="s">
        <v>7108</v>
      </c>
      <c r="D1895">
        <v>50000</v>
      </c>
      <c r="E1895">
        <v>51514.5</v>
      </c>
      <c r="F1895" t="s">
        <v>8219</v>
      </c>
      <c r="G1895" t="s">
        <v>8224</v>
      </c>
      <c r="H1895" t="s">
        <v>8246</v>
      </c>
      <c r="I1895">
        <v>1402892700</v>
      </c>
      <c r="J1895">
        <v>1400474329</v>
      </c>
      <c r="K1895" t="b">
        <v>0</v>
      </c>
      <c r="L1895">
        <v>433</v>
      </c>
      <c r="M1895" t="b">
        <v>1</v>
      </c>
      <c r="N1895" t="s">
        <v>8303</v>
      </c>
      <c r="O1895" s="5">
        <f t="shared" si="116"/>
        <v>1.0302899999999999</v>
      </c>
      <c r="P1895" s="15">
        <f t="shared" si="117"/>
        <v>118.97113163972287</v>
      </c>
      <c r="Q1895" s="7" t="s">
        <v>8323</v>
      </c>
      <c r="R1895" s="7" t="s">
        <v>8361</v>
      </c>
      <c r="S1895" s="13">
        <f t="shared" si="118"/>
        <v>41806.184027777781</v>
      </c>
      <c r="T1895" s="12">
        <f t="shared" si="119"/>
        <v>41778.193622685183</v>
      </c>
    </row>
    <row r="1896" spans="1:20" ht="32" hidden="1" x14ac:dyDescent="0.2">
      <c r="A1896">
        <v>3169</v>
      </c>
      <c r="B1896" s="3" t="s">
        <v>3169</v>
      </c>
      <c r="C1896" s="3" t="s">
        <v>7279</v>
      </c>
      <c r="D1896">
        <v>8000</v>
      </c>
      <c r="E1896">
        <v>8241</v>
      </c>
      <c r="F1896" t="s">
        <v>8219</v>
      </c>
      <c r="G1896" t="s">
        <v>8224</v>
      </c>
      <c r="H1896" t="s">
        <v>8246</v>
      </c>
      <c r="I1896">
        <v>1386910740</v>
      </c>
      <c r="J1896">
        <v>1384364561</v>
      </c>
      <c r="K1896" t="b">
        <v>1</v>
      </c>
      <c r="L1896">
        <v>82</v>
      </c>
      <c r="M1896" t="b">
        <v>1</v>
      </c>
      <c r="N1896" t="s">
        <v>8271</v>
      </c>
      <c r="O1896" s="5">
        <f t="shared" si="116"/>
        <v>1.030125</v>
      </c>
      <c r="P1896" s="15">
        <f t="shared" si="117"/>
        <v>100.5</v>
      </c>
      <c r="Q1896" s="7" t="s">
        <v>8323</v>
      </c>
      <c r="R1896" s="7" t="s">
        <v>8324</v>
      </c>
      <c r="S1896" s="13">
        <f t="shared" si="118"/>
        <v>41621.207638888889</v>
      </c>
      <c r="T1896" s="12">
        <f t="shared" si="119"/>
        <v>41591.737974537034</v>
      </c>
    </row>
    <row r="1897" spans="1:20" ht="48" hidden="1" x14ac:dyDescent="0.2">
      <c r="A1897">
        <v>348</v>
      </c>
      <c r="B1897" s="3" t="s">
        <v>349</v>
      </c>
      <c r="C1897" s="3" t="s">
        <v>4458</v>
      </c>
      <c r="D1897">
        <v>10000</v>
      </c>
      <c r="E1897">
        <v>10300</v>
      </c>
      <c r="F1897" t="s">
        <v>8219</v>
      </c>
      <c r="G1897" t="s">
        <v>8224</v>
      </c>
      <c r="H1897" t="s">
        <v>8246</v>
      </c>
      <c r="I1897">
        <v>1440165916</v>
      </c>
      <c r="J1897">
        <v>1437573916</v>
      </c>
      <c r="K1897" t="b">
        <v>1</v>
      </c>
      <c r="L1897">
        <v>119</v>
      </c>
      <c r="M1897" t="b">
        <v>1</v>
      </c>
      <c r="N1897" t="s">
        <v>8269</v>
      </c>
      <c r="O1897" s="5">
        <f t="shared" si="116"/>
        <v>1.03</v>
      </c>
      <c r="P1897" s="15">
        <f t="shared" si="117"/>
        <v>86.554621848739501</v>
      </c>
      <c r="Q1897" s="7" t="s">
        <v>8316</v>
      </c>
      <c r="R1897" s="7" t="s">
        <v>8321</v>
      </c>
      <c r="S1897" s="13">
        <f t="shared" si="118"/>
        <v>42237.58699074074</v>
      </c>
      <c r="T1897" s="12">
        <f t="shared" si="119"/>
        <v>42207.58699074074</v>
      </c>
    </row>
    <row r="1898" spans="1:20" ht="48" hidden="1" x14ac:dyDescent="0.2">
      <c r="A1898">
        <v>1831</v>
      </c>
      <c r="B1898" s="3" t="s">
        <v>1832</v>
      </c>
      <c r="C1898" s="3" t="s">
        <v>5941</v>
      </c>
      <c r="D1898">
        <v>1000</v>
      </c>
      <c r="E1898">
        <v>1030</v>
      </c>
      <c r="F1898" t="s">
        <v>8219</v>
      </c>
      <c r="G1898" t="s">
        <v>8224</v>
      </c>
      <c r="H1898" t="s">
        <v>8246</v>
      </c>
      <c r="I1898">
        <v>1336866863</v>
      </c>
      <c r="J1898">
        <v>1335570863</v>
      </c>
      <c r="K1898" t="b">
        <v>0</v>
      </c>
      <c r="L1898">
        <v>14</v>
      </c>
      <c r="M1898" t="b">
        <v>1</v>
      </c>
      <c r="N1898" t="s">
        <v>8276</v>
      </c>
      <c r="O1898" s="5">
        <f t="shared" si="116"/>
        <v>1.03</v>
      </c>
      <c r="P1898" s="15">
        <f t="shared" si="117"/>
        <v>73.571428571428569</v>
      </c>
      <c r="Q1898" s="7" t="s">
        <v>8330</v>
      </c>
      <c r="R1898" s="7" t="s">
        <v>8331</v>
      </c>
      <c r="S1898" s="13">
        <f t="shared" si="118"/>
        <v>41041.996099537035</v>
      </c>
      <c r="T1898" s="12">
        <f t="shared" si="119"/>
        <v>41026.996099537035</v>
      </c>
    </row>
    <row r="1899" spans="1:20" ht="48" hidden="1" x14ac:dyDescent="0.2">
      <c r="A1899">
        <v>3023</v>
      </c>
      <c r="B1899" s="3" t="s">
        <v>3023</v>
      </c>
      <c r="C1899" s="3" t="s">
        <v>7133</v>
      </c>
      <c r="D1899">
        <v>700</v>
      </c>
      <c r="E1899">
        <v>721</v>
      </c>
      <c r="F1899" t="s">
        <v>8219</v>
      </c>
      <c r="G1899" t="s">
        <v>8225</v>
      </c>
      <c r="H1899" t="s">
        <v>8247</v>
      </c>
      <c r="I1899">
        <v>1434039186</v>
      </c>
      <c r="J1899">
        <v>1430151186</v>
      </c>
      <c r="K1899" t="b">
        <v>0</v>
      </c>
      <c r="L1899">
        <v>6</v>
      </c>
      <c r="M1899" t="b">
        <v>1</v>
      </c>
      <c r="N1899" t="s">
        <v>8303</v>
      </c>
      <c r="O1899" s="5">
        <f t="shared" si="116"/>
        <v>1.03</v>
      </c>
      <c r="P1899" s="15">
        <f t="shared" si="117"/>
        <v>120.16666666666667</v>
      </c>
      <c r="Q1899" s="7" t="s">
        <v>8323</v>
      </c>
      <c r="R1899" s="7" t="s">
        <v>8361</v>
      </c>
      <c r="S1899" s="13">
        <f t="shared" si="118"/>
        <v>42166.675763888896</v>
      </c>
      <c r="T1899" s="12">
        <f t="shared" si="119"/>
        <v>42121.675763888896</v>
      </c>
    </row>
    <row r="1900" spans="1:20" ht="48" hidden="1" x14ac:dyDescent="0.2">
      <c r="A1900">
        <v>3173</v>
      </c>
      <c r="B1900" s="3" t="s">
        <v>3173</v>
      </c>
      <c r="C1900" s="3" t="s">
        <v>7283</v>
      </c>
      <c r="D1900">
        <v>10000</v>
      </c>
      <c r="E1900">
        <v>10300</v>
      </c>
      <c r="F1900" t="s">
        <v>8219</v>
      </c>
      <c r="G1900" t="s">
        <v>8224</v>
      </c>
      <c r="H1900" t="s">
        <v>8246</v>
      </c>
      <c r="I1900">
        <v>1411765492</v>
      </c>
      <c r="J1900">
        <v>1409173492</v>
      </c>
      <c r="K1900" t="b">
        <v>1</v>
      </c>
      <c r="L1900">
        <v>74</v>
      </c>
      <c r="M1900" t="b">
        <v>1</v>
      </c>
      <c r="N1900" t="s">
        <v>8271</v>
      </c>
      <c r="O1900" s="5">
        <f t="shared" si="116"/>
        <v>1.03</v>
      </c>
      <c r="P1900" s="15">
        <f t="shared" si="117"/>
        <v>139.18918918918919</v>
      </c>
      <c r="Q1900" s="7" t="s">
        <v>8323</v>
      </c>
      <c r="R1900" s="7" t="s">
        <v>8324</v>
      </c>
      <c r="S1900" s="13">
        <f t="shared" si="118"/>
        <v>41908.878379629627</v>
      </c>
      <c r="T1900" s="12">
        <f t="shared" si="119"/>
        <v>41878.878379629627</v>
      </c>
    </row>
    <row r="1901" spans="1:20" ht="32" hidden="1" x14ac:dyDescent="0.2">
      <c r="A1901">
        <v>3264</v>
      </c>
      <c r="B1901" s="3" t="s">
        <v>3264</v>
      </c>
      <c r="C1901" s="3" t="s">
        <v>7374</v>
      </c>
      <c r="D1901">
        <v>2500</v>
      </c>
      <c r="E1901">
        <v>2575</v>
      </c>
      <c r="F1901" t="s">
        <v>8219</v>
      </c>
      <c r="G1901" t="s">
        <v>8224</v>
      </c>
      <c r="H1901" t="s">
        <v>8246</v>
      </c>
      <c r="I1901">
        <v>1422482400</v>
      </c>
      <c r="J1901">
        <v>1421089938</v>
      </c>
      <c r="K1901" t="b">
        <v>1</v>
      </c>
      <c r="L1901">
        <v>49</v>
      </c>
      <c r="M1901" t="b">
        <v>1</v>
      </c>
      <c r="N1901" t="s">
        <v>8271</v>
      </c>
      <c r="O1901" s="5">
        <f t="shared" si="116"/>
        <v>1.03</v>
      </c>
      <c r="P1901" s="15">
        <f t="shared" si="117"/>
        <v>52.551020408163268</v>
      </c>
      <c r="Q1901" s="7" t="s">
        <v>8323</v>
      </c>
      <c r="R1901" s="7" t="s">
        <v>8324</v>
      </c>
      <c r="S1901" s="13">
        <f t="shared" si="118"/>
        <v>42032.916666666672</v>
      </c>
      <c r="T1901" s="12">
        <f t="shared" si="119"/>
        <v>42016.800208333334</v>
      </c>
    </row>
    <row r="1902" spans="1:20" ht="48" hidden="1" x14ac:dyDescent="0.2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 t="shared" si="116"/>
        <v>1.03</v>
      </c>
      <c r="P1902" s="15">
        <f t="shared" si="117"/>
        <v>68.666666666666671</v>
      </c>
      <c r="Q1902" s="7" t="s">
        <v>8323</v>
      </c>
      <c r="R1902" s="7" t="s">
        <v>8324</v>
      </c>
      <c r="S1902" s="13">
        <f t="shared" si="118"/>
        <v>42156.208333333328</v>
      </c>
      <c r="T1902" s="12">
        <f t="shared" si="119"/>
        <v>42121.756921296299</v>
      </c>
    </row>
    <row r="1903" spans="1:20" ht="48" hidden="1" x14ac:dyDescent="0.2">
      <c r="A1903">
        <v>3465</v>
      </c>
      <c r="B1903" s="3" t="s">
        <v>3464</v>
      </c>
      <c r="C1903" s="3" t="s">
        <v>7575</v>
      </c>
      <c r="D1903">
        <v>2000</v>
      </c>
      <c r="E1903">
        <v>2060</v>
      </c>
      <c r="F1903" t="s">
        <v>8219</v>
      </c>
      <c r="G1903" t="s">
        <v>8225</v>
      </c>
      <c r="H1903" t="s">
        <v>8247</v>
      </c>
      <c r="I1903">
        <v>1439136000</v>
      </c>
      <c r="J1903">
        <v>1436972472</v>
      </c>
      <c r="K1903" t="b">
        <v>0</v>
      </c>
      <c r="L1903">
        <v>36</v>
      </c>
      <c r="M1903" t="b">
        <v>1</v>
      </c>
      <c r="N1903" t="s">
        <v>8271</v>
      </c>
      <c r="O1903" s="5">
        <f t="shared" si="116"/>
        <v>1.03</v>
      </c>
      <c r="P1903" s="15">
        <f t="shared" si="117"/>
        <v>57.222222222222221</v>
      </c>
      <c r="Q1903" s="7" t="s">
        <v>8323</v>
      </c>
      <c r="R1903" s="7" t="s">
        <v>8324</v>
      </c>
      <c r="S1903" s="13">
        <f t="shared" si="118"/>
        <v>42225.666666666672</v>
      </c>
      <c r="T1903" s="12">
        <f t="shared" si="119"/>
        <v>42200.625833333332</v>
      </c>
    </row>
    <row r="1904" spans="1:20" ht="48" hidden="1" x14ac:dyDescent="0.2">
      <c r="A1904">
        <v>2047</v>
      </c>
      <c r="B1904" s="3" t="s">
        <v>2048</v>
      </c>
      <c r="C1904" s="3" t="s">
        <v>6157</v>
      </c>
      <c r="D1904">
        <v>98000</v>
      </c>
      <c r="E1904">
        <v>100939</v>
      </c>
      <c r="F1904" t="s">
        <v>8219</v>
      </c>
      <c r="G1904" t="s">
        <v>8226</v>
      </c>
      <c r="H1904" t="s">
        <v>8248</v>
      </c>
      <c r="I1904">
        <v>1429228800</v>
      </c>
      <c r="J1904">
        <v>1426714870</v>
      </c>
      <c r="K1904" t="b">
        <v>0</v>
      </c>
      <c r="L1904">
        <v>443</v>
      </c>
      <c r="M1904" t="b">
        <v>1</v>
      </c>
      <c r="N1904" t="s">
        <v>8295</v>
      </c>
      <c r="O1904" s="5">
        <f t="shared" si="116"/>
        <v>1.0299897959183673</v>
      </c>
      <c r="P1904" s="15">
        <f t="shared" si="117"/>
        <v>227.85327313769753</v>
      </c>
      <c r="Q1904" s="7" t="s">
        <v>8309</v>
      </c>
      <c r="R1904" s="7" t="s">
        <v>8310</v>
      </c>
      <c r="S1904" s="13">
        <f t="shared" si="118"/>
        <v>42111</v>
      </c>
      <c r="T1904" s="12">
        <f t="shared" si="119"/>
        <v>42081.903587962966</v>
      </c>
    </row>
    <row r="1905" spans="1:20" ht="48" hidden="1" x14ac:dyDescent="0.2">
      <c r="A1905">
        <v>3358</v>
      </c>
      <c r="B1905" s="3" t="s">
        <v>3357</v>
      </c>
      <c r="C1905" s="3" t="s">
        <v>7468</v>
      </c>
      <c r="D1905">
        <v>10000</v>
      </c>
      <c r="E1905">
        <v>10299</v>
      </c>
      <c r="F1905" t="s">
        <v>8219</v>
      </c>
      <c r="G1905" t="s">
        <v>8224</v>
      </c>
      <c r="H1905" t="s">
        <v>8246</v>
      </c>
      <c r="I1905">
        <v>1416385679</v>
      </c>
      <c r="J1905">
        <v>1413790079</v>
      </c>
      <c r="K1905" t="b">
        <v>0</v>
      </c>
      <c r="L1905">
        <v>162</v>
      </c>
      <c r="M1905" t="b">
        <v>1</v>
      </c>
      <c r="N1905" t="s">
        <v>8271</v>
      </c>
      <c r="O1905" s="5">
        <f t="shared" si="116"/>
        <v>1.0299</v>
      </c>
      <c r="P1905" s="15">
        <f t="shared" si="117"/>
        <v>63.574074074074076</v>
      </c>
      <c r="Q1905" s="7" t="s">
        <v>8323</v>
      </c>
      <c r="R1905" s="7" t="s">
        <v>8324</v>
      </c>
      <c r="S1905" s="13">
        <f t="shared" si="118"/>
        <v>41962.352766203709</v>
      </c>
      <c r="T1905" s="12">
        <f t="shared" si="119"/>
        <v>41932.311099537037</v>
      </c>
    </row>
    <row r="1906" spans="1:20" ht="48" hidden="1" x14ac:dyDescent="0.2">
      <c r="A1906">
        <v>2174</v>
      </c>
      <c r="B1906" s="3" t="s">
        <v>2175</v>
      </c>
      <c r="C1906" s="3" t="s">
        <v>6284</v>
      </c>
      <c r="D1906">
        <v>4000</v>
      </c>
      <c r="E1906">
        <v>4119</v>
      </c>
      <c r="F1906" t="s">
        <v>8219</v>
      </c>
      <c r="G1906" t="s">
        <v>8225</v>
      </c>
      <c r="H1906" t="s">
        <v>8247</v>
      </c>
      <c r="I1906">
        <v>1462453307</v>
      </c>
      <c r="J1906">
        <v>1459861307</v>
      </c>
      <c r="K1906" t="b">
        <v>0</v>
      </c>
      <c r="L1906">
        <v>63</v>
      </c>
      <c r="M1906" t="b">
        <v>1</v>
      </c>
      <c r="N1906" t="s">
        <v>8276</v>
      </c>
      <c r="O1906" s="5">
        <f t="shared" si="116"/>
        <v>1.0297499999999999</v>
      </c>
      <c r="P1906" s="15">
        <f t="shared" si="117"/>
        <v>65.38095238095238</v>
      </c>
      <c r="Q1906" s="7" t="s">
        <v>8330</v>
      </c>
      <c r="R1906" s="7" t="s">
        <v>8331</v>
      </c>
      <c r="S1906" s="13">
        <f t="shared" si="118"/>
        <v>42495.542905092589</v>
      </c>
      <c r="T1906" s="12">
        <f t="shared" si="119"/>
        <v>42465.542905092589</v>
      </c>
    </row>
    <row r="1907" spans="1:20" ht="48" hidden="1" x14ac:dyDescent="0.2">
      <c r="A1907">
        <v>3425</v>
      </c>
      <c r="B1907" s="3" t="s">
        <v>3424</v>
      </c>
      <c r="C1907" s="3" t="s">
        <v>7535</v>
      </c>
      <c r="D1907">
        <v>30000</v>
      </c>
      <c r="E1907">
        <v>30891.1</v>
      </c>
      <c r="F1907" t="s">
        <v>8219</v>
      </c>
      <c r="G1907" t="s">
        <v>8224</v>
      </c>
      <c r="H1907" t="s">
        <v>8246</v>
      </c>
      <c r="I1907">
        <v>1412434136</v>
      </c>
      <c r="J1907">
        <v>1409669336</v>
      </c>
      <c r="K1907" t="b">
        <v>0</v>
      </c>
      <c r="L1907">
        <v>104</v>
      </c>
      <c r="M1907" t="b">
        <v>1</v>
      </c>
      <c r="N1907" t="s">
        <v>8271</v>
      </c>
      <c r="O1907" s="5">
        <f t="shared" si="116"/>
        <v>1.0297033333333332</v>
      </c>
      <c r="P1907" s="15">
        <f t="shared" si="117"/>
        <v>297.02980769230766</v>
      </c>
      <c r="Q1907" s="7" t="s">
        <v>8323</v>
      </c>
      <c r="R1907" s="7" t="s">
        <v>8324</v>
      </c>
      <c r="S1907" s="13">
        <f t="shared" si="118"/>
        <v>41916.617314814815</v>
      </c>
      <c r="T1907" s="12">
        <f t="shared" si="119"/>
        <v>41884.617314814815</v>
      </c>
    </row>
    <row r="1908" spans="1:20" ht="48" hidden="1" x14ac:dyDescent="0.2">
      <c r="A1908">
        <v>1204</v>
      </c>
      <c r="B1908" s="3" t="s">
        <v>1205</v>
      </c>
      <c r="C1908" s="3" t="s">
        <v>5314</v>
      </c>
      <c r="D1908">
        <v>13000</v>
      </c>
      <c r="E1908">
        <v>13383</v>
      </c>
      <c r="F1908" t="s">
        <v>8219</v>
      </c>
      <c r="G1908" t="s">
        <v>8224</v>
      </c>
      <c r="H1908" t="s">
        <v>8246</v>
      </c>
      <c r="I1908">
        <v>1449205200</v>
      </c>
      <c r="J1908">
        <v>1445363833</v>
      </c>
      <c r="K1908" t="b">
        <v>0</v>
      </c>
      <c r="L1908">
        <v>57</v>
      </c>
      <c r="M1908" t="b">
        <v>1</v>
      </c>
      <c r="N1908" t="s">
        <v>8285</v>
      </c>
      <c r="O1908" s="5">
        <f t="shared" si="116"/>
        <v>1.0294615384615384</v>
      </c>
      <c r="P1908" s="15">
        <f t="shared" si="117"/>
        <v>234.78947368421052</v>
      </c>
      <c r="Q1908" s="7" t="s">
        <v>8343</v>
      </c>
      <c r="R1908" s="7" t="s">
        <v>8344</v>
      </c>
      <c r="S1908" s="13">
        <f t="shared" si="118"/>
        <v>42342.208333333328</v>
      </c>
      <c r="T1908" s="12">
        <f t="shared" si="119"/>
        <v>42297.748067129629</v>
      </c>
    </row>
    <row r="1909" spans="1:20" ht="48" hidden="1" x14ac:dyDescent="0.2">
      <c r="A1909">
        <v>3244</v>
      </c>
      <c r="B1909" s="3" t="s">
        <v>3244</v>
      </c>
      <c r="C1909" s="3" t="s">
        <v>7354</v>
      </c>
      <c r="D1909">
        <v>1600</v>
      </c>
      <c r="E1909">
        <v>1647</v>
      </c>
      <c r="F1909" t="s">
        <v>8219</v>
      </c>
      <c r="G1909" t="s">
        <v>8225</v>
      </c>
      <c r="H1909" t="s">
        <v>8247</v>
      </c>
      <c r="I1909">
        <v>1480613982</v>
      </c>
      <c r="J1909">
        <v>1478018382</v>
      </c>
      <c r="K1909" t="b">
        <v>0</v>
      </c>
      <c r="L1909">
        <v>69</v>
      </c>
      <c r="M1909" t="b">
        <v>1</v>
      </c>
      <c r="N1909" t="s">
        <v>8271</v>
      </c>
      <c r="O1909" s="5">
        <f t="shared" si="116"/>
        <v>1.0293749999999999</v>
      </c>
      <c r="P1909" s="15">
        <f t="shared" si="117"/>
        <v>23.869565217391305</v>
      </c>
      <c r="Q1909" s="7" t="s">
        <v>8323</v>
      </c>
      <c r="R1909" s="7" t="s">
        <v>8324</v>
      </c>
      <c r="S1909" s="13">
        <f t="shared" si="118"/>
        <v>42705.735902777778</v>
      </c>
      <c r="T1909" s="12">
        <f t="shared" si="119"/>
        <v>42675.694236111114</v>
      </c>
    </row>
    <row r="1910" spans="1:20" ht="32" hidden="1" x14ac:dyDescent="0.2">
      <c r="A1910">
        <v>58</v>
      </c>
      <c r="B1910" s="3" t="s">
        <v>60</v>
      </c>
      <c r="C1910" s="3" t="s">
        <v>4169</v>
      </c>
      <c r="D1910">
        <v>10000</v>
      </c>
      <c r="E1910">
        <v>10291</v>
      </c>
      <c r="F1910" t="s">
        <v>8219</v>
      </c>
      <c r="G1910" t="s">
        <v>8224</v>
      </c>
      <c r="H1910" t="s">
        <v>8246</v>
      </c>
      <c r="I1910">
        <v>1416423172</v>
      </c>
      <c r="J1910">
        <v>1413827572</v>
      </c>
      <c r="K1910" t="b">
        <v>0</v>
      </c>
      <c r="L1910">
        <v>75</v>
      </c>
      <c r="M1910" t="b">
        <v>1</v>
      </c>
      <c r="N1910" t="s">
        <v>8265</v>
      </c>
      <c r="O1910" s="5">
        <f t="shared" si="116"/>
        <v>1.0290999999999999</v>
      </c>
      <c r="P1910" s="15">
        <f t="shared" si="117"/>
        <v>137.21333333333334</v>
      </c>
      <c r="Q1910" s="7" t="s">
        <v>8316</v>
      </c>
      <c r="R1910" s="7" t="s">
        <v>8317</v>
      </c>
      <c r="S1910" s="13">
        <f t="shared" si="118"/>
        <v>41962.786712962959</v>
      </c>
      <c r="T1910" s="12">
        <f t="shared" si="119"/>
        <v>41932.745046296295</v>
      </c>
    </row>
    <row r="1911" spans="1:20" ht="32" hidden="1" x14ac:dyDescent="0.2">
      <c r="A1911">
        <v>3677</v>
      </c>
      <c r="B1911" s="3" t="s">
        <v>3674</v>
      </c>
      <c r="C1911" s="3" t="s">
        <v>7787</v>
      </c>
      <c r="D1911">
        <v>12000</v>
      </c>
      <c r="E1911">
        <v>12348.5</v>
      </c>
      <c r="F1911" t="s">
        <v>8219</v>
      </c>
      <c r="G1911" t="s">
        <v>8224</v>
      </c>
      <c r="H1911" t="s">
        <v>8246</v>
      </c>
      <c r="I1911">
        <v>1404359940</v>
      </c>
      <c r="J1911">
        <v>1402580818</v>
      </c>
      <c r="K1911" t="b">
        <v>0</v>
      </c>
      <c r="L1911">
        <v>199</v>
      </c>
      <c r="M1911" t="b">
        <v>1</v>
      </c>
      <c r="N1911" t="s">
        <v>8271</v>
      </c>
      <c r="O1911" s="5">
        <f t="shared" si="116"/>
        <v>1.0290416666666666</v>
      </c>
      <c r="P1911" s="15">
        <f t="shared" si="117"/>
        <v>62.052763819095475</v>
      </c>
      <c r="Q1911" s="7" t="s">
        <v>8323</v>
      </c>
      <c r="R1911" s="7" t="s">
        <v>8324</v>
      </c>
      <c r="S1911" s="13">
        <f t="shared" si="118"/>
        <v>41823.165972222225</v>
      </c>
      <c r="T1911" s="12">
        <f t="shared" si="119"/>
        <v>41802.574282407404</v>
      </c>
    </row>
    <row r="1912" spans="1:20" ht="32" hidden="1" x14ac:dyDescent="0.2">
      <c r="A1912">
        <v>1751</v>
      </c>
      <c r="B1912" s="3" t="s">
        <v>1752</v>
      </c>
      <c r="C1912" s="3" t="s">
        <v>5861</v>
      </c>
      <c r="D1912">
        <v>10000</v>
      </c>
      <c r="E1912">
        <v>10290</v>
      </c>
      <c r="F1912" t="s">
        <v>8219</v>
      </c>
      <c r="G1912" t="s">
        <v>8224</v>
      </c>
      <c r="H1912" t="s">
        <v>8246</v>
      </c>
      <c r="I1912">
        <v>1426787123</v>
      </c>
      <c r="J1912">
        <v>1424198723</v>
      </c>
      <c r="K1912" t="b">
        <v>0</v>
      </c>
      <c r="L1912">
        <v>61</v>
      </c>
      <c r="M1912" t="b">
        <v>1</v>
      </c>
      <c r="N1912" t="s">
        <v>8285</v>
      </c>
      <c r="O1912" s="5">
        <f t="shared" si="116"/>
        <v>1.0289999999999999</v>
      </c>
      <c r="P1912" s="15">
        <f t="shared" si="117"/>
        <v>168.68852459016392</v>
      </c>
      <c r="Q1912" s="7" t="s">
        <v>8343</v>
      </c>
      <c r="R1912" s="7" t="s">
        <v>8344</v>
      </c>
      <c r="S1912" s="13">
        <f t="shared" si="118"/>
        <v>42082.739849537036</v>
      </c>
      <c r="T1912" s="12">
        <f t="shared" si="119"/>
        <v>42052.7815162037</v>
      </c>
    </row>
    <row r="1913" spans="1:20" ht="48" hidden="1" x14ac:dyDescent="0.2">
      <c r="A1913">
        <v>2661</v>
      </c>
      <c r="B1913" s="3" t="s">
        <v>2661</v>
      </c>
      <c r="C1913" s="3" t="s">
        <v>6771</v>
      </c>
      <c r="D1913">
        <v>5000</v>
      </c>
      <c r="E1913">
        <v>5145</v>
      </c>
      <c r="F1913" t="s">
        <v>8219</v>
      </c>
      <c r="G1913" t="s">
        <v>8224</v>
      </c>
      <c r="H1913" t="s">
        <v>8246</v>
      </c>
      <c r="I1913">
        <v>1382742010</v>
      </c>
      <c r="J1913">
        <v>1380150010</v>
      </c>
      <c r="K1913" t="b">
        <v>0</v>
      </c>
      <c r="L1913">
        <v>60</v>
      </c>
      <c r="M1913" t="b">
        <v>1</v>
      </c>
      <c r="N1913" t="s">
        <v>8302</v>
      </c>
      <c r="O1913" s="5">
        <f t="shared" si="116"/>
        <v>1.0289999999999999</v>
      </c>
      <c r="P1913" s="15">
        <f t="shared" si="117"/>
        <v>85.75</v>
      </c>
      <c r="Q1913" s="7" t="s">
        <v>8309</v>
      </c>
      <c r="R1913" s="7" t="s">
        <v>8360</v>
      </c>
      <c r="S1913" s="13">
        <f t="shared" si="118"/>
        <v>41572.958449074074</v>
      </c>
      <c r="T1913" s="12">
        <f t="shared" si="119"/>
        <v>41542.958449074074</v>
      </c>
    </row>
    <row r="1914" spans="1:20" ht="48" hidden="1" x14ac:dyDescent="0.2">
      <c r="A1914">
        <v>2939</v>
      </c>
      <c r="B1914" s="3" t="s">
        <v>2939</v>
      </c>
      <c r="C1914" s="3" t="s">
        <v>7049</v>
      </c>
      <c r="D1914">
        <v>8000</v>
      </c>
      <c r="E1914">
        <v>8230</v>
      </c>
      <c r="F1914" t="s">
        <v>8219</v>
      </c>
      <c r="G1914" t="s">
        <v>8224</v>
      </c>
      <c r="H1914" t="s">
        <v>8246</v>
      </c>
      <c r="I1914">
        <v>1409187600</v>
      </c>
      <c r="J1914">
        <v>1406316312</v>
      </c>
      <c r="K1914" t="b">
        <v>0</v>
      </c>
      <c r="L1914">
        <v>25</v>
      </c>
      <c r="M1914" t="b">
        <v>1</v>
      </c>
      <c r="N1914" t="s">
        <v>8305</v>
      </c>
      <c r="O1914" s="5">
        <f t="shared" si="116"/>
        <v>1.0287500000000001</v>
      </c>
      <c r="P1914" s="15">
        <f t="shared" si="117"/>
        <v>329.2</v>
      </c>
      <c r="Q1914" s="7" t="s">
        <v>8323</v>
      </c>
      <c r="R1914" s="7" t="s">
        <v>8363</v>
      </c>
      <c r="S1914" s="13">
        <f t="shared" si="118"/>
        <v>41879.041666666664</v>
      </c>
      <c r="T1914" s="12">
        <f t="shared" si="119"/>
        <v>41845.809166666666</v>
      </c>
    </row>
    <row r="1915" spans="1:20" ht="48" hidden="1" x14ac:dyDescent="0.2">
      <c r="A1915">
        <v>1033</v>
      </c>
      <c r="B1915" s="3" t="s">
        <v>1034</v>
      </c>
      <c r="C1915" s="3" t="s">
        <v>5143</v>
      </c>
      <c r="D1915">
        <v>1328</v>
      </c>
      <c r="E1915">
        <v>1366</v>
      </c>
      <c r="F1915" t="s">
        <v>8219</v>
      </c>
      <c r="G1915" t="s">
        <v>8225</v>
      </c>
      <c r="H1915" t="s">
        <v>8247</v>
      </c>
      <c r="I1915">
        <v>1481564080</v>
      </c>
      <c r="J1915">
        <v>1479144880</v>
      </c>
      <c r="K1915" t="b">
        <v>0</v>
      </c>
      <c r="L1915">
        <v>27</v>
      </c>
      <c r="M1915" t="b">
        <v>1</v>
      </c>
      <c r="N1915" t="s">
        <v>8280</v>
      </c>
      <c r="O1915" s="5">
        <f t="shared" si="116"/>
        <v>1.0286144578313252</v>
      </c>
      <c r="P1915" s="15">
        <f t="shared" si="117"/>
        <v>50.592592592592595</v>
      </c>
      <c r="Q1915" s="7" t="s">
        <v>8330</v>
      </c>
      <c r="R1915" s="7" t="s">
        <v>8335</v>
      </c>
      <c r="S1915" s="13">
        <f t="shared" si="118"/>
        <v>42716.732407407413</v>
      </c>
      <c r="T1915" s="12">
        <f t="shared" si="119"/>
        <v>42688.732407407413</v>
      </c>
    </row>
    <row r="1916" spans="1:20" ht="48" hidden="1" x14ac:dyDescent="0.2">
      <c r="A1916">
        <v>3295</v>
      </c>
      <c r="B1916" s="3" t="s">
        <v>3295</v>
      </c>
      <c r="C1916" s="3" t="s">
        <v>7405</v>
      </c>
      <c r="D1916">
        <v>700</v>
      </c>
      <c r="E1916">
        <v>720.01</v>
      </c>
      <c r="F1916" t="s">
        <v>8219</v>
      </c>
      <c r="G1916" t="s">
        <v>8225</v>
      </c>
      <c r="H1916" t="s">
        <v>8247</v>
      </c>
      <c r="I1916">
        <v>1474886229</v>
      </c>
      <c r="J1916">
        <v>1472294229</v>
      </c>
      <c r="K1916" t="b">
        <v>0</v>
      </c>
      <c r="L1916">
        <v>27</v>
      </c>
      <c r="M1916" t="b">
        <v>1</v>
      </c>
      <c r="N1916" t="s">
        <v>8271</v>
      </c>
      <c r="O1916" s="5">
        <f t="shared" si="116"/>
        <v>1.0285857142857142</v>
      </c>
      <c r="P1916" s="15">
        <f t="shared" si="117"/>
        <v>26.667037037037037</v>
      </c>
      <c r="Q1916" s="7" t="s">
        <v>8323</v>
      </c>
      <c r="R1916" s="7" t="s">
        <v>8324</v>
      </c>
      <c r="S1916" s="13">
        <f t="shared" si="118"/>
        <v>42639.442465277782</v>
      </c>
      <c r="T1916" s="12">
        <f t="shared" si="119"/>
        <v>42609.442465277782</v>
      </c>
    </row>
    <row r="1917" spans="1:20" ht="48" hidden="1" x14ac:dyDescent="0.2">
      <c r="A1917">
        <v>88</v>
      </c>
      <c r="B1917" s="3" t="s">
        <v>90</v>
      </c>
      <c r="C1917" s="3" t="s">
        <v>4199</v>
      </c>
      <c r="D1917">
        <v>3500</v>
      </c>
      <c r="E1917">
        <v>3600</v>
      </c>
      <c r="F1917" t="s">
        <v>8219</v>
      </c>
      <c r="G1917" t="s">
        <v>8224</v>
      </c>
      <c r="H1917" t="s">
        <v>8246</v>
      </c>
      <c r="I1917">
        <v>1403452131</v>
      </c>
      <c r="J1917">
        <v>1401205731</v>
      </c>
      <c r="K1917" t="b">
        <v>0</v>
      </c>
      <c r="L1917">
        <v>60</v>
      </c>
      <c r="M1917" t="b">
        <v>1</v>
      </c>
      <c r="N1917" t="s">
        <v>8266</v>
      </c>
      <c r="O1917" s="5">
        <f t="shared" si="116"/>
        <v>1.0285714285714285</v>
      </c>
      <c r="P1917" s="15">
        <f t="shared" si="117"/>
        <v>60</v>
      </c>
      <c r="Q1917" s="7" t="s">
        <v>8316</v>
      </c>
      <c r="R1917" s="7" t="s">
        <v>8318</v>
      </c>
      <c r="S1917" s="13">
        <f t="shared" si="118"/>
        <v>41812.65892361111</v>
      </c>
      <c r="T1917" s="12">
        <f t="shared" si="119"/>
        <v>41786.65892361111</v>
      </c>
    </row>
    <row r="1918" spans="1:20" ht="48" hidden="1" x14ac:dyDescent="0.2">
      <c r="A1918">
        <v>1685</v>
      </c>
      <c r="B1918" s="3" t="s">
        <v>1686</v>
      </c>
      <c r="C1918" s="3" t="s">
        <v>5795</v>
      </c>
      <c r="D1918">
        <v>350</v>
      </c>
      <c r="E1918">
        <v>360</v>
      </c>
      <c r="F1918" t="s">
        <v>8222</v>
      </c>
      <c r="G1918" t="s">
        <v>8224</v>
      </c>
      <c r="H1918" t="s">
        <v>8246</v>
      </c>
      <c r="I1918">
        <v>1490331623</v>
      </c>
      <c r="J1918">
        <v>1487743223</v>
      </c>
      <c r="K1918" t="b">
        <v>0</v>
      </c>
      <c r="L1918">
        <v>15</v>
      </c>
      <c r="M1918" t="b">
        <v>0</v>
      </c>
      <c r="N1918" t="s">
        <v>8293</v>
      </c>
      <c r="O1918" s="5">
        <f t="shared" si="116"/>
        <v>1.0285714285714285</v>
      </c>
      <c r="P1918" s="15">
        <f t="shared" si="117"/>
        <v>24</v>
      </c>
      <c r="Q1918" s="7" t="s">
        <v>8330</v>
      </c>
      <c r="R1918" s="7" t="s">
        <v>8352</v>
      </c>
      <c r="S1918" s="13">
        <f t="shared" si="118"/>
        <v>42818.208599537036</v>
      </c>
      <c r="T1918" s="12">
        <f t="shared" si="119"/>
        <v>42788.2502662037</v>
      </c>
    </row>
    <row r="1919" spans="1:20" ht="48" hidden="1" x14ac:dyDescent="0.2">
      <c r="A1919">
        <v>414</v>
      </c>
      <c r="B1919" s="3" t="s">
        <v>415</v>
      </c>
      <c r="C1919" s="3" t="s">
        <v>4524</v>
      </c>
      <c r="D1919">
        <v>18500</v>
      </c>
      <c r="E1919">
        <v>19028</v>
      </c>
      <c r="F1919" t="s">
        <v>8219</v>
      </c>
      <c r="G1919" t="s">
        <v>8224</v>
      </c>
      <c r="H1919" t="s">
        <v>8246</v>
      </c>
      <c r="I1919">
        <v>1381541465</v>
      </c>
      <c r="J1919">
        <v>1378949465</v>
      </c>
      <c r="K1919" t="b">
        <v>0</v>
      </c>
      <c r="L1919">
        <v>208</v>
      </c>
      <c r="M1919" t="b">
        <v>1</v>
      </c>
      <c r="N1919" t="s">
        <v>8269</v>
      </c>
      <c r="O1919" s="5">
        <f t="shared" si="116"/>
        <v>1.0285405405405406</v>
      </c>
      <c r="P1919" s="15">
        <f t="shared" si="117"/>
        <v>91.480769230769226</v>
      </c>
      <c r="Q1919" s="7" t="s">
        <v>8316</v>
      </c>
      <c r="R1919" s="7" t="s">
        <v>8321</v>
      </c>
      <c r="S1919" s="13">
        <f t="shared" si="118"/>
        <v>41559.063252314816</v>
      </c>
      <c r="T1919" s="12">
        <f t="shared" si="119"/>
        <v>41529.063252314816</v>
      </c>
    </row>
    <row r="1920" spans="1:20" ht="48" hidden="1" x14ac:dyDescent="0.2">
      <c r="A1920">
        <v>3243</v>
      </c>
      <c r="B1920" s="3" t="s">
        <v>3243</v>
      </c>
      <c r="C1920" s="3" t="s">
        <v>7353</v>
      </c>
      <c r="D1920">
        <v>8000</v>
      </c>
      <c r="E1920">
        <v>8227</v>
      </c>
      <c r="F1920" t="s">
        <v>8219</v>
      </c>
      <c r="G1920" t="s">
        <v>8224</v>
      </c>
      <c r="H1920" t="s">
        <v>8246</v>
      </c>
      <c r="I1920">
        <v>1444348800</v>
      </c>
      <c r="J1920">
        <v>1442283562</v>
      </c>
      <c r="K1920" t="b">
        <v>1</v>
      </c>
      <c r="L1920">
        <v>71</v>
      </c>
      <c r="M1920" t="b">
        <v>1</v>
      </c>
      <c r="N1920" t="s">
        <v>8271</v>
      </c>
      <c r="O1920" s="5">
        <f t="shared" si="116"/>
        <v>1.028375</v>
      </c>
      <c r="P1920" s="15">
        <f t="shared" si="117"/>
        <v>115.87323943661971</v>
      </c>
      <c r="Q1920" s="7" t="s">
        <v>8323</v>
      </c>
      <c r="R1920" s="7" t="s">
        <v>8324</v>
      </c>
      <c r="S1920" s="13">
        <f t="shared" si="118"/>
        <v>42286</v>
      </c>
      <c r="T1920" s="12">
        <f t="shared" si="119"/>
        <v>42262.096782407403</v>
      </c>
    </row>
    <row r="1921" spans="1:20" ht="48" hidden="1" x14ac:dyDescent="0.2">
      <c r="A1921">
        <v>1756</v>
      </c>
      <c r="B1921" s="3" t="s">
        <v>1757</v>
      </c>
      <c r="C1921" s="3" t="s">
        <v>5866</v>
      </c>
      <c r="D1921">
        <v>5500</v>
      </c>
      <c r="E1921">
        <v>5655.6</v>
      </c>
      <c r="F1921" t="s">
        <v>8219</v>
      </c>
      <c r="G1921" t="s">
        <v>8224</v>
      </c>
      <c r="H1921" t="s">
        <v>8246</v>
      </c>
      <c r="I1921">
        <v>1472443269</v>
      </c>
      <c r="J1921">
        <v>1468987269</v>
      </c>
      <c r="K1921" t="b">
        <v>0</v>
      </c>
      <c r="L1921">
        <v>120</v>
      </c>
      <c r="M1921" t="b">
        <v>1</v>
      </c>
      <c r="N1921" t="s">
        <v>8285</v>
      </c>
      <c r="O1921" s="5">
        <f t="shared" si="116"/>
        <v>1.0282909090909091</v>
      </c>
      <c r="P1921" s="15">
        <f t="shared" si="117"/>
        <v>47.13</v>
      </c>
      <c r="Q1921" s="7" t="s">
        <v>8343</v>
      </c>
      <c r="R1921" s="7" t="s">
        <v>8344</v>
      </c>
      <c r="S1921" s="13">
        <f t="shared" si="118"/>
        <v>42611.167465277773</v>
      </c>
      <c r="T1921" s="12">
        <f t="shared" si="119"/>
        <v>42571.167465277773</v>
      </c>
    </row>
    <row r="1922" spans="1:20" ht="48" hidden="1" x14ac:dyDescent="0.2">
      <c r="A1922">
        <v>2549</v>
      </c>
      <c r="B1922" s="3" t="s">
        <v>2549</v>
      </c>
      <c r="C1922" s="3" t="s">
        <v>6659</v>
      </c>
      <c r="D1922">
        <v>1570</v>
      </c>
      <c r="E1922">
        <v>1614</v>
      </c>
      <c r="F1922" t="s">
        <v>8219</v>
      </c>
      <c r="G1922" t="s">
        <v>8225</v>
      </c>
      <c r="H1922" t="s">
        <v>8247</v>
      </c>
      <c r="I1922">
        <v>1370019600</v>
      </c>
      <c r="J1922">
        <v>1366999870</v>
      </c>
      <c r="K1922" t="b">
        <v>0</v>
      </c>
      <c r="L1922">
        <v>37</v>
      </c>
      <c r="M1922" t="b">
        <v>1</v>
      </c>
      <c r="N1922" t="s">
        <v>8300</v>
      </c>
      <c r="O1922" s="5">
        <f t="shared" ref="O1922:O1985" si="120">E1922/D1922</f>
        <v>1.0280254777070064</v>
      </c>
      <c r="P1922" s="15">
        <f t="shared" ref="P1922:P1985" si="121">AVERAGE(E1922/L1922)</f>
        <v>43.621621621621621</v>
      </c>
      <c r="Q1922" s="7" t="s">
        <v>8330</v>
      </c>
      <c r="R1922" s="7" t="s">
        <v>8358</v>
      </c>
      <c r="S1922" s="13">
        <f t="shared" ref="S1922:S1985" si="122">(((I1922/60)/60)/24)+DATE(1970,1,1)</f>
        <v>41425.708333333336</v>
      </c>
      <c r="T1922" s="12">
        <f t="shared" ref="T1922:T1985" si="123">(((J1922/60)/60)/24)+DATE(1970,1,1)</f>
        <v>41390.757754629631</v>
      </c>
    </row>
    <row r="1923" spans="1:20" ht="32" hidden="1" x14ac:dyDescent="0.2">
      <c r="A1923">
        <v>3573</v>
      </c>
      <c r="B1923" s="3" t="s">
        <v>3572</v>
      </c>
      <c r="C1923" s="3" t="s">
        <v>7683</v>
      </c>
      <c r="D1923">
        <v>3000</v>
      </c>
      <c r="E1923">
        <v>3084</v>
      </c>
      <c r="F1923" t="s">
        <v>8219</v>
      </c>
      <c r="G1923" t="s">
        <v>8225</v>
      </c>
      <c r="H1923" t="s">
        <v>8247</v>
      </c>
      <c r="I1923">
        <v>1415440846</v>
      </c>
      <c r="J1923">
        <v>1412845246</v>
      </c>
      <c r="K1923" t="b">
        <v>0</v>
      </c>
      <c r="L1923">
        <v>78</v>
      </c>
      <c r="M1923" t="b">
        <v>1</v>
      </c>
      <c r="N1923" t="s">
        <v>8271</v>
      </c>
      <c r="O1923" s="5">
        <f t="shared" si="120"/>
        <v>1.028</v>
      </c>
      <c r="P1923" s="15">
        <f t="shared" si="121"/>
        <v>39.53846153846154</v>
      </c>
      <c r="Q1923" s="7" t="s">
        <v>8323</v>
      </c>
      <c r="R1923" s="7" t="s">
        <v>8324</v>
      </c>
      <c r="S1923" s="13">
        <f t="shared" si="122"/>
        <v>41951.417199074072</v>
      </c>
      <c r="T1923" s="12">
        <f t="shared" si="123"/>
        <v>41921.375532407408</v>
      </c>
    </row>
    <row r="1924" spans="1:20" ht="48" hidden="1" x14ac:dyDescent="0.2">
      <c r="A1924">
        <v>793</v>
      </c>
      <c r="B1924" s="3" t="s">
        <v>794</v>
      </c>
      <c r="C1924" s="3" t="s">
        <v>4903</v>
      </c>
      <c r="D1924">
        <v>2750</v>
      </c>
      <c r="E1924">
        <v>2826.43</v>
      </c>
      <c r="F1924" t="s">
        <v>8219</v>
      </c>
      <c r="G1924" t="s">
        <v>8224</v>
      </c>
      <c r="H1924" t="s">
        <v>8246</v>
      </c>
      <c r="I1924">
        <v>1372827540</v>
      </c>
      <c r="J1924">
        <v>1371491244</v>
      </c>
      <c r="K1924" t="b">
        <v>0</v>
      </c>
      <c r="L1924">
        <v>32</v>
      </c>
      <c r="M1924" t="b">
        <v>1</v>
      </c>
      <c r="N1924" t="s">
        <v>8276</v>
      </c>
      <c r="O1924" s="5">
        <f t="shared" si="120"/>
        <v>1.0277927272727272</v>
      </c>
      <c r="P1924" s="15">
        <f t="shared" si="121"/>
        <v>88.325937499999995</v>
      </c>
      <c r="Q1924" s="7" t="s">
        <v>8330</v>
      </c>
      <c r="R1924" s="7" t="s">
        <v>8331</v>
      </c>
      <c r="S1924" s="13">
        <f t="shared" si="122"/>
        <v>41458.207638888889</v>
      </c>
      <c r="T1924" s="12">
        <f t="shared" si="123"/>
        <v>41442.741249999999</v>
      </c>
    </row>
    <row r="1925" spans="1:20" ht="48" hidden="1" x14ac:dyDescent="0.2">
      <c r="A1925">
        <v>335</v>
      </c>
      <c r="B1925" s="3" t="s">
        <v>336</v>
      </c>
      <c r="C1925" s="3" t="s">
        <v>4445</v>
      </c>
      <c r="D1925">
        <v>8500</v>
      </c>
      <c r="E1925">
        <v>8735</v>
      </c>
      <c r="F1925" t="s">
        <v>8219</v>
      </c>
      <c r="G1925" t="s">
        <v>8224</v>
      </c>
      <c r="H1925" t="s">
        <v>8246</v>
      </c>
      <c r="I1925">
        <v>1431122400</v>
      </c>
      <c r="J1925">
        <v>1428428515</v>
      </c>
      <c r="K1925" t="b">
        <v>1</v>
      </c>
      <c r="L1925">
        <v>80</v>
      </c>
      <c r="M1925" t="b">
        <v>1</v>
      </c>
      <c r="N1925" t="s">
        <v>8269</v>
      </c>
      <c r="O1925" s="5">
        <f t="shared" si="120"/>
        <v>1.0276470588235294</v>
      </c>
      <c r="P1925" s="15">
        <f t="shared" si="121"/>
        <v>109.1875</v>
      </c>
      <c r="Q1925" s="7" t="s">
        <v>8316</v>
      </c>
      <c r="R1925" s="7" t="s">
        <v>8321</v>
      </c>
      <c r="S1925" s="13">
        <f t="shared" si="122"/>
        <v>42132.916666666672</v>
      </c>
      <c r="T1925" s="12">
        <f t="shared" si="123"/>
        <v>42101.737442129626</v>
      </c>
    </row>
    <row r="1926" spans="1:20" ht="48" hidden="1" x14ac:dyDescent="0.2">
      <c r="A1926">
        <v>2933</v>
      </c>
      <c r="B1926" s="3" t="s">
        <v>2933</v>
      </c>
      <c r="C1926" s="3" t="s">
        <v>7043</v>
      </c>
      <c r="D1926">
        <v>2500</v>
      </c>
      <c r="E1926">
        <v>2569</v>
      </c>
      <c r="F1926" t="s">
        <v>8219</v>
      </c>
      <c r="G1926" t="s">
        <v>8224</v>
      </c>
      <c r="H1926" t="s">
        <v>8246</v>
      </c>
      <c r="I1926">
        <v>1465081053</v>
      </c>
      <c r="J1926">
        <v>1462489053</v>
      </c>
      <c r="K1926" t="b">
        <v>0</v>
      </c>
      <c r="L1926">
        <v>54</v>
      </c>
      <c r="M1926" t="b">
        <v>1</v>
      </c>
      <c r="N1926" t="s">
        <v>8305</v>
      </c>
      <c r="O1926" s="5">
        <f t="shared" si="120"/>
        <v>1.0276000000000001</v>
      </c>
      <c r="P1926" s="15">
        <f t="shared" si="121"/>
        <v>47.574074074074076</v>
      </c>
      <c r="Q1926" s="7" t="s">
        <v>8323</v>
      </c>
      <c r="R1926" s="7" t="s">
        <v>8363</v>
      </c>
      <c r="S1926" s="13">
        <f t="shared" si="122"/>
        <v>42525.956631944442</v>
      </c>
      <c r="T1926" s="12">
        <f t="shared" si="123"/>
        <v>42495.956631944442</v>
      </c>
    </row>
    <row r="1927" spans="1:20" ht="48" hidden="1" x14ac:dyDescent="0.2">
      <c r="A1927">
        <v>1301</v>
      </c>
      <c r="B1927" s="3" t="s">
        <v>1302</v>
      </c>
      <c r="C1927" s="3" t="s">
        <v>5411</v>
      </c>
      <c r="D1927">
        <v>2000</v>
      </c>
      <c r="E1927">
        <v>2055</v>
      </c>
      <c r="F1927" t="s">
        <v>8219</v>
      </c>
      <c r="G1927" t="s">
        <v>8224</v>
      </c>
      <c r="H1927" t="s">
        <v>8246</v>
      </c>
      <c r="I1927">
        <v>1437447600</v>
      </c>
      <c r="J1927">
        <v>1436551178</v>
      </c>
      <c r="K1927" t="b">
        <v>0</v>
      </c>
      <c r="L1927">
        <v>29</v>
      </c>
      <c r="M1927" t="b">
        <v>1</v>
      </c>
      <c r="N1927" t="s">
        <v>8271</v>
      </c>
      <c r="O1927" s="5">
        <f t="shared" si="120"/>
        <v>1.0275000000000001</v>
      </c>
      <c r="P1927" s="15">
        <f t="shared" si="121"/>
        <v>70.862068965517238</v>
      </c>
      <c r="Q1927" s="7" t="s">
        <v>8323</v>
      </c>
      <c r="R1927" s="7" t="s">
        <v>8324</v>
      </c>
      <c r="S1927" s="13">
        <f t="shared" si="122"/>
        <v>42206.125</v>
      </c>
      <c r="T1927" s="12">
        <f t="shared" si="123"/>
        <v>42195.749745370369</v>
      </c>
    </row>
    <row r="1928" spans="1:20" ht="48" hidden="1" x14ac:dyDescent="0.2">
      <c r="A1928">
        <v>3428</v>
      </c>
      <c r="B1928" s="3" t="s">
        <v>3427</v>
      </c>
      <c r="C1928" s="3" t="s">
        <v>7538</v>
      </c>
      <c r="D1928">
        <v>2000</v>
      </c>
      <c r="E1928">
        <v>2055</v>
      </c>
      <c r="F1928" t="s">
        <v>8219</v>
      </c>
      <c r="G1928" t="s">
        <v>8225</v>
      </c>
      <c r="H1928" t="s">
        <v>8247</v>
      </c>
      <c r="I1928">
        <v>1425142800</v>
      </c>
      <c r="J1928">
        <v>1422983847</v>
      </c>
      <c r="K1928" t="b">
        <v>0</v>
      </c>
      <c r="L1928">
        <v>51</v>
      </c>
      <c r="M1928" t="b">
        <v>1</v>
      </c>
      <c r="N1928" t="s">
        <v>8271</v>
      </c>
      <c r="O1928" s="5">
        <f t="shared" si="120"/>
        <v>1.0275000000000001</v>
      </c>
      <c r="P1928" s="15">
        <f t="shared" si="121"/>
        <v>40.294117647058826</v>
      </c>
      <c r="Q1928" s="7" t="s">
        <v>8323</v>
      </c>
      <c r="R1928" s="7" t="s">
        <v>8324</v>
      </c>
      <c r="S1928" s="13">
        <f t="shared" si="122"/>
        <v>42063.708333333328</v>
      </c>
      <c r="T1928" s="12">
        <f t="shared" si="123"/>
        <v>42038.720451388886</v>
      </c>
    </row>
    <row r="1929" spans="1:20" ht="48" hidden="1" x14ac:dyDescent="0.2">
      <c r="A1929">
        <v>2551</v>
      </c>
      <c r="B1929" s="3" t="s">
        <v>2551</v>
      </c>
      <c r="C1929" s="3" t="s">
        <v>6661</v>
      </c>
      <c r="D1929">
        <v>3675</v>
      </c>
      <c r="E1929">
        <v>3775.5</v>
      </c>
      <c r="F1929" t="s">
        <v>8219</v>
      </c>
      <c r="G1929" t="s">
        <v>8224</v>
      </c>
      <c r="H1929" t="s">
        <v>8246</v>
      </c>
      <c r="I1929">
        <v>1332362880</v>
      </c>
      <c r="J1929">
        <v>1329890585</v>
      </c>
      <c r="K1929" t="b">
        <v>0</v>
      </c>
      <c r="L1929">
        <v>56</v>
      </c>
      <c r="M1929" t="b">
        <v>1</v>
      </c>
      <c r="N1929" t="s">
        <v>8300</v>
      </c>
      <c r="O1929" s="5">
        <f t="shared" si="120"/>
        <v>1.0273469387755103</v>
      </c>
      <c r="P1929" s="15">
        <f t="shared" si="121"/>
        <v>67.419642857142861</v>
      </c>
      <c r="Q1929" s="7" t="s">
        <v>8330</v>
      </c>
      <c r="R1929" s="7" t="s">
        <v>8358</v>
      </c>
      <c r="S1929" s="13">
        <f t="shared" si="122"/>
        <v>40989.866666666669</v>
      </c>
      <c r="T1929" s="12">
        <f t="shared" si="123"/>
        <v>40961.252141203702</v>
      </c>
    </row>
    <row r="1930" spans="1:20" ht="48" hidden="1" x14ac:dyDescent="0.2">
      <c r="A1930">
        <v>2206</v>
      </c>
      <c r="B1930" s="3" t="s">
        <v>2207</v>
      </c>
      <c r="C1930" s="3" t="s">
        <v>6316</v>
      </c>
      <c r="D1930">
        <v>1100</v>
      </c>
      <c r="E1930">
        <v>1130</v>
      </c>
      <c r="F1930" t="s">
        <v>8219</v>
      </c>
      <c r="G1930" t="s">
        <v>8224</v>
      </c>
      <c r="H1930" t="s">
        <v>8246</v>
      </c>
      <c r="I1930">
        <v>1334556624</v>
      </c>
      <c r="J1930">
        <v>1333001424</v>
      </c>
      <c r="K1930" t="b">
        <v>0</v>
      </c>
      <c r="L1930">
        <v>34</v>
      </c>
      <c r="M1930" t="b">
        <v>1</v>
      </c>
      <c r="N1930" t="s">
        <v>8280</v>
      </c>
      <c r="O1930" s="5">
        <f t="shared" si="120"/>
        <v>1.0272727272727273</v>
      </c>
      <c r="P1930" s="15">
        <f t="shared" si="121"/>
        <v>33.235294117647058</v>
      </c>
      <c r="Q1930" s="7" t="s">
        <v>8330</v>
      </c>
      <c r="R1930" s="7" t="s">
        <v>8335</v>
      </c>
      <c r="S1930" s="13">
        <f t="shared" si="122"/>
        <v>41015.257222222222</v>
      </c>
      <c r="T1930" s="12">
        <f t="shared" si="123"/>
        <v>40997.257222222222</v>
      </c>
    </row>
    <row r="1931" spans="1:20" ht="48" hidden="1" x14ac:dyDescent="0.2">
      <c r="A1931">
        <v>1614</v>
      </c>
      <c r="B1931" s="3" t="s">
        <v>1615</v>
      </c>
      <c r="C1931" s="3" t="s">
        <v>5724</v>
      </c>
      <c r="D1931">
        <v>5000</v>
      </c>
      <c r="E1931">
        <v>5135</v>
      </c>
      <c r="F1931" t="s">
        <v>8219</v>
      </c>
      <c r="G1931" t="s">
        <v>8224</v>
      </c>
      <c r="H1931" t="s">
        <v>8246</v>
      </c>
      <c r="I1931">
        <v>1407085200</v>
      </c>
      <c r="J1931">
        <v>1401924769</v>
      </c>
      <c r="K1931" t="b">
        <v>0</v>
      </c>
      <c r="L1931">
        <v>77</v>
      </c>
      <c r="M1931" t="b">
        <v>1</v>
      </c>
      <c r="N1931" t="s">
        <v>8276</v>
      </c>
      <c r="O1931" s="5">
        <f t="shared" si="120"/>
        <v>1.0269999999999999</v>
      </c>
      <c r="P1931" s="15">
        <f t="shared" si="121"/>
        <v>66.688311688311686</v>
      </c>
      <c r="Q1931" s="7" t="s">
        <v>8330</v>
      </c>
      <c r="R1931" s="7" t="s">
        <v>8331</v>
      </c>
      <c r="S1931" s="13">
        <f t="shared" si="122"/>
        <v>41854.708333333336</v>
      </c>
      <c r="T1931" s="12">
        <f t="shared" si="123"/>
        <v>41794.981122685182</v>
      </c>
    </row>
    <row r="1932" spans="1:20" ht="32" hidden="1" x14ac:dyDescent="0.2">
      <c r="A1932">
        <v>356</v>
      </c>
      <c r="B1932" s="3" t="s">
        <v>357</v>
      </c>
      <c r="C1932" s="3" t="s">
        <v>4466</v>
      </c>
      <c r="D1932">
        <v>7500</v>
      </c>
      <c r="E1932">
        <v>7701.93</v>
      </c>
      <c r="F1932" t="s">
        <v>8219</v>
      </c>
      <c r="G1932" t="s">
        <v>8224</v>
      </c>
      <c r="H1932" t="s">
        <v>8246</v>
      </c>
      <c r="I1932">
        <v>1458152193</v>
      </c>
      <c r="J1932">
        <v>1455563793</v>
      </c>
      <c r="K1932" t="b">
        <v>1</v>
      </c>
      <c r="L1932">
        <v>97</v>
      </c>
      <c r="M1932" t="b">
        <v>1</v>
      </c>
      <c r="N1932" t="s">
        <v>8269</v>
      </c>
      <c r="O1932" s="5">
        <f t="shared" si="120"/>
        <v>1.0269239999999999</v>
      </c>
      <c r="P1932" s="15">
        <f t="shared" si="121"/>
        <v>79.401340206185566</v>
      </c>
      <c r="Q1932" s="7" t="s">
        <v>8316</v>
      </c>
      <c r="R1932" s="7" t="s">
        <v>8321</v>
      </c>
      <c r="S1932" s="13">
        <f t="shared" si="122"/>
        <v>42445.761493055557</v>
      </c>
      <c r="T1932" s="12">
        <f t="shared" si="123"/>
        <v>42415.803159722222</v>
      </c>
    </row>
    <row r="1933" spans="1:20" ht="48" hidden="1" x14ac:dyDescent="0.2">
      <c r="A1933">
        <v>3515</v>
      </c>
      <c r="B1933" s="3" t="s">
        <v>3514</v>
      </c>
      <c r="C1933" s="3" t="s">
        <v>7625</v>
      </c>
      <c r="D1933">
        <v>3000</v>
      </c>
      <c r="E1933">
        <v>3080</v>
      </c>
      <c r="F1933" t="s">
        <v>8219</v>
      </c>
      <c r="G1933" t="s">
        <v>8224</v>
      </c>
      <c r="H1933" t="s">
        <v>8246</v>
      </c>
      <c r="I1933">
        <v>1433097171</v>
      </c>
      <c r="J1933">
        <v>1430505171</v>
      </c>
      <c r="K1933" t="b">
        <v>0</v>
      </c>
      <c r="L1933">
        <v>46</v>
      </c>
      <c r="M1933" t="b">
        <v>1</v>
      </c>
      <c r="N1933" t="s">
        <v>8271</v>
      </c>
      <c r="O1933" s="5">
        <f t="shared" si="120"/>
        <v>1.0266666666666666</v>
      </c>
      <c r="P1933" s="15">
        <f t="shared" si="121"/>
        <v>66.956521739130437</v>
      </c>
      <c r="Q1933" s="7" t="s">
        <v>8323</v>
      </c>
      <c r="R1933" s="7" t="s">
        <v>8324</v>
      </c>
      <c r="S1933" s="13">
        <f t="shared" si="122"/>
        <v>42155.772812499999</v>
      </c>
      <c r="T1933" s="12">
        <f t="shared" si="123"/>
        <v>42125.772812499999</v>
      </c>
    </row>
    <row r="1934" spans="1:20" ht="48" hidden="1" x14ac:dyDescent="0.2">
      <c r="A1934">
        <v>3625</v>
      </c>
      <c r="B1934" s="3" t="s">
        <v>3623</v>
      </c>
      <c r="C1934" s="3" t="s">
        <v>7735</v>
      </c>
      <c r="D1934">
        <v>3000</v>
      </c>
      <c r="E1934">
        <v>3080</v>
      </c>
      <c r="F1934" t="s">
        <v>8219</v>
      </c>
      <c r="G1934" t="s">
        <v>8225</v>
      </c>
      <c r="H1934" t="s">
        <v>8247</v>
      </c>
      <c r="I1934">
        <v>1435851577</v>
      </c>
      <c r="J1934">
        <v>1433259577</v>
      </c>
      <c r="K1934" t="b">
        <v>0</v>
      </c>
      <c r="L1934">
        <v>78</v>
      </c>
      <c r="M1934" t="b">
        <v>1</v>
      </c>
      <c r="N1934" t="s">
        <v>8271</v>
      </c>
      <c r="O1934" s="5">
        <f t="shared" si="120"/>
        <v>1.0266666666666666</v>
      </c>
      <c r="P1934" s="15">
        <f t="shared" si="121"/>
        <v>39.487179487179489</v>
      </c>
      <c r="Q1934" s="7" t="s">
        <v>8323</v>
      </c>
      <c r="R1934" s="7" t="s">
        <v>8324</v>
      </c>
      <c r="S1934" s="13">
        <f t="shared" si="122"/>
        <v>42187.652511574073</v>
      </c>
      <c r="T1934" s="12">
        <f t="shared" si="123"/>
        <v>42157.652511574073</v>
      </c>
    </row>
    <row r="1935" spans="1:20" ht="48" hidden="1" x14ac:dyDescent="0.2">
      <c r="A1935">
        <v>321</v>
      </c>
      <c r="B1935" s="3" t="s">
        <v>322</v>
      </c>
      <c r="C1935" s="3" t="s">
        <v>4431</v>
      </c>
      <c r="D1935">
        <v>35000</v>
      </c>
      <c r="E1935">
        <v>35932</v>
      </c>
      <c r="F1935" t="s">
        <v>8219</v>
      </c>
      <c r="G1935" t="s">
        <v>8236</v>
      </c>
      <c r="H1935" t="s">
        <v>8249</v>
      </c>
      <c r="I1935">
        <v>1478605386</v>
      </c>
      <c r="J1935">
        <v>1475577786</v>
      </c>
      <c r="K1935" t="b">
        <v>1</v>
      </c>
      <c r="L1935">
        <v>337</v>
      </c>
      <c r="M1935" t="b">
        <v>1</v>
      </c>
      <c r="N1935" t="s">
        <v>8269</v>
      </c>
      <c r="O1935" s="5">
        <f t="shared" si="120"/>
        <v>1.0266285714285714</v>
      </c>
      <c r="P1935" s="15">
        <f t="shared" si="121"/>
        <v>106.62314540059347</v>
      </c>
      <c r="Q1935" s="7" t="s">
        <v>8316</v>
      </c>
      <c r="R1935" s="7" t="s">
        <v>8321</v>
      </c>
      <c r="S1935" s="13">
        <f t="shared" si="122"/>
        <v>42682.488263888896</v>
      </c>
      <c r="T1935" s="12">
        <f t="shared" si="123"/>
        <v>42647.446597222224</v>
      </c>
    </row>
    <row r="1936" spans="1:20" ht="32" hidden="1" x14ac:dyDescent="0.2">
      <c r="A1936">
        <v>3766</v>
      </c>
      <c r="B1936" s="3" t="s">
        <v>3763</v>
      </c>
      <c r="C1936" s="3" t="s">
        <v>7876</v>
      </c>
      <c r="D1936">
        <v>10000</v>
      </c>
      <c r="E1936">
        <v>10265.01</v>
      </c>
      <c r="F1936" t="s">
        <v>8219</v>
      </c>
      <c r="G1936" t="s">
        <v>8224</v>
      </c>
      <c r="H1936" t="s">
        <v>8246</v>
      </c>
      <c r="I1936">
        <v>1404360045</v>
      </c>
      <c r="J1936">
        <v>1401336045</v>
      </c>
      <c r="K1936" t="b">
        <v>0</v>
      </c>
      <c r="L1936">
        <v>96</v>
      </c>
      <c r="M1936" t="b">
        <v>1</v>
      </c>
      <c r="N1936" t="s">
        <v>8305</v>
      </c>
      <c r="O1936" s="5">
        <f t="shared" si="120"/>
        <v>1.0265010000000001</v>
      </c>
      <c r="P1936" s="15">
        <f t="shared" si="121"/>
        <v>106.9271875</v>
      </c>
      <c r="Q1936" s="7" t="s">
        <v>8323</v>
      </c>
      <c r="R1936" s="7" t="s">
        <v>8363</v>
      </c>
      <c r="S1936" s="13">
        <f t="shared" si="122"/>
        <v>41823.167187500003</v>
      </c>
      <c r="T1936" s="12">
        <f t="shared" si="123"/>
        <v>41788.167187500003</v>
      </c>
    </row>
    <row r="1937" spans="1:20" ht="48" hidden="1" x14ac:dyDescent="0.2">
      <c r="A1937">
        <v>3282</v>
      </c>
      <c r="B1937" s="3" t="s">
        <v>3282</v>
      </c>
      <c r="C1937" s="3" t="s">
        <v>7392</v>
      </c>
      <c r="D1937">
        <v>31000</v>
      </c>
      <c r="E1937">
        <v>31820.5</v>
      </c>
      <c r="F1937" t="s">
        <v>8219</v>
      </c>
      <c r="G1937" t="s">
        <v>8224</v>
      </c>
      <c r="H1937" t="s">
        <v>8246</v>
      </c>
      <c r="I1937">
        <v>1461904788</v>
      </c>
      <c r="J1937">
        <v>1458103188</v>
      </c>
      <c r="K1937" t="b">
        <v>0</v>
      </c>
      <c r="L1937">
        <v>237</v>
      </c>
      <c r="M1937" t="b">
        <v>1</v>
      </c>
      <c r="N1937" t="s">
        <v>8271</v>
      </c>
      <c r="O1937" s="5">
        <f t="shared" si="120"/>
        <v>1.026467741935484</v>
      </c>
      <c r="P1937" s="15">
        <f t="shared" si="121"/>
        <v>134.26371308016877</v>
      </c>
      <c r="Q1937" s="7" t="s">
        <v>8323</v>
      </c>
      <c r="R1937" s="7" t="s">
        <v>8324</v>
      </c>
      <c r="S1937" s="13">
        <f t="shared" si="122"/>
        <v>42489.19430555556</v>
      </c>
      <c r="T1937" s="12">
        <f t="shared" si="123"/>
        <v>42445.19430555556</v>
      </c>
    </row>
    <row r="1938" spans="1:20" ht="48" hidden="1" x14ac:dyDescent="0.2">
      <c r="A1938">
        <v>2797</v>
      </c>
      <c r="B1938" s="3" t="s">
        <v>2797</v>
      </c>
      <c r="C1938" s="3" t="s">
        <v>6907</v>
      </c>
      <c r="D1938">
        <v>8000</v>
      </c>
      <c r="E1938">
        <v>8211.61</v>
      </c>
      <c r="F1938" t="s">
        <v>8219</v>
      </c>
      <c r="G1938" t="s">
        <v>8225</v>
      </c>
      <c r="H1938" t="s">
        <v>8247</v>
      </c>
      <c r="I1938">
        <v>1404858840</v>
      </c>
      <c r="J1938">
        <v>1402266840</v>
      </c>
      <c r="K1938" t="b">
        <v>0</v>
      </c>
      <c r="L1938">
        <v>94</v>
      </c>
      <c r="M1938" t="b">
        <v>1</v>
      </c>
      <c r="N1938" t="s">
        <v>8271</v>
      </c>
      <c r="O1938" s="5">
        <f t="shared" si="120"/>
        <v>1.02645125</v>
      </c>
      <c r="P1938" s="15">
        <f t="shared" si="121"/>
        <v>87.357553191489373</v>
      </c>
      <c r="Q1938" s="7" t="s">
        <v>8323</v>
      </c>
      <c r="R1938" s="7" t="s">
        <v>8324</v>
      </c>
      <c r="S1938" s="13">
        <f t="shared" si="122"/>
        <v>41828.94027777778</v>
      </c>
      <c r="T1938" s="12">
        <f t="shared" si="123"/>
        <v>41798.94027777778</v>
      </c>
    </row>
    <row r="1939" spans="1:20" ht="48" hidden="1" x14ac:dyDescent="0.2">
      <c r="A1939">
        <v>1662</v>
      </c>
      <c r="B1939" s="3" t="s">
        <v>1663</v>
      </c>
      <c r="C1939" s="3" t="s">
        <v>5772</v>
      </c>
      <c r="D1939">
        <v>8000</v>
      </c>
      <c r="E1939">
        <v>8211</v>
      </c>
      <c r="F1939" t="s">
        <v>8219</v>
      </c>
      <c r="G1939" t="s">
        <v>8224</v>
      </c>
      <c r="H1939" t="s">
        <v>8246</v>
      </c>
      <c r="I1939">
        <v>1325310336</v>
      </c>
      <c r="J1939">
        <v>1320122736</v>
      </c>
      <c r="K1939" t="b">
        <v>0</v>
      </c>
      <c r="L1939">
        <v>62</v>
      </c>
      <c r="M1939" t="b">
        <v>1</v>
      </c>
      <c r="N1939" t="s">
        <v>8292</v>
      </c>
      <c r="O1939" s="5">
        <f t="shared" si="120"/>
        <v>1.026375</v>
      </c>
      <c r="P1939" s="15">
        <f t="shared" si="121"/>
        <v>132.43548387096774</v>
      </c>
      <c r="Q1939" s="7" t="s">
        <v>8330</v>
      </c>
      <c r="R1939" s="7" t="s">
        <v>8351</v>
      </c>
      <c r="S1939" s="13">
        <f t="shared" si="122"/>
        <v>40908.239999999998</v>
      </c>
      <c r="T1939" s="12">
        <f t="shared" si="123"/>
        <v>40848.198333333334</v>
      </c>
    </row>
    <row r="1940" spans="1:20" ht="48" hidden="1" x14ac:dyDescent="0.2">
      <c r="A1940">
        <v>1668</v>
      </c>
      <c r="B1940" s="3" t="s">
        <v>1669</v>
      </c>
      <c r="C1940" s="3" t="s">
        <v>5778</v>
      </c>
      <c r="D1940">
        <v>8000</v>
      </c>
      <c r="E1940">
        <v>8211</v>
      </c>
      <c r="F1940" t="s">
        <v>8219</v>
      </c>
      <c r="G1940" t="s">
        <v>8224</v>
      </c>
      <c r="H1940" t="s">
        <v>8246</v>
      </c>
      <c r="I1940">
        <v>1322454939</v>
      </c>
      <c r="J1940">
        <v>1319859339</v>
      </c>
      <c r="K1940" t="b">
        <v>0</v>
      </c>
      <c r="L1940">
        <v>116</v>
      </c>
      <c r="M1940" t="b">
        <v>1</v>
      </c>
      <c r="N1940" t="s">
        <v>8292</v>
      </c>
      <c r="O1940" s="5">
        <f t="shared" si="120"/>
        <v>1.026375</v>
      </c>
      <c r="P1940" s="15">
        <f t="shared" si="121"/>
        <v>70.784482758620683</v>
      </c>
      <c r="Q1940" s="7" t="s">
        <v>8330</v>
      </c>
      <c r="R1940" s="7" t="s">
        <v>8351</v>
      </c>
      <c r="S1940" s="13">
        <f t="shared" si="122"/>
        <v>40875.191423611112</v>
      </c>
      <c r="T1940" s="12">
        <f t="shared" si="123"/>
        <v>40845.14975694444</v>
      </c>
    </row>
    <row r="1941" spans="1:20" ht="32" hidden="1" x14ac:dyDescent="0.2">
      <c r="A1941">
        <v>2164</v>
      </c>
      <c r="B1941" s="3" t="s">
        <v>2165</v>
      </c>
      <c r="C1941" s="3" t="s">
        <v>6274</v>
      </c>
      <c r="D1941">
        <v>5500</v>
      </c>
      <c r="E1941">
        <v>5645</v>
      </c>
      <c r="F1941" t="s">
        <v>8219</v>
      </c>
      <c r="G1941" t="s">
        <v>8224</v>
      </c>
      <c r="H1941" t="s">
        <v>8246</v>
      </c>
      <c r="I1941">
        <v>1466827140</v>
      </c>
      <c r="J1941">
        <v>1464196414</v>
      </c>
      <c r="K1941" t="b">
        <v>0</v>
      </c>
      <c r="L1941">
        <v>83</v>
      </c>
      <c r="M1941" t="b">
        <v>1</v>
      </c>
      <c r="N1941" t="s">
        <v>8276</v>
      </c>
      <c r="O1941" s="5">
        <f t="shared" si="120"/>
        <v>1.0263636363636364</v>
      </c>
      <c r="P1941" s="15">
        <f t="shared" si="121"/>
        <v>68.01204819277109</v>
      </c>
      <c r="Q1941" s="7" t="s">
        <v>8330</v>
      </c>
      <c r="R1941" s="7" t="s">
        <v>8331</v>
      </c>
      <c r="S1941" s="13">
        <f t="shared" si="122"/>
        <v>42546.165972222225</v>
      </c>
      <c r="T1941" s="12">
        <f t="shared" si="123"/>
        <v>42515.71775462963</v>
      </c>
    </row>
    <row r="1942" spans="1:20" ht="48" hidden="1" x14ac:dyDescent="0.2">
      <c r="A1942">
        <v>1538</v>
      </c>
      <c r="B1942" s="3" t="s">
        <v>1539</v>
      </c>
      <c r="C1942" s="3" t="s">
        <v>5648</v>
      </c>
      <c r="D1942">
        <v>7000</v>
      </c>
      <c r="E1942">
        <v>7184</v>
      </c>
      <c r="F1942" t="s">
        <v>8219</v>
      </c>
      <c r="G1942" t="s">
        <v>8224</v>
      </c>
      <c r="H1942" t="s">
        <v>8246</v>
      </c>
      <c r="I1942">
        <v>1421952370</v>
      </c>
      <c r="J1942">
        <v>1418064370</v>
      </c>
      <c r="K1942" t="b">
        <v>1</v>
      </c>
      <c r="L1942">
        <v>46</v>
      </c>
      <c r="M1942" t="b">
        <v>1</v>
      </c>
      <c r="N1942" t="s">
        <v>8285</v>
      </c>
      <c r="O1942" s="5">
        <f t="shared" si="120"/>
        <v>1.0262857142857142</v>
      </c>
      <c r="P1942" s="15">
        <f t="shared" si="121"/>
        <v>156.17391304347825</v>
      </c>
      <c r="Q1942" s="7" t="s">
        <v>8343</v>
      </c>
      <c r="R1942" s="7" t="s">
        <v>8344</v>
      </c>
      <c r="S1942" s="13">
        <f t="shared" si="122"/>
        <v>42026.782060185185</v>
      </c>
      <c r="T1942" s="12">
        <f t="shared" si="123"/>
        <v>41981.782060185185</v>
      </c>
    </row>
    <row r="1943" spans="1:20" ht="48" hidden="1" x14ac:dyDescent="0.2">
      <c r="A1943">
        <v>3016</v>
      </c>
      <c r="B1943" s="3" t="s">
        <v>3016</v>
      </c>
      <c r="C1943" s="3" t="s">
        <v>7126</v>
      </c>
      <c r="D1943">
        <v>8500</v>
      </c>
      <c r="E1943">
        <v>8722</v>
      </c>
      <c r="F1943" t="s">
        <v>8219</v>
      </c>
      <c r="G1943" t="s">
        <v>8224</v>
      </c>
      <c r="H1943" t="s">
        <v>8246</v>
      </c>
      <c r="I1943">
        <v>1405688952</v>
      </c>
      <c r="J1943">
        <v>1400504952</v>
      </c>
      <c r="K1943" t="b">
        <v>0</v>
      </c>
      <c r="L1943">
        <v>36</v>
      </c>
      <c r="M1943" t="b">
        <v>1</v>
      </c>
      <c r="N1943" t="s">
        <v>8303</v>
      </c>
      <c r="O1943" s="5">
        <f t="shared" si="120"/>
        <v>1.0261176470588236</v>
      </c>
      <c r="P1943" s="15">
        <f t="shared" si="121"/>
        <v>242.27777777777777</v>
      </c>
      <c r="Q1943" s="7" t="s">
        <v>8323</v>
      </c>
      <c r="R1943" s="7" t="s">
        <v>8361</v>
      </c>
      <c r="S1943" s="13">
        <f t="shared" si="122"/>
        <v>41838.548055555555</v>
      </c>
      <c r="T1943" s="12">
        <f t="shared" si="123"/>
        <v>41778.548055555555</v>
      </c>
    </row>
    <row r="1944" spans="1:20" ht="48" hidden="1" x14ac:dyDescent="0.2">
      <c r="A1944">
        <v>1217</v>
      </c>
      <c r="B1944" s="3" t="s">
        <v>1218</v>
      </c>
      <c r="C1944" s="3" t="s">
        <v>5327</v>
      </c>
      <c r="D1944">
        <v>26500</v>
      </c>
      <c r="E1944">
        <v>27189</v>
      </c>
      <c r="F1944" t="s">
        <v>8219</v>
      </c>
      <c r="G1944" t="s">
        <v>8224</v>
      </c>
      <c r="H1944" t="s">
        <v>8246</v>
      </c>
      <c r="I1944">
        <v>1468524340</v>
      </c>
      <c r="J1944">
        <v>1465932340</v>
      </c>
      <c r="K1944" t="b">
        <v>0</v>
      </c>
      <c r="L1944">
        <v>183</v>
      </c>
      <c r="M1944" t="b">
        <v>1</v>
      </c>
      <c r="N1944" t="s">
        <v>8285</v>
      </c>
      <c r="O1944" s="5">
        <f t="shared" si="120"/>
        <v>1.026</v>
      </c>
      <c r="P1944" s="15">
        <f t="shared" si="121"/>
        <v>148.57377049180329</v>
      </c>
      <c r="Q1944" s="7" t="s">
        <v>8343</v>
      </c>
      <c r="R1944" s="7" t="s">
        <v>8344</v>
      </c>
      <c r="S1944" s="13">
        <f t="shared" si="122"/>
        <v>42565.809490740736</v>
      </c>
      <c r="T1944" s="12">
        <f t="shared" si="123"/>
        <v>42535.809490740736</v>
      </c>
    </row>
    <row r="1945" spans="1:20" ht="64" hidden="1" x14ac:dyDescent="0.2">
      <c r="A1945">
        <v>1670</v>
      </c>
      <c r="B1945" s="3" t="s">
        <v>1671</v>
      </c>
      <c r="C1945" s="3" t="s">
        <v>5780</v>
      </c>
      <c r="D1945">
        <v>1000</v>
      </c>
      <c r="E1945">
        <v>1026</v>
      </c>
      <c r="F1945" t="s">
        <v>8219</v>
      </c>
      <c r="G1945" t="s">
        <v>8224</v>
      </c>
      <c r="H1945" t="s">
        <v>8246</v>
      </c>
      <c r="I1945">
        <v>1278302400</v>
      </c>
      <c r="J1945">
        <v>1273961999</v>
      </c>
      <c r="K1945" t="b">
        <v>0</v>
      </c>
      <c r="L1945">
        <v>23</v>
      </c>
      <c r="M1945" t="b">
        <v>1</v>
      </c>
      <c r="N1945" t="s">
        <v>8292</v>
      </c>
      <c r="O1945" s="5">
        <f t="shared" si="120"/>
        <v>1.026</v>
      </c>
      <c r="P1945" s="15">
        <f t="shared" si="121"/>
        <v>44.608695652173914</v>
      </c>
      <c r="Q1945" s="7" t="s">
        <v>8330</v>
      </c>
      <c r="R1945" s="7" t="s">
        <v>8351</v>
      </c>
      <c r="S1945" s="13">
        <f t="shared" si="122"/>
        <v>40364.166666666664</v>
      </c>
      <c r="T1945" s="12">
        <f t="shared" si="123"/>
        <v>40313.930543981485</v>
      </c>
    </row>
    <row r="1946" spans="1:20" ht="48" hidden="1" x14ac:dyDescent="0.2">
      <c r="A1946">
        <v>2268</v>
      </c>
      <c r="B1946" s="3" t="s">
        <v>2269</v>
      </c>
      <c r="C1946" s="3" t="s">
        <v>6378</v>
      </c>
      <c r="D1946">
        <v>28000</v>
      </c>
      <c r="E1946">
        <v>28728</v>
      </c>
      <c r="F1946" t="s">
        <v>8219</v>
      </c>
      <c r="G1946" t="s">
        <v>8224</v>
      </c>
      <c r="H1946" t="s">
        <v>8246</v>
      </c>
      <c r="I1946">
        <v>1489283915</v>
      </c>
      <c r="J1946">
        <v>1486691915</v>
      </c>
      <c r="K1946" t="b">
        <v>0</v>
      </c>
      <c r="L1946">
        <v>194</v>
      </c>
      <c r="M1946" t="b">
        <v>1</v>
      </c>
      <c r="N1946" t="s">
        <v>8297</v>
      </c>
      <c r="O1946" s="5">
        <f t="shared" si="120"/>
        <v>1.026</v>
      </c>
      <c r="P1946" s="15">
        <f t="shared" si="121"/>
        <v>148.08247422680412</v>
      </c>
      <c r="Q1946" s="7" t="s">
        <v>8338</v>
      </c>
      <c r="R1946" s="7" t="s">
        <v>8355</v>
      </c>
      <c r="S1946" s="13">
        <f t="shared" si="122"/>
        <v>42806.082349537035</v>
      </c>
      <c r="T1946" s="12">
        <f t="shared" si="123"/>
        <v>42776.082349537035</v>
      </c>
    </row>
    <row r="1947" spans="1:20" ht="32" hidden="1" x14ac:dyDescent="0.2">
      <c r="A1947">
        <v>2315</v>
      </c>
      <c r="B1947" s="3" t="s">
        <v>2316</v>
      </c>
      <c r="C1947" s="3" t="s">
        <v>6425</v>
      </c>
      <c r="D1947">
        <v>2500</v>
      </c>
      <c r="E1947">
        <v>2565</v>
      </c>
      <c r="F1947" t="s">
        <v>8219</v>
      </c>
      <c r="G1947" t="s">
        <v>8224</v>
      </c>
      <c r="H1947" t="s">
        <v>8246</v>
      </c>
      <c r="I1947">
        <v>1336238743</v>
      </c>
      <c r="J1947">
        <v>1333646743</v>
      </c>
      <c r="K1947" t="b">
        <v>1</v>
      </c>
      <c r="L1947">
        <v>64</v>
      </c>
      <c r="M1947" t="b">
        <v>1</v>
      </c>
      <c r="N1947" t="s">
        <v>8279</v>
      </c>
      <c r="O1947" s="5">
        <f t="shared" si="120"/>
        <v>1.026</v>
      </c>
      <c r="P1947" s="15">
        <f t="shared" si="121"/>
        <v>40.078125</v>
      </c>
      <c r="Q1947" s="7" t="s">
        <v>8330</v>
      </c>
      <c r="R1947" s="7" t="s">
        <v>8334</v>
      </c>
      <c r="S1947" s="13">
        <f t="shared" si="122"/>
        <v>41034.72619212963</v>
      </c>
      <c r="T1947" s="12">
        <f t="shared" si="123"/>
        <v>41004.72619212963</v>
      </c>
    </row>
    <row r="1948" spans="1:20" ht="48" hidden="1" x14ac:dyDescent="0.2">
      <c r="A1948">
        <v>3441</v>
      </c>
      <c r="B1948" s="3" t="s">
        <v>3440</v>
      </c>
      <c r="C1948" s="3" t="s">
        <v>7551</v>
      </c>
      <c r="D1948">
        <v>2500</v>
      </c>
      <c r="E1948">
        <v>2565</v>
      </c>
      <c r="F1948" t="s">
        <v>8219</v>
      </c>
      <c r="G1948" t="s">
        <v>8224</v>
      </c>
      <c r="H1948" t="s">
        <v>8246</v>
      </c>
      <c r="I1948">
        <v>1447445820</v>
      </c>
      <c r="J1948">
        <v>1445077121</v>
      </c>
      <c r="K1948" t="b">
        <v>0</v>
      </c>
      <c r="L1948">
        <v>43</v>
      </c>
      <c r="M1948" t="b">
        <v>1</v>
      </c>
      <c r="N1948" t="s">
        <v>8271</v>
      </c>
      <c r="O1948" s="5">
        <f t="shared" si="120"/>
        <v>1.026</v>
      </c>
      <c r="P1948" s="15">
        <f t="shared" si="121"/>
        <v>59.651162790697676</v>
      </c>
      <c r="Q1948" s="7" t="s">
        <v>8323</v>
      </c>
      <c r="R1948" s="7" t="s">
        <v>8324</v>
      </c>
      <c r="S1948" s="13">
        <f t="shared" si="122"/>
        <v>42321.845138888893</v>
      </c>
      <c r="T1948" s="12">
        <f t="shared" si="123"/>
        <v>42294.429641203707</v>
      </c>
    </row>
    <row r="1949" spans="1:20" ht="32" hidden="1" x14ac:dyDescent="0.2">
      <c r="A1949">
        <v>3597</v>
      </c>
      <c r="B1949" s="3" t="s">
        <v>3596</v>
      </c>
      <c r="C1949" s="3" t="s">
        <v>7707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1456984740</v>
      </c>
      <c r="J1949">
        <v>1455717790</v>
      </c>
      <c r="K1949" t="b">
        <v>0</v>
      </c>
      <c r="L1949">
        <v>33</v>
      </c>
      <c r="M1949" t="b">
        <v>1</v>
      </c>
      <c r="N1949" t="s">
        <v>8271</v>
      </c>
      <c r="O1949" s="5">
        <f t="shared" si="120"/>
        <v>1.026</v>
      </c>
      <c r="P1949" s="15">
        <f t="shared" si="121"/>
        <v>77.727272727272734</v>
      </c>
      <c r="Q1949" s="7" t="s">
        <v>8323</v>
      </c>
      <c r="R1949" s="7" t="s">
        <v>8324</v>
      </c>
      <c r="S1949" s="13">
        <f t="shared" si="122"/>
        <v>42432.249305555553</v>
      </c>
      <c r="T1949" s="12">
        <f t="shared" si="123"/>
        <v>42417.585532407407</v>
      </c>
    </row>
    <row r="1950" spans="1:20" ht="48" hidden="1" x14ac:dyDescent="0.2">
      <c r="A1950">
        <v>243</v>
      </c>
      <c r="B1950" s="3" t="s">
        <v>245</v>
      </c>
      <c r="C1950" s="3" t="s">
        <v>4353</v>
      </c>
      <c r="D1950">
        <v>25000</v>
      </c>
      <c r="E1950">
        <v>25648</v>
      </c>
      <c r="F1950" t="s">
        <v>8219</v>
      </c>
      <c r="G1950" t="s">
        <v>8224</v>
      </c>
      <c r="H1950" t="s">
        <v>8246</v>
      </c>
      <c r="I1950">
        <v>1393031304</v>
      </c>
      <c r="J1950">
        <v>1390439304</v>
      </c>
      <c r="K1950" t="b">
        <v>1</v>
      </c>
      <c r="L1950">
        <v>328</v>
      </c>
      <c r="M1950" t="b">
        <v>1</v>
      </c>
      <c r="N1950" t="s">
        <v>8269</v>
      </c>
      <c r="O1950" s="5">
        <f t="shared" si="120"/>
        <v>1.0259199999999999</v>
      </c>
      <c r="P1950" s="15">
        <f t="shared" si="121"/>
        <v>78.195121951219505</v>
      </c>
      <c r="Q1950" s="7" t="s">
        <v>8316</v>
      </c>
      <c r="R1950" s="7" t="s">
        <v>8321</v>
      </c>
      <c r="S1950" s="13">
        <f t="shared" si="122"/>
        <v>41692.047500000001</v>
      </c>
      <c r="T1950" s="12">
        <f t="shared" si="123"/>
        <v>41662.047500000001</v>
      </c>
    </row>
    <row r="1951" spans="1:20" ht="48" hidden="1" x14ac:dyDescent="0.2">
      <c r="A1951">
        <v>750</v>
      </c>
      <c r="B1951" s="3" t="s">
        <v>751</v>
      </c>
      <c r="C1951" s="3" t="s">
        <v>4860</v>
      </c>
      <c r="D1951">
        <v>4444</v>
      </c>
      <c r="E1951">
        <v>4559</v>
      </c>
      <c r="F1951" t="s">
        <v>8219</v>
      </c>
      <c r="G1951" t="s">
        <v>8224</v>
      </c>
      <c r="H1951" t="s">
        <v>8246</v>
      </c>
      <c r="I1951">
        <v>1361739872</v>
      </c>
      <c r="J1951">
        <v>1359147872</v>
      </c>
      <c r="K1951" t="b">
        <v>0</v>
      </c>
      <c r="L1951">
        <v>59</v>
      </c>
      <c r="M1951" t="b">
        <v>1</v>
      </c>
      <c r="N1951" t="s">
        <v>8274</v>
      </c>
      <c r="O1951" s="5">
        <f t="shared" si="120"/>
        <v>1.0258775877587758</v>
      </c>
      <c r="P1951" s="15">
        <f t="shared" si="121"/>
        <v>77.271186440677965</v>
      </c>
      <c r="Q1951" s="7" t="s">
        <v>8327</v>
      </c>
      <c r="R1951" s="7" t="s">
        <v>8328</v>
      </c>
      <c r="S1951" s="13">
        <f t="shared" si="122"/>
        <v>41329.878148148149</v>
      </c>
      <c r="T1951" s="12">
        <f t="shared" si="123"/>
        <v>41299.878148148149</v>
      </c>
    </row>
    <row r="1952" spans="1:20" ht="48" hidden="1" x14ac:dyDescent="0.2">
      <c r="A1952">
        <v>1403</v>
      </c>
      <c r="B1952" s="3" t="s">
        <v>1404</v>
      </c>
      <c r="C1952" s="3" t="s">
        <v>5513</v>
      </c>
      <c r="D1952">
        <v>4000</v>
      </c>
      <c r="E1952">
        <v>4103</v>
      </c>
      <c r="F1952" t="s">
        <v>8219</v>
      </c>
      <c r="G1952" t="s">
        <v>8224</v>
      </c>
      <c r="H1952" t="s">
        <v>8246</v>
      </c>
      <c r="I1952">
        <v>1374802235</v>
      </c>
      <c r="J1952">
        <v>1372210235</v>
      </c>
      <c r="K1952" t="b">
        <v>0</v>
      </c>
      <c r="L1952">
        <v>66</v>
      </c>
      <c r="M1952" t="b">
        <v>1</v>
      </c>
      <c r="N1952" t="s">
        <v>8276</v>
      </c>
      <c r="O1952" s="5">
        <f t="shared" si="120"/>
        <v>1.0257499999999999</v>
      </c>
      <c r="P1952" s="15">
        <f t="shared" si="121"/>
        <v>62.166666666666664</v>
      </c>
      <c r="Q1952" s="7" t="s">
        <v>8330</v>
      </c>
      <c r="R1952" s="7" t="s">
        <v>8331</v>
      </c>
      <c r="S1952" s="13">
        <f t="shared" si="122"/>
        <v>41481.062905092593</v>
      </c>
      <c r="T1952" s="12">
        <f t="shared" si="123"/>
        <v>41451.062905092593</v>
      </c>
    </row>
    <row r="1953" spans="1:20" ht="48" hidden="1" x14ac:dyDescent="0.2">
      <c r="A1953">
        <v>3715</v>
      </c>
      <c r="B1953" s="3" t="s">
        <v>3712</v>
      </c>
      <c r="C1953" s="3" t="s">
        <v>7825</v>
      </c>
      <c r="D1953">
        <v>3500</v>
      </c>
      <c r="E1953">
        <v>3590</v>
      </c>
      <c r="F1953" t="s">
        <v>8219</v>
      </c>
      <c r="G1953" t="s">
        <v>8225</v>
      </c>
      <c r="H1953" t="s">
        <v>8247</v>
      </c>
      <c r="I1953">
        <v>1427806320</v>
      </c>
      <c r="J1953">
        <v>1422834819</v>
      </c>
      <c r="K1953" t="b">
        <v>0</v>
      </c>
      <c r="L1953">
        <v>27</v>
      </c>
      <c r="M1953" t="b">
        <v>1</v>
      </c>
      <c r="N1953" t="s">
        <v>8271</v>
      </c>
      <c r="O1953" s="5">
        <f t="shared" si="120"/>
        <v>1.0257142857142858</v>
      </c>
      <c r="P1953" s="15">
        <f t="shared" si="121"/>
        <v>132.96296296296296</v>
      </c>
      <c r="Q1953" s="7" t="s">
        <v>8323</v>
      </c>
      <c r="R1953" s="7" t="s">
        <v>8324</v>
      </c>
      <c r="S1953" s="13">
        <f t="shared" si="122"/>
        <v>42094.536111111112</v>
      </c>
      <c r="T1953" s="12">
        <f t="shared" si="123"/>
        <v>42036.995590277773</v>
      </c>
    </row>
    <row r="1954" spans="1:20" ht="48" hidden="1" x14ac:dyDescent="0.2">
      <c r="A1954">
        <v>3724</v>
      </c>
      <c r="B1954" s="3" t="s">
        <v>3721</v>
      </c>
      <c r="C1954" s="3" t="s">
        <v>7834</v>
      </c>
      <c r="D1954">
        <v>4300</v>
      </c>
      <c r="E1954">
        <v>4409.55</v>
      </c>
      <c r="F1954" t="s">
        <v>8219</v>
      </c>
      <c r="G1954" t="s">
        <v>8225</v>
      </c>
      <c r="H1954" t="s">
        <v>8247</v>
      </c>
      <c r="I1954">
        <v>1462402800</v>
      </c>
      <c r="J1954">
        <v>1459856860</v>
      </c>
      <c r="K1954" t="b">
        <v>0</v>
      </c>
      <c r="L1954">
        <v>89</v>
      </c>
      <c r="M1954" t="b">
        <v>1</v>
      </c>
      <c r="N1954" t="s">
        <v>8271</v>
      </c>
      <c r="O1954" s="5">
        <f t="shared" si="120"/>
        <v>1.0254767441860466</v>
      </c>
      <c r="P1954" s="15">
        <f t="shared" si="121"/>
        <v>49.545505617977533</v>
      </c>
      <c r="Q1954" s="7" t="s">
        <v>8323</v>
      </c>
      <c r="R1954" s="7" t="s">
        <v>8324</v>
      </c>
      <c r="S1954" s="13">
        <f t="shared" si="122"/>
        <v>42494.958333333328</v>
      </c>
      <c r="T1954" s="12">
        <f t="shared" si="123"/>
        <v>42465.491435185191</v>
      </c>
    </row>
    <row r="1955" spans="1:20" ht="64" hidden="1" x14ac:dyDescent="0.2">
      <c r="A1955">
        <v>1661</v>
      </c>
      <c r="B1955" s="3" t="s">
        <v>1662</v>
      </c>
      <c r="C1955" s="3" t="s">
        <v>5771</v>
      </c>
      <c r="D1955">
        <v>7900</v>
      </c>
      <c r="E1955">
        <v>8098</v>
      </c>
      <c r="F1955" t="s">
        <v>8219</v>
      </c>
      <c r="G1955" t="s">
        <v>8239</v>
      </c>
      <c r="H1955" t="s">
        <v>8249</v>
      </c>
      <c r="I1955">
        <v>1453064400</v>
      </c>
      <c r="J1955">
        <v>1449359831</v>
      </c>
      <c r="K1955" t="b">
        <v>0</v>
      </c>
      <c r="L1955">
        <v>101</v>
      </c>
      <c r="M1955" t="b">
        <v>1</v>
      </c>
      <c r="N1955" t="s">
        <v>8292</v>
      </c>
      <c r="O1955" s="5">
        <f t="shared" si="120"/>
        <v>1.0250632911392406</v>
      </c>
      <c r="P1955" s="15">
        <f t="shared" si="121"/>
        <v>80.178217821782184</v>
      </c>
      <c r="Q1955" s="7" t="s">
        <v>8330</v>
      </c>
      <c r="R1955" s="7" t="s">
        <v>8351</v>
      </c>
      <c r="S1955" s="13">
        <f t="shared" si="122"/>
        <v>42386.875</v>
      </c>
      <c r="T1955" s="12">
        <f t="shared" si="123"/>
        <v>42343.998043981483</v>
      </c>
    </row>
    <row r="1956" spans="1:20" ht="48" hidden="1" x14ac:dyDescent="0.2">
      <c r="A1956">
        <v>83</v>
      </c>
      <c r="B1956" s="3" t="s">
        <v>85</v>
      </c>
      <c r="C1956" s="3" t="s">
        <v>4194</v>
      </c>
      <c r="D1956">
        <v>200</v>
      </c>
      <c r="E1956">
        <v>205</v>
      </c>
      <c r="F1956" t="s">
        <v>8219</v>
      </c>
      <c r="G1956" t="s">
        <v>8225</v>
      </c>
      <c r="H1956" t="s">
        <v>8247</v>
      </c>
      <c r="I1956">
        <v>1424604600</v>
      </c>
      <c r="J1956">
        <v>1423320389</v>
      </c>
      <c r="K1956" t="b">
        <v>0</v>
      </c>
      <c r="L1956">
        <v>13</v>
      </c>
      <c r="M1956" t="b">
        <v>1</v>
      </c>
      <c r="N1956" t="s">
        <v>8266</v>
      </c>
      <c r="O1956" s="5">
        <f t="shared" si="120"/>
        <v>1.0249999999999999</v>
      </c>
      <c r="P1956" s="15">
        <f t="shared" si="121"/>
        <v>15.76923076923077</v>
      </c>
      <c r="Q1956" s="7" t="s">
        <v>8316</v>
      </c>
      <c r="R1956" s="7" t="s">
        <v>8318</v>
      </c>
      <c r="S1956" s="13">
        <f t="shared" si="122"/>
        <v>42057.479166666672</v>
      </c>
      <c r="T1956" s="12">
        <f t="shared" si="123"/>
        <v>42042.615613425922</v>
      </c>
    </row>
    <row r="1957" spans="1:20" ht="32" hidden="1" x14ac:dyDescent="0.2">
      <c r="A1957">
        <v>535</v>
      </c>
      <c r="B1957" s="3" t="s">
        <v>536</v>
      </c>
      <c r="C1957" s="3" t="s">
        <v>4645</v>
      </c>
      <c r="D1957">
        <v>2000</v>
      </c>
      <c r="E1957">
        <v>2050</v>
      </c>
      <c r="F1957" t="s">
        <v>8219</v>
      </c>
      <c r="G1957" t="s">
        <v>8225</v>
      </c>
      <c r="H1957" t="s">
        <v>8247</v>
      </c>
      <c r="I1957">
        <v>1483707905</v>
      </c>
      <c r="J1957">
        <v>1481115905</v>
      </c>
      <c r="K1957" t="b">
        <v>0</v>
      </c>
      <c r="L1957">
        <v>59</v>
      </c>
      <c r="M1957" t="b">
        <v>1</v>
      </c>
      <c r="N1957" t="s">
        <v>8271</v>
      </c>
      <c r="O1957" s="5">
        <f t="shared" si="120"/>
        <v>1.0249999999999999</v>
      </c>
      <c r="P1957" s="15">
        <f t="shared" si="121"/>
        <v>34.745762711864408</v>
      </c>
      <c r="Q1957" s="7" t="s">
        <v>8323</v>
      </c>
      <c r="R1957" s="7" t="s">
        <v>8324</v>
      </c>
      <c r="S1957" s="13">
        <f t="shared" si="122"/>
        <v>42741.545196759253</v>
      </c>
      <c r="T1957" s="12">
        <f t="shared" si="123"/>
        <v>42711.545196759253</v>
      </c>
    </row>
    <row r="1958" spans="1:20" ht="48" hidden="1" x14ac:dyDescent="0.2">
      <c r="A1958">
        <v>784</v>
      </c>
      <c r="B1958" s="3" t="s">
        <v>785</v>
      </c>
      <c r="C1958" s="3" t="s">
        <v>4894</v>
      </c>
      <c r="D1958">
        <v>1000</v>
      </c>
      <c r="E1958">
        <v>1025</v>
      </c>
      <c r="F1958" t="s">
        <v>8219</v>
      </c>
      <c r="G1958" t="s">
        <v>8224</v>
      </c>
      <c r="H1958" t="s">
        <v>8246</v>
      </c>
      <c r="I1958">
        <v>1395023719</v>
      </c>
      <c r="J1958">
        <v>1391571319</v>
      </c>
      <c r="K1958" t="b">
        <v>0</v>
      </c>
      <c r="L1958">
        <v>10</v>
      </c>
      <c r="M1958" t="b">
        <v>1</v>
      </c>
      <c r="N1958" t="s">
        <v>8276</v>
      </c>
      <c r="O1958" s="5">
        <f t="shared" si="120"/>
        <v>1.0249999999999999</v>
      </c>
      <c r="P1958" s="15">
        <f t="shared" si="121"/>
        <v>102.5</v>
      </c>
      <c r="Q1958" s="7" t="s">
        <v>8330</v>
      </c>
      <c r="R1958" s="7" t="s">
        <v>8331</v>
      </c>
      <c r="S1958" s="13">
        <f t="shared" si="122"/>
        <v>41715.107858796298</v>
      </c>
      <c r="T1958" s="12">
        <f t="shared" si="123"/>
        <v>41675.149525462963</v>
      </c>
    </row>
    <row r="1959" spans="1:20" ht="32" hidden="1" x14ac:dyDescent="0.2">
      <c r="A1959">
        <v>2074</v>
      </c>
      <c r="B1959" s="3" t="s">
        <v>2075</v>
      </c>
      <c r="C1959" s="3" t="s">
        <v>6184</v>
      </c>
      <c r="D1959">
        <v>600</v>
      </c>
      <c r="E1959">
        <v>615</v>
      </c>
      <c r="F1959" t="s">
        <v>8219</v>
      </c>
      <c r="G1959" t="s">
        <v>8224</v>
      </c>
      <c r="H1959" t="s">
        <v>8246</v>
      </c>
      <c r="I1959">
        <v>1462564182</v>
      </c>
      <c r="J1959">
        <v>1459972182</v>
      </c>
      <c r="K1959" t="b">
        <v>0</v>
      </c>
      <c r="L1959">
        <v>3</v>
      </c>
      <c r="M1959" t="b">
        <v>1</v>
      </c>
      <c r="N1959" t="s">
        <v>8295</v>
      </c>
      <c r="O1959" s="5">
        <f t="shared" si="120"/>
        <v>1.0249999999999999</v>
      </c>
      <c r="P1959" s="15">
        <f t="shared" si="121"/>
        <v>205</v>
      </c>
      <c r="Q1959" s="7" t="s">
        <v>8309</v>
      </c>
      <c r="R1959" s="7" t="s">
        <v>8310</v>
      </c>
      <c r="S1959" s="13">
        <f t="shared" si="122"/>
        <v>42496.826180555552</v>
      </c>
      <c r="T1959" s="12">
        <f t="shared" si="123"/>
        <v>42466.826180555552</v>
      </c>
    </row>
    <row r="1960" spans="1:20" ht="32" hidden="1" x14ac:dyDescent="0.2">
      <c r="A1960">
        <v>2788</v>
      </c>
      <c r="B1960" s="3" t="s">
        <v>2788</v>
      </c>
      <c r="C1960" s="3" t="s">
        <v>6898</v>
      </c>
      <c r="D1960">
        <v>2000</v>
      </c>
      <c r="E1960">
        <v>2050</v>
      </c>
      <c r="F1960" t="s">
        <v>8219</v>
      </c>
      <c r="G1960" t="s">
        <v>8224</v>
      </c>
      <c r="H1960" t="s">
        <v>8246</v>
      </c>
      <c r="I1960">
        <v>1469811043</v>
      </c>
      <c r="J1960">
        <v>1467219043</v>
      </c>
      <c r="K1960" t="b">
        <v>0</v>
      </c>
      <c r="L1960">
        <v>20</v>
      </c>
      <c r="M1960" t="b">
        <v>1</v>
      </c>
      <c r="N1960" t="s">
        <v>8271</v>
      </c>
      <c r="O1960" s="5">
        <f t="shared" si="120"/>
        <v>1.0249999999999999</v>
      </c>
      <c r="P1960" s="15">
        <f t="shared" si="121"/>
        <v>102.5</v>
      </c>
      <c r="Q1960" s="7" t="s">
        <v>8323</v>
      </c>
      <c r="R1960" s="7" t="s">
        <v>8324</v>
      </c>
      <c r="S1960" s="13">
        <f t="shared" si="122"/>
        <v>42580.701886574068</v>
      </c>
      <c r="T1960" s="12">
        <f t="shared" si="123"/>
        <v>42550.701886574068</v>
      </c>
    </row>
    <row r="1961" spans="1:20" ht="48" hidden="1" x14ac:dyDescent="0.2">
      <c r="A1961">
        <v>2791</v>
      </c>
      <c r="B1961" s="3" t="s">
        <v>2791</v>
      </c>
      <c r="C1961" s="3" t="s">
        <v>6901</v>
      </c>
      <c r="D1961">
        <v>2000</v>
      </c>
      <c r="E1961">
        <v>2050</v>
      </c>
      <c r="F1961" t="s">
        <v>8219</v>
      </c>
      <c r="G1961" t="s">
        <v>8224</v>
      </c>
      <c r="H1961" t="s">
        <v>8246</v>
      </c>
      <c r="I1961">
        <v>1473393600</v>
      </c>
      <c r="J1961">
        <v>1470778559</v>
      </c>
      <c r="K1961" t="b">
        <v>0</v>
      </c>
      <c r="L1961">
        <v>28</v>
      </c>
      <c r="M1961" t="b">
        <v>1</v>
      </c>
      <c r="N1961" t="s">
        <v>8271</v>
      </c>
      <c r="O1961" s="5">
        <f t="shared" si="120"/>
        <v>1.0249999999999999</v>
      </c>
      <c r="P1961" s="15">
        <f t="shared" si="121"/>
        <v>73.214285714285708</v>
      </c>
      <c r="Q1961" s="7" t="s">
        <v>8323</v>
      </c>
      <c r="R1961" s="7" t="s">
        <v>8324</v>
      </c>
      <c r="S1961" s="13">
        <f t="shared" si="122"/>
        <v>42622.166666666672</v>
      </c>
      <c r="T1961" s="12">
        <f t="shared" si="123"/>
        <v>42591.899988425925</v>
      </c>
    </row>
    <row r="1962" spans="1:20" ht="32" hidden="1" x14ac:dyDescent="0.2">
      <c r="A1962">
        <v>3678</v>
      </c>
      <c r="B1962" s="3" t="s">
        <v>3675</v>
      </c>
      <c r="C1962" s="3" t="s">
        <v>7788</v>
      </c>
      <c r="D1962">
        <v>2000</v>
      </c>
      <c r="E1962">
        <v>2050</v>
      </c>
      <c r="F1962" t="s">
        <v>8219</v>
      </c>
      <c r="G1962" t="s">
        <v>8225</v>
      </c>
      <c r="H1962" t="s">
        <v>8247</v>
      </c>
      <c r="I1962">
        <v>1433076298</v>
      </c>
      <c r="J1962">
        <v>1430052298</v>
      </c>
      <c r="K1962" t="b">
        <v>0</v>
      </c>
      <c r="L1962">
        <v>31</v>
      </c>
      <c r="M1962" t="b">
        <v>1</v>
      </c>
      <c r="N1962" t="s">
        <v>8271</v>
      </c>
      <c r="O1962" s="5">
        <f t="shared" si="120"/>
        <v>1.0249999999999999</v>
      </c>
      <c r="P1962" s="15">
        <f t="shared" si="121"/>
        <v>66.129032258064512</v>
      </c>
      <c r="Q1962" s="7" t="s">
        <v>8323</v>
      </c>
      <c r="R1962" s="7" t="s">
        <v>8324</v>
      </c>
      <c r="S1962" s="13">
        <f t="shared" si="122"/>
        <v>42155.531226851846</v>
      </c>
      <c r="T1962" s="12">
        <f t="shared" si="123"/>
        <v>42120.531226851846</v>
      </c>
    </row>
    <row r="1963" spans="1:20" ht="48" hidden="1" x14ac:dyDescent="0.2">
      <c r="A1963">
        <v>107</v>
      </c>
      <c r="B1963" s="3" t="s">
        <v>109</v>
      </c>
      <c r="C1963" s="3" t="s">
        <v>4218</v>
      </c>
      <c r="D1963">
        <v>7500</v>
      </c>
      <c r="E1963">
        <v>7685</v>
      </c>
      <c r="F1963" t="s">
        <v>8219</v>
      </c>
      <c r="G1963" t="s">
        <v>8224</v>
      </c>
      <c r="H1963" t="s">
        <v>8246</v>
      </c>
      <c r="I1963">
        <v>1303688087</v>
      </c>
      <c r="J1963">
        <v>1301787287</v>
      </c>
      <c r="K1963" t="b">
        <v>0</v>
      </c>
      <c r="L1963">
        <v>69</v>
      </c>
      <c r="M1963" t="b">
        <v>1</v>
      </c>
      <c r="N1963" t="s">
        <v>8266</v>
      </c>
      <c r="O1963" s="5">
        <f t="shared" si="120"/>
        <v>1.0246666666666666</v>
      </c>
      <c r="P1963" s="15">
        <f t="shared" si="121"/>
        <v>111.37681159420291</v>
      </c>
      <c r="Q1963" s="7" t="s">
        <v>8316</v>
      </c>
      <c r="R1963" s="7" t="s">
        <v>8318</v>
      </c>
      <c r="S1963" s="13">
        <f t="shared" si="122"/>
        <v>40657.982488425929</v>
      </c>
      <c r="T1963" s="12">
        <f t="shared" si="123"/>
        <v>40635.982488425929</v>
      </c>
    </row>
    <row r="1964" spans="1:20" ht="48" hidden="1" x14ac:dyDescent="0.2">
      <c r="A1964">
        <v>2093</v>
      </c>
      <c r="B1964" s="3" t="s">
        <v>2094</v>
      </c>
      <c r="C1964" s="3" t="s">
        <v>6203</v>
      </c>
      <c r="D1964">
        <v>1500</v>
      </c>
      <c r="E1964">
        <v>1537</v>
      </c>
      <c r="F1964" t="s">
        <v>8219</v>
      </c>
      <c r="G1964" t="s">
        <v>8224</v>
      </c>
      <c r="H1964" t="s">
        <v>8246</v>
      </c>
      <c r="I1964">
        <v>1356211832</v>
      </c>
      <c r="J1964">
        <v>1351024232</v>
      </c>
      <c r="K1964" t="b">
        <v>0</v>
      </c>
      <c r="L1964">
        <v>23</v>
      </c>
      <c r="M1964" t="b">
        <v>1</v>
      </c>
      <c r="N1964" t="s">
        <v>8279</v>
      </c>
      <c r="O1964" s="5">
        <f t="shared" si="120"/>
        <v>1.0246666666666666</v>
      </c>
      <c r="P1964" s="15">
        <f t="shared" si="121"/>
        <v>66.826086956521735</v>
      </c>
      <c r="Q1964" s="7" t="s">
        <v>8330</v>
      </c>
      <c r="R1964" s="7" t="s">
        <v>8334</v>
      </c>
      <c r="S1964" s="13">
        <f t="shared" si="122"/>
        <v>41265.896203703705</v>
      </c>
      <c r="T1964" s="12">
        <f t="shared" si="123"/>
        <v>41205.854537037041</v>
      </c>
    </row>
    <row r="1965" spans="1:20" ht="48" hidden="1" x14ac:dyDescent="0.2">
      <c r="A1965">
        <v>1897</v>
      </c>
      <c r="B1965" s="3" t="s">
        <v>1898</v>
      </c>
      <c r="C1965" s="3" t="s">
        <v>6007</v>
      </c>
      <c r="D1965">
        <v>6350</v>
      </c>
      <c r="E1965">
        <v>6506</v>
      </c>
      <c r="F1965" t="s">
        <v>8219</v>
      </c>
      <c r="G1965" t="s">
        <v>8224</v>
      </c>
      <c r="H1965" t="s">
        <v>8246</v>
      </c>
      <c r="I1965">
        <v>1393966800</v>
      </c>
      <c r="J1965">
        <v>1392040806</v>
      </c>
      <c r="K1965" t="b">
        <v>0</v>
      </c>
      <c r="L1965">
        <v>183</v>
      </c>
      <c r="M1965" t="b">
        <v>1</v>
      </c>
      <c r="N1965" t="s">
        <v>8279</v>
      </c>
      <c r="O1965" s="5">
        <f t="shared" si="120"/>
        <v>1.0245669291338582</v>
      </c>
      <c r="P1965" s="15">
        <f t="shared" si="121"/>
        <v>35.551912568306008</v>
      </c>
      <c r="Q1965" s="7" t="s">
        <v>8330</v>
      </c>
      <c r="R1965" s="7" t="s">
        <v>8334</v>
      </c>
      <c r="S1965" s="13">
        <f t="shared" si="122"/>
        <v>41702.875</v>
      </c>
      <c r="T1965" s="12">
        <f t="shared" si="123"/>
        <v>41680.583402777782</v>
      </c>
    </row>
    <row r="1966" spans="1:20" ht="48" hidden="1" x14ac:dyDescent="0.2">
      <c r="A1966">
        <v>1203</v>
      </c>
      <c r="B1966" s="3" t="s">
        <v>1204</v>
      </c>
      <c r="C1966" s="3" t="s">
        <v>5313</v>
      </c>
      <c r="D1966">
        <v>16300</v>
      </c>
      <c r="E1966">
        <v>16700</v>
      </c>
      <c r="F1966" t="s">
        <v>8219</v>
      </c>
      <c r="G1966" t="s">
        <v>8224</v>
      </c>
      <c r="H1966" t="s">
        <v>8246</v>
      </c>
      <c r="I1966">
        <v>1433083527</v>
      </c>
      <c r="J1966">
        <v>1430491527</v>
      </c>
      <c r="K1966" t="b">
        <v>0</v>
      </c>
      <c r="L1966">
        <v>101</v>
      </c>
      <c r="M1966" t="b">
        <v>1</v>
      </c>
      <c r="N1966" t="s">
        <v>8285</v>
      </c>
      <c r="O1966" s="5">
        <f t="shared" si="120"/>
        <v>1.0245398773006136</v>
      </c>
      <c r="P1966" s="15">
        <f t="shared" si="121"/>
        <v>165.34653465346534</v>
      </c>
      <c r="Q1966" s="7" t="s">
        <v>8343</v>
      </c>
      <c r="R1966" s="7" t="s">
        <v>8344</v>
      </c>
      <c r="S1966" s="13">
        <f t="shared" si="122"/>
        <v>42155.614895833336</v>
      </c>
      <c r="T1966" s="12">
        <f t="shared" si="123"/>
        <v>42125.614895833336</v>
      </c>
    </row>
    <row r="1967" spans="1:20" ht="48" hidden="1" x14ac:dyDescent="0.2">
      <c r="A1967">
        <v>2925</v>
      </c>
      <c r="B1967" s="3" t="s">
        <v>2925</v>
      </c>
      <c r="C1967" s="3" t="s">
        <v>7035</v>
      </c>
      <c r="D1967">
        <v>45000</v>
      </c>
      <c r="E1967">
        <v>46100.69</v>
      </c>
      <c r="F1967" t="s">
        <v>8219</v>
      </c>
      <c r="G1967" t="s">
        <v>8224</v>
      </c>
      <c r="H1967" t="s">
        <v>8246</v>
      </c>
      <c r="I1967">
        <v>1410444068</v>
      </c>
      <c r="J1967">
        <v>1407852068</v>
      </c>
      <c r="K1967" t="b">
        <v>0</v>
      </c>
      <c r="L1967">
        <v>199</v>
      </c>
      <c r="M1967" t="b">
        <v>1</v>
      </c>
      <c r="N1967" t="s">
        <v>8305</v>
      </c>
      <c r="O1967" s="5">
        <f t="shared" si="120"/>
        <v>1.0244597777777777</v>
      </c>
      <c r="P1967" s="15">
        <f t="shared" si="121"/>
        <v>231.66175879396985</v>
      </c>
      <c r="Q1967" s="7" t="s">
        <v>8323</v>
      </c>
      <c r="R1967" s="7" t="s">
        <v>8363</v>
      </c>
      <c r="S1967" s="13">
        <f t="shared" si="122"/>
        <v>41893.584120370368</v>
      </c>
      <c r="T1967" s="12">
        <f t="shared" si="123"/>
        <v>41863.584120370368</v>
      </c>
    </row>
    <row r="1968" spans="1:20" ht="48" hidden="1" x14ac:dyDescent="0.2">
      <c r="A1968">
        <v>1201</v>
      </c>
      <c r="B1968" s="3" t="s">
        <v>1202</v>
      </c>
      <c r="C1968" s="3" t="s">
        <v>5311</v>
      </c>
      <c r="D1968">
        <v>6000</v>
      </c>
      <c r="E1968">
        <v>6146.27</v>
      </c>
      <c r="F1968" t="s">
        <v>8219</v>
      </c>
      <c r="G1968" t="s">
        <v>8225</v>
      </c>
      <c r="H1968" t="s">
        <v>8247</v>
      </c>
      <c r="I1968">
        <v>1468593246</v>
      </c>
      <c r="J1968">
        <v>1466001246</v>
      </c>
      <c r="K1968" t="b">
        <v>0</v>
      </c>
      <c r="L1968">
        <v>111</v>
      </c>
      <c r="M1968" t="b">
        <v>1</v>
      </c>
      <c r="N1968" t="s">
        <v>8285</v>
      </c>
      <c r="O1968" s="5">
        <f t="shared" si="120"/>
        <v>1.0243783333333334</v>
      </c>
      <c r="P1968" s="15">
        <f t="shared" si="121"/>
        <v>55.371801801801809</v>
      </c>
      <c r="Q1968" s="7" t="s">
        <v>8343</v>
      </c>
      <c r="R1968" s="7" t="s">
        <v>8344</v>
      </c>
      <c r="S1968" s="13">
        <f t="shared" si="122"/>
        <v>42566.60701388889</v>
      </c>
      <c r="T1968" s="12">
        <f t="shared" si="123"/>
        <v>42536.60701388889</v>
      </c>
    </row>
    <row r="1969" spans="1:20" ht="48" hidden="1" x14ac:dyDescent="0.2">
      <c r="A1969">
        <v>3498</v>
      </c>
      <c r="B1969" s="3" t="s">
        <v>3497</v>
      </c>
      <c r="C1969" s="3" t="s">
        <v>7608</v>
      </c>
      <c r="D1969">
        <v>1650</v>
      </c>
      <c r="E1969">
        <v>1690</v>
      </c>
      <c r="F1969" t="s">
        <v>8219</v>
      </c>
      <c r="G1969" t="s">
        <v>8229</v>
      </c>
      <c r="H1969" t="s">
        <v>8251</v>
      </c>
      <c r="I1969">
        <v>1464471840</v>
      </c>
      <c r="J1969">
        <v>1459309704</v>
      </c>
      <c r="K1969" t="b">
        <v>0</v>
      </c>
      <c r="L1969">
        <v>42</v>
      </c>
      <c r="M1969" t="b">
        <v>1</v>
      </c>
      <c r="N1969" t="s">
        <v>8271</v>
      </c>
      <c r="O1969" s="5">
        <f t="shared" si="120"/>
        <v>1.0242424242424242</v>
      </c>
      <c r="P1969" s="15">
        <f t="shared" si="121"/>
        <v>40.238095238095241</v>
      </c>
      <c r="Q1969" s="7" t="s">
        <v>8323</v>
      </c>
      <c r="R1969" s="7" t="s">
        <v>8324</v>
      </c>
      <c r="S1969" s="13">
        <f t="shared" si="122"/>
        <v>42518.905555555553</v>
      </c>
      <c r="T1969" s="12">
        <f t="shared" si="123"/>
        <v>42459.15861111111</v>
      </c>
    </row>
    <row r="1970" spans="1:20" ht="48" hidden="1" x14ac:dyDescent="0.2">
      <c r="A1970">
        <v>2330</v>
      </c>
      <c r="B1970" s="3" t="s">
        <v>2331</v>
      </c>
      <c r="C1970" s="3" t="s">
        <v>6440</v>
      </c>
      <c r="D1970">
        <v>35000</v>
      </c>
      <c r="E1970">
        <v>35848</v>
      </c>
      <c r="F1970" t="s">
        <v>8219</v>
      </c>
      <c r="G1970" t="s">
        <v>8224</v>
      </c>
      <c r="H1970" t="s">
        <v>8246</v>
      </c>
      <c r="I1970">
        <v>1451001600</v>
      </c>
      <c r="J1970">
        <v>1448400943</v>
      </c>
      <c r="K1970" t="b">
        <v>1</v>
      </c>
      <c r="L1970">
        <v>163</v>
      </c>
      <c r="M1970" t="b">
        <v>1</v>
      </c>
      <c r="N1970" t="s">
        <v>8298</v>
      </c>
      <c r="O1970" s="5">
        <f t="shared" si="120"/>
        <v>1.0242285714285715</v>
      </c>
      <c r="P1970" s="15">
        <f t="shared" si="121"/>
        <v>219.92638036809817</v>
      </c>
      <c r="Q1970" s="7" t="s">
        <v>8341</v>
      </c>
      <c r="R1970" s="7" t="s">
        <v>8356</v>
      </c>
      <c r="S1970" s="13">
        <f t="shared" si="122"/>
        <v>42363</v>
      </c>
      <c r="T1970" s="12">
        <f t="shared" si="123"/>
        <v>42332.89980324074</v>
      </c>
    </row>
    <row r="1971" spans="1:20" ht="48" hidden="1" x14ac:dyDescent="0.2">
      <c r="A1971">
        <v>2809</v>
      </c>
      <c r="B1971" s="3" t="s">
        <v>2809</v>
      </c>
      <c r="C1971" s="3" t="s">
        <v>6919</v>
      </c>
      <c r="D1971">
        <v>2500</v>
      </c>
      <c r="E1971">
        <v>2560</v>
      </c>
      <c r="F1971" t="s">
        <v>8219</v>
      </c>
      <c r="G1971" t="s">
        <v>8224</v>
      </c>
      <c r="H1971" t="s">
        <v>8246</v>
      </c>
      <c r="I1971">
        <v>1459348740</v>
      </c>
      <c r="J1971">
        <v>1458647725</v>
      </c>
      <c r="K1971" t="b">
        <v>0</v>
      </c>
      <c r="L1971">
        <v>21</v>
      </c>
      <c r="M1971" t="b">
        <v>1</v>
      </c>
      <c r="N1971" t="s">
        <v>8271</v>
      </c>
      <c r="O1971" s="5">
        <f t="shared" si="120"/>
        <v>1.024</v>
      </c>
      <c r="P1971" s="15">
        <f t="shared" si="121"/>
        <v>121.9047619047619</v>
      </c>
      <c r="Q1971" s="7" t="s">
        <v>8323</v>
      </c>
      <c r="R1971" s="7" t="s">
        <v>8324</v>
      </c>
      <c r="S1971" s="13">
        <f t="shared" si="122"/>
        <v>42459.610416666663</v>
      </c>
      <c r="T1971" s="12">
        <f t="shared" si="123"/>
        <v>42451.496817129635</v>
      </c>
    </row>
    <row r="1972" spans="1:20" ht="48" hidden="1" x14ac:dyDescent="0.2">
      <c r="A1972">
        <v>3390</v>
      </c>
      <c r="B1972" s="3" t="s">
        <v>3389</v>
      </c>
      <c r="C1972" s="3" t="s">
        <v>7500</v>
      </c>
      <c r="D1972">
        <v>1500</v>
      </c>
      <c r="E1972">
        <v>1536</v>
      </c>
      <c r="F1972" t="s">
        <v>8219</v>
      </c>
      <c r="G1972" t="s">
        <v>8224</v>
      </c>
      <c r="H1972" t="s">
        <v>8246</v>
      </c>
      <c r="I1972">
        <v>1405017345</v>
      </c>
      <c r="J1972">
        <v>1403721345</v>
      </c>
      <c r="K1972" t="b">
        <v>0</v>
      </c>
      <c r="L1972">
        <v>22</v>
      </c>
      <c r="M1972" t="b">
        <v>1</v>
      </c>
      <c r="N1972" t="s">
        <v>8271</v>
      </c>
      <c r="O1972" s="5">
        <f t="shared" si="120"/>
        <v>1.024</v>
      </c>
      <c r="P1972" s="15">
        <f t="shared" si="121"/>
        <v>69.818181818181813</v>
      </c>
      <c r="Q1972" s="7" t="s">
        <v>8323</v>
      </c>
      <c r="R1972" s="7" t="s">
        <v>8324</v>
      </c>
      <c r="S1972" s="13">
        <f t="shared" si="122"/>
        <v>41830.774826388886</v>
      </c>
      <c r="T1972" s="12">
        <f t="shared" si="123"/>
        <v>41815.774826388886</v>
      </c>
    </row>
    <row r="1973" spans="1:20" ht="112" hidden="1" x14ac:dyDescent="0.2">
      <c r="A1973">
        <v>3561</v>
      </c>
      <c r="B1973" s="3" t="s">
        <v>3560</v>
      </c>
      <c r="C1973" s="3" t="s">
        <v>7671</v>
      </c>
      <c r="D1973">
        <v>2500</v>
      </c>
      <c r="E1973">
        <v>2560</v>
      </c>
      <c r="F1973" t="s">
        <v>8219</v>
      </c>
      <c r="G1973" t="s">
        <v>8224</v>
      </c>
      <c r="H1973" t="s">
        <v>8246</v>
      </c>
      <c r="I1973">
        <v>1438799760</v>
      </c>
      <c r="J1973">
        <v>1437236378</v>
      </c>
      <c r="K1973" t="b">
        <v>0</v>
      </c>
      <c r="L1973">
        <v>54</v>
      </c>
      <c r="M1973" t="b">
        <v>1</v>
      </c>
      <c r="N1973" t="s">
        <v>8271</v>
      </c>
      <c r="O1973" s="5">
        <f t="shared" si="120"/>
        <v>1.024</v>
      </c>
      <c r="P1973" s="15">
        <f t="shared" si="121"/>
        <v>47.407407407407405</v>
      </c>
      <c r="Q1973" s="7" t="s">
        <v>8323</v>
      </c>
      <c r="R1973" s="7" t="s">
        <v>8324</v>
      </c>
      <c r="S1973" s="13">
        <f t="shared" si="122"/>
        <v>42221.774999999994</v>
      </c>
      <c r="T1973" s="12">
        <f t="shared" si="123"/>
        <v>42203.680300925931</v>
      </c>
    </row>
    <row r="1974" spans="1:20" ht="48" hidden="1" x14ac:dyDescent="0.2">
      <c r="A1974">
        <v>1468</v>
      </c>
      <c r="B1974" s="3" t="s">
        <v>1469</v>
      </c>
      <c r="C1974" s="3" t="s">
        <v>5578</v>
      </c>
      <c r="D1974">
        <v>9500</v>
      </c>
      <c r="E1974">
        <v>9725</v>
      </c>
      <c r="F1974" t="s">
        <v>8219</v>
      </c>
      <c r="G1974" t="s">
        <v>8224</v>
      </c>
      <c r="H1974" t="s">
        <v>8246</v>
      </c>
      <c r="I1974">
        <v>1307838049</v>
      </c>
      <c r="J1974">
        <v>1302654049</v>
      </c>
      <c r="K1974" t="b">
        <v>1</v>
      </c>
      <c r="L1974">
        <v>293</v>
      </c>
      <c r="M1974" t="b">
        <v>1</v>
      </c>
      <c r="N1974" t="s">
        <v>8288</v>
      </c>
      <c r="O1974" s="5">
        <f t="shared" si="120"/>
        <v>1.0236842105263158</v>
      </c>
      <c r="P1974" s="15">
        <f t="shared" si="121"/>
        <v>33.191126279863482</v>
      </c>
      <c r="Q1974" s="7" t="s">
        <v>8327</v>
      </c>
      <c r="R1974" s="7" t="s">
        <v>8347</v>
      </c>
      <c r="S1974" s="13">
        <f t="shared" si="122"/>
        <v>40706.014456018522</v>
      </c>
      <c r="T1974" s="12">
        <f t="shared" si="123"/>
        <v>40646.014456018522</v>
      </c>
    </row>
    <row r="1975" spans="1:20" ht="20" hidden="1" x14ac:dyDescent="0.2">
      <c r="A1975">
        <v>1393</v>
      </c>
      <c r="B1975" s="3" t="s">
        <v>1394</v>
      </c>
      <c r="C1975" s="3" t="s">
        <v>5503</v>
      </c>
      <c r="D1975">
        <v>10000</v>
      </c>
      <c r="E1975">
        <v>10235</v>
      </c>
      <c r="F1975" t="s">
        <v>8219</v>
      </c>
      <c r="G1975" t="s">
        <v>8224</v>
      </c>
      <c r="H1975" t="s">
        <v>8246</v>
      </c>
      <c r="I1975">
        <v>1470068523</v>
      </c>
      <c r="J1975">
        <v>1467476523</v>
      </c>
      <c r="K1975" t="b">
        <v>0</v>
      </c>
      <c r="L1975">
        <v>52</v>
      </c>
      <c r="M1975" t="b">
        <v>1</v>
      </c>
      <c r="N1975" t="s">
        <v>8276</v>
      </c>
      <c r="O1975" s="5">
        <f t="shared" si="120"/>
        <v>1.0235000000000001</v>
      </c>
      <c r="P1975" s="15">
        <f t="shared" si="121"/>
        <v>196.82692307692307</v>
      </c>
      <c r="Q1975" s="7" t="s">
        <v>8330</v>
      </c>
      <c r="R1975" s="7" t="s">
        <v>8331</v>
      </c>
      <c r="S1975" s="13">
        <f t="shared" si="122"/>
        <v>42583.681979166664</v>
      </c>
      <c r="T1975" s="12">
        <f t="shared" si="123"/>
        <v>42553.681979166664</v>
      </c>
    </row>
    <row r="1976" spans="1:20" ht="48" hidden="1" x14ac:dyDescent="0.2">
      <c r="A1976">
        <v>3225</v>
      </c>
      <c r="B1976" s="3" t="s">
        <v>3225</v>
      </c>
      <c r="C1976" s="3" t="s">
        <v>7335</v>
      </c>
      <c r="D1976">
        <v>2000</v>
      </c>
      <c r="E1976">
        <v>2047</v>
      </c>
      <c r="F1976" t="s">
        <v>8219</v>
      </c>
      <c r="G1976" t="s">
        <v>8224</v>
      </c>
      <c r="H1976" t="s">
        <v>8246</v>
      </c>
      <c r="I1976">
        <v>1464987600</v>
      </c>
      <c r="J1976">
        <v>1463145938</v>
      </c>
      <c r="K1976" t="b">
        <v>1</v>
      </c>
      <c r="L1976">
        <v>39</v>
      </c>
      <c r="M1976" t="b">
        <v>1</v>
      </c>
      <c r="N1976" t="s">
        <v>8271</v>
      </c>
      <c r="O1976" s="5">
        <f t="shared" si="120"/>
        <v>1.0235000000000001</v>
      </c>
      <c r="P1976" s="15">
        <f t="shared" si="121"/>
        <v>52.487179487179489</v>
      </c>
      <c r="Q1976" s="7" t="s">
        <v>8323</v>
      </c>
      <c r="R1976" s="7" t="s">
        <v>8324</v>
      </c>
      <c r="S1976" s="13">
        <f t="shared" si="122"/>
        <v>42524.875</v>
      </c>
      <c r="T1976" s="12">
        <f t="shared" si="123"/>
        <v>42503.559467592597</v>
      </c>
    </row>
    <row r="1977" spans="1:20" ht="48" hidden="1" x14ac:dyDescent="0.2">
      <c r="A1977">
        <v>3714</v>
      </c>
      <c r="B1977" s="3" t="s">
        <v>3711</v>
      </c>
      <c r="C1977" s="3" t="s">
        <v>7824</v>
      </c>
      <c r="D1977">
        <v>10000</v>
      </c>
      <c r="E1977">
        <v>10235</v>
      </c>
      <c r="F1977" t="s">
        <v>8219</v>
      </c>
      <c r="G1977" t="s">
        <v>8224</v>
      </c>
      <c r="H1977" t="s">
        <v>8246</v>
      </c>
      <c r="I1977">
        <v>1432612740</v>
      </c>
      <c r="J1977">
        <v>1429881667</v>
      </c>
      <c r="K1977" t="b">
        <v>0</v>
      </c>
      <c r="L1977">
        <v>97</v>
      </c>
      <c r="M1977" t="b">
        <v>1</v>
      </c>
      <c r="N1977" t="s">
        <v>8271</v>
      </c>
      <c r="O1977" s="5">
        <f t="shared" si="120"/>
        <v>1.0235000000000001</v>
      </c>
      <c r="P1977" s="15">
        <f t="shared" si="121"/>
        <v>105.51546391752578</v>
      </c>
      <c r="Q1977" s="7" t="s">
        <v>8323</v>
      </c>
      <c r="R1977" s="7" t="s">
        <v>8324</v>
      </c>
      <c r="S1977" s="13">
        <f t="shared" si="122"/>
        <v>42150.165972222225</v>
      </c>
      <c r="T1977" s="12">
        <f t="shared" si="123"/>
        <v>42118.556331018524</v>
      </c>
    </row>
    <row r="1978" spans="1:20" ht="20" hidden="1" x14ac:dyDescent="0.2">
      <c r="A1978">
        <v>3228</v>
      </c>
      <c r="B1978" s="3" t="s">
        <v>3228</v>
      </c>
      <c r="C1978" s="3" t="s">
        <v>7338</v>
      </c>
      <c r="D1978">
        <v>7000</v>
      </c>
      <c r="E1978">
        <v>7164</v>
      </c>
      <c r="F1978" t="s">
        <v>8219</v>
      </c>
      <c r="G1978" t="s">
        <v>8224</v>
      </c>
      <c r="H1978" t="s">
        <v>8246</v>
      </c>
      <c r="I1978">
        <v>1450328340</v>
      </c>
      <c r="J1978">
        <v>1447606884</v>
      </c>
      <c r="K1978" t="b">
        <v>1</v>
      </c>
      <c r="L1978">
        <v>37</v>
      </c>
      <c r="M1978" t="b">
        <v>1</v>
      </c>
      <c r="N1978" t="s">
        <v>8271</v>
      </c>
      <c r="O1978" s="5">
        <f t="shared" si="120"/>
        <v>1.0234285714285714</v>
      </c>
      <c r="P1978" s="15">
        <f t="shared" si="121"/>
        <v>193.62162162162161</v>
      </c>
      <c r="Q1978" s="7" t="s">
        <v>8323</v>
      </c>
      <c r="R1978" s="7" t="s">
        <v>8324</v>
      </c>
      <c r="S1978" s="13">
        <f t="shared" si="122"/>
        <v>42355.207638888889</v>
      </c>
      <c r="T1978" s="12">
        <f t="shared" si="123"/>
        <v>42323.70930555556</v>
      </c>
    </row>
    <row r="1979" spans="1:20" ht="32" hidden="1" x14ac:dyDescent="0.2">
      <c r="A1979">
        <v>3758</v>
      </c>
      <c r="B1979" s="3" t="s">
        <v>3755</v>
      </c>
      <c r="C1979" s="3" t="s">
        <v>7868</v>
      </c>
      <c r="D1979">
        <v>1500</v>
      </c>
      <c r="E1979">
        <v>1535</v>
      </c>
      <c r="F1979" t="s">
        <v>8219</v>
      </c>
      <c r="G1979" t="s">
        <v>8224</v>
      </c>
      <c r="H1979" t="s">
        <v>8246</v>
      </c>
      <c r="I1979">
        <v>1400475600</v>
      </c>
      <c r="J1979">
        <v>1397819938</v>
      </c>
      <c r="K1979" t="b">
        <v>0</v>
      </c>
      <c r="L1979">
        <v>26</v>
      </c>
      <c r="M1979" t="b">
        <v>1</v>
      </c>
      <c r="N1979" t="s">
        <v>8305</v>
      </c>
      <c r="O1979" s="5">
        <f t="shared" si="120"/>
        <v>1.0233333333333334</v>
      </c>
      <c r="P1979" s="15">
        <f t="shared" si="121"/>
        <v>59.03846153846154</v>
      </c>
      <c r="Q1979" s="7" t="s">
        <v>8323</v>
      </c>
      <c r="R1979" s="7" t="s">
        <v>8363</v>
      </c>
      <c r="S1979" s="13">
        <f t="shared" si="122"/>
        <v>41778.208333333336</v>
      </c>
      <c r="T1979" s="12">
        <f t="shared" si="123"/>
        <v>41747.471504629626</v>
      </c>
    </row>
    <row r="1980" spans="1:20" ht="48" hidden="1" x14ac:dyDescent="0.2">
      <c r="A1980">
        <v>3464</v>
      </c>
      <c r="B1980" s="3" t="s">
        <v>3463</v>
      </c>
      <c r="C1980" s="3" t="s">
        <v>7574</v>
      </c>
      <c r="D1980">
        <v>5000</v>
      </c>
      <c r="E1980">
        <v>5116.18</v>
      </c>
      <c r="F1980" t="s">
        <v>8219</v>
      </c>
      <c r="G1980" t="s">
        <v>8224</v>
      </c>
      <c r="H1980" t="s">
        <v>8246</v>
      </c>
      <c r="I1980">
        <v>1471921637</v>
      </c>
      <c r="J1980">
        <v>1469329637</v>
      </c>
      <c r="K1980" t="b">
        <v>0</v>
      </c>
      <c r="L1980">
        <v>93</v>
      </c>
      <c r="M1980" t="b">
        <v>1</v>
      </c>
      <c r="N1980" t="s">
        <v>8271</v>
      </c>
      <c r="O1980" s="5">
        <f t="shared" si="120"/>
        <v>1.023236</v>
      </c>
      <c r="P1980" s="15">
        <f t="shared" si="121"/>
        <v>55.012688172043013</v>
      </c>
      <c r="Q1980" s="7" t="s">
        <v>8323</v>
      </c>
      <c r="R1980" s="7" t="s">
        <v>8324</v>
      </c>
      <c r="S1980" s="13">
        <f t="shared" si="122"/>
        <v>42605.130057870367</v>
      </c>
      <c r="T1980" s="12">
        <f t="shared" si="123"/>
        <v>42575.130057870367</v>
      </c>
    </row>
    <row r="1981" spans="1:20" ht="32" hidden="1" x14ac:dyDescent="0.2">
      <c r="A1981">
        <v>744</v>
      </c>
      <c r="B1981" s="3" t="s">
        <v>745</v>
      </c>
      <c r="C1981" s="3" t="s">
        <v>4854</v>
      </c>
      <c r="D1981">
        <v>5000</v>
      </c>
      <c r="E1981">
        <v>5116</v>
      </c>
      <c r="F1981" t="s">
        <v>8219</v>
      </c>
      <c r="G1981" t="s">
        <v>8224</v>
      </c>
      <c r="H1981" t="s">
        <v>8246</v>
      </c>
      <c r="I1981">
        <v>1355439503</v>
      </c>
      <c r="J1981">
        <v>1352847503</v>
      </c>
      <c r="K1981" t="b">
        <v>0</v>
      </c>
      <c r="L1981">
        <v>62</v>
      </c>
      <c r="M1981" t="b">
        <v>1</v>
      </c>
      <c r="N1981" t="s">
        <v>8274</v>
      </c>
      <c r="O1981" s="5">
        <f t="shared" si="120"/>
        <v>1.0232000000000001</v>
      </c>
      <c r="P1981" s="15">
        <f t="shared" si="121"/>
        <v>82.516129032258064</v>
      </c>
      <c r="Q1981" s="7" t="s">
        <v>8327</v>
      </c>
      <c r="R1981" s="7" t="s">
        <v>8328</v>
      </c>
      <c r="S1981" s="13">
        <f t="shared" si="122"/>
        <v>41256.95721064815</v>
      </c>
      <c r="T1981" s="12">
        <f t="shared" si="123"/>
        <v>41226.95721064815</v>
      </c>
    </row>
    <row r="1982" spans="1:20" ht="48" hidden="1" x14ac:dyDescent="0.2">
      <c r="A1982">
        <v>2457</v>
      </c>
      <c r="B1982" s="3" t="s">
        <v>2458</v>
      </c>
      <c r="C1982" s="3" t="s">
        <v>6567</v>
      </c>
      <c r="D1982">
        <v>23000</v>
      </c>
      <c r="E1982">
        <v>23530</v>
      </c>
      <c r="F1982" t="s">
        <v>8219</v>
      </c>
      <c r="G1982" t="s">
        <v>8224</v>
      </c>
      <c r="H1982" t="s">
        <v>8246</v>
      </c>
      <c r="I1982">
        <v>1458826056</v>
      </c>
      <c r="J1982">
        <v>1456237656</v>
      </c>
      <c r="K1982" t="b">
        <v>0</v>
      </c>
      <c r="L1982">
        <v>124</v>
      </c>
      <c r="M1982" t="b">
        <v>1</v>
      </c>
      <c r="N1982" t="s">
        <v>8298</v>
      </c>
      <c r="O1982" s="5">
        <f t="shared" si="120"/>
        <v>1.0230434782608695</v>
      </c>
      <c r="P1982" s="15">
        <f t="shared" si="121"/>
        <v>189.75806451612902</v>
      </c>
      <c r="Q1982" s="7" t="s">
        <v>8341</v>
      </c>
      <c r="R1982" s="7" t="s">
        <v>8356</v>
      </c>
      <c r="S1982" s="13">
        <f t="shared" si="122"/>
        <v>42453.560833333337</v>
      </c>
      <c r="T1982" s="12">
        <f t="shared" si="123"/>
        <v>42423.602500000001</v>
      </c>
    </row>
    <row r="1983" spans="1:20" ht="48" hidden="1" x14ac:dyDescent="0.2">
      <c r="A1983">
        <v>1343</v>
      </c>
      <c r="B1983" s="3" t="s">
        <v>1344</v>
      </c>
      <c r="C1983" s="3" t="s">
        <v>5453</v>
      </c>
      <c r="D1983">
        <v>50000</v>
      </c>
      <c r="E1983">
        <v>51149</v>
      </c>
      <c r="F1983" t="s">
        <v>8220</v>
      </c>
      <c r="G1983" t="s">
        <v>8224</v>
      </c>
      <c r="H1983" t="s">
        <v>8246</v>
      </c>
      <c r="I1983">
        <v>1471579140</v>
      </c>
      <c r="J1983">
        <v>1466512683</v>
      </c>
      <c r="K1983" t="b">
        <v>0</v>
      </c>
      <c r="L1983">
        <v>323</v>
      </c>
      <c r="M1983" t="b">
        <v>0</v>
      </c>
      <c r="N1983" t="s">
        <v>8273</v>
      </c>
      <c r="O1983" s="5">
        <f t="shared" si="120"/>
        <v>1.02298</v>
      </c>
      <c r="P1983" s="15">
        <f t="shared" si="121"/>
        <v>158.35603715170279</v>
      </c>
      <c r="Q1983" s="7" t="s">
        <v>8309</v>
      </c>
      <c r="R1983" s="7" t="s">
        <v>8326</v>
      </c>
      <c r="S1983" s="13">
        <f t="shared" si="122"/>
        <v>42601.165972222225</v>
      </c>
      <c r="T1983" s="12">
        <f t="shared" si="123"/>
        <v>42542.526423611111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8343</v>
      </c>
      <c r="R1984" s="7" t="s">
        <v>8354</v>
      </c>
      <c r="S1984" s="13">
        <f t="shared" si="122"/>
        <v>42708.628321759257</v>
      </c>
      <c r="T1984" s="12">
        <f t="shared" si="123"/>
        <v>42678.586655092593</v>
      </c>
    </row>
    <row r="1985" spans="1:20" ht="48" hidden="1" x14ac:dyDescent="0.2">
      <c r="A1985">
        <v>3546</v>
      </c>
      <c r="B1985" s="3" t="s">
        <v>3545</v>
      </c>
      <c r="C1985" s="3" t="s">
        <v>7656</v>
      </c>
      <c r="D1985">
        <v>1100</v>
      </c>
      <c r="E1985">
        <v>1125</v>
      </c>
      <c r="F1985" t="s">
        <v>8219</v>
      </c>
      <c r="G1985" t="s">
        <v>8224</v>
      </c>
      <c r="H1985" t="s">
        <v>8246</v>
      </c>
      <c r="I1985">
        <v>1427860740</v>
      </c>
      <c r="J1985">
        <v>1426002684</v>
      </c>
      <c r="K1985" t="b">
        <v>0</v>
      </c>
      <c r="L1985">
        <v>19</v>
      </c>
      <c r="M1985" t="b">
        <v>1</v>
      </c>
      <c r="N1985" t="s">
        <v>8271</v>
      </c>
      <c r="O1985" s="5">
        <f t="shared" si="120"/>
        <v>1.0227272727272727</v>
      </c>
      <c r="P1985" s="15">
        <f t="shared" si="121"/>
        <v>59.210526315789473</v>
      </c>
      <c r="Q1985" s="7" t="s">
        <v>8323</v>
      </c>
      <c r="R1985" s="7" t="s">
        <v>8324</v>
      </c>
      <c r="S1985" s="13">
        <f t="shared" si="122"/>
        <v>42095.165972222225</v>
      </c>
      <c r="T1985" s="12">
        <f t="shared" si="123"/>
        <v>42073.660694444443</v>
      </c>
    </row>
    <row r="1986" spans="1:20" ht="48" hidden="1" x14ac:dyDescent="0.2">
      <c r="A1986">
        <v>2335</v>
      </c>
      <c r="B1986" s="3" t="s">
        <v>2336</v>
      </c>
      <c r="C1986" s="3" t="s">
        <v>6445</v>
      </c>
      <c r="D1986">
        <v>25000</v>
      </c>
      <c r="E1986">
        <v>25568</v>
      </c>
      <c r="F1986" t="s">
        <v>8219</v>
      </c>
      <c r="G1986" t="s">
        <v>8224</v>
      </c>
      <c r="H1986" t="s">
        <v>8246</v>
      </c>
      <c r="I1986">
        <v>1402494243</v>
      </c>
      <c r="J1986">
        <v>1399902243</v>
      </c>
      <c r="K1986" t="b">
        <v>1</v>
      </c>
      <c r="L1986">
        <v>221</v>
      </c>
      <c r="M1986" t="b">
        <v>1</v>
      </c>
      <c r="N1986" t="s">
        <v>8298</v>
      </c>
      <c r="O1986" s="5">
        <f t="shared" ref="O1986:O2049" si="124">E1986/D1986</f>
        <v>1.0227200000000001</v>
      </c>
      <c r="P1986" s="15">
        <f t="shared" ref="P1986:P2049" si="125">AVERAGE(E1986/L1986)</f>
        <v>115.69230769230769</v>
      </c>
      <c r="Q1986" s="7" t="s">
        <v>8341</v>
      </c>
      <c r="R1986" s="7" t="s">
        <v>8356</v>
      </c>
      <c r="S1986" s="13">
        <f t="shared" ref="S1986:S2049" si="126">(((I1986/60)/60)/24)+DATE(1970,1,1)</f>
        <v>41801.572256944448</v>
      </c>
      <c r="T1986" s="12">
        <f t="shared" ref="T1986:T2049" si="127">(((J1986/60)/60)/24)+DATE(1970,1,1)</f>
        <v>41771.572256944448</v>
      </c>
    </row>
    <row r="1987" spans="1:20" ht="32" hidden="1" x14ac:dyDescent="0.2">
      <c r="A1987">
        <v>741</v>
      </c>
      <c r="B1987" s="3" t="s">
        <v>742</v>
      </c>
      <c r="C1987" s="3" t="s">
        <v>4851</v>
      </c>
      <c r="D1987">
        <v>13000</v>
      </c>
      <c r="E1987">
        <v>13293.8</v>
      </c>
      <c r="F1987" t="s">
        <v>8219</v>
      </c>
      <c r="G1987" t="s">
        <v>8224</v>
      </c>
      <c r="H1987" t="s">
        <v>8246</v>
      </c>
      <c r="I1987">
        <v>1370964806</v>
      </c>
      <c r="J1987">
        <v>1367940806</v>
      </c>
      <c r="K1987" t="b">
        <v>0</v>
      </c>
      <c r="L1987">
        <v>94</v>
      </c>
      <c r="M1987" t="b">
        <v>1</v>
      </c>
      <c r="N1987" t="s">
        <v>8274</v>
      </c>
      <c r="O1987" s="5">
        <f t="shared" si="124"/>
        <v>1.0226</v>
      </c>
      <c r="P1987" s="15">
        <f t="shared" si="125"/>
        <v>141.42340425531913</v>
      </c>
      <c r="Q1987" s="7" t="s">
        <v>8327</v>
      </c>
      <c r="R1987" s="7" t="s">
        <v>8328</v>
      </c>
      <c r="S1987" s="13">
        <f t="shared" si="126"/>
        <v>41436.648217592592</v>
      </c>
      <c r="T1987" s="12">
        <f t="shared" si="127"/>
        <v>41401.648217592592</v>
      </c>
    </row>
    <row r="1988" spans="1:20" ht="48" hidden="1" x14ac:dyDescent="0.2">
      <c r="A1988">
        <v>2459</v>
      </c>
      <c r="B1988" s="3" t="s">
        <v>2460</v>
      </c>
      <c r="C1988" s="3" t="s">
        <v>6569</v>
      </c>
      <c r="D1988">
        <v>30000</v>
      </c>
      <c r="E1988">
        <v>30675</v>
      </c>
      <c r="F1988" t="s">
        <v>8219</v>
      </c>
      <c r="G1988" t="s">
        <v>8224</v>
      </c>
      <c r="H1988" t="s">
        <v>8246</v>
      </c>
      <c r="I1988">
        <v>1458742685</v>
      </c>
      <c r="J1988">
        <v>1454858285</v>
      </c>
      <c r="K1988" t="b">
        <v>0</v>
      </c>
      <c r="L1988">
        <v>282</v>
      </c>
      <c r="M1988" t="b">
        <v>1</v>
      </c>
      <c r="N1988" t="s">
        <v>8298</v>
      </c>
      <c r="O1988" s="5">
        <f t="shared" si="124"/>
        <v>1.0225</v>
      </c>
      <c r="P1988" s="15">
        <f t="shared" si="125"/>
        <v>108.77659574468085</v>
      </c>
      <c r="Q1988" s="7" t="s">
        <v>8341</v>
      </c>
      <c r="R1988" s="7" t="s">
        <v>8356</v>
      </c>
      <c r="S1988" s="13">
        <f t="shared" si="126"/>
        <v>42452.595891203702</v>
      </c>
      <c r="T1988" s="12">
        <f t="shared" si="127"/>
        <v>42407.637557870374</v>
      </c>
    </row>
    <row r="1989" spans="1:20" ht="48" hidden="1" x14ac:dyDescent="0.2">
      <c r="A1989">
        <v>3381</v>
      </c>
      <c r="B1989" s="3" t="s">
        <v>3380</v>
      </c>
      <c r="C1989" s="3" t="s">
        <v>7491</v>
      </c>
      <c r="D1989">
        <v>4000</v>
      </c>
      <c r="E1989">
        <v>4090</v>
      </c>
      <c r="F1989" t="s">
        <v>8219</v>
      </c>
      <c r="G1989" t="s">
        <v>8224</v>
      </c>
      <c r="H1989" t="s">
        <v>8246</v>
      </c>
      <c r="I1989">
        <v>1426044383</v>
      </c>
      <c r="J1989">
        <v>1423455983</v>
      </c>
      <c r="K1989" t="b">
        <v>0</v>
      </c>
      <c r="L1989">
        <v>48</v>
      </c>
      <c r="M1989" t="b">
        <v>1</v>
      </c>
      <c r="N1989" t="s">
        <v>8271</v>
      </c>
      <c r="O1989" s="5">
        <f t="shared" si="124"/>
        <v>1.0225</v>
      </c>
      <c r="P1989" s="15">
        <f t="shared" si="125"/>
        <v>85.208333333333329</v>
      </c>
      <c r="Q1989" s="7" t="s">
        <v>8323</v>
      </c>
      <c r="R1989" s="7" t="s">
        <v>8324</v>
      </c>
      <c r="S1989" s="13">
        <f t="shared" si="126"/>
        <v>42074.143321759257</v>
      </c>
      <c r="T1989" s="12">
        <f t="shared" si="127"/>
        <v>42044.184988425928</v>
      </c>
    </row>
    <row r="1990" spans="1:20" ht="48" hidden="1" x14ac:dyDescent="0.2">
      <c r="A1990">
        <v>2018</v>
      </c>
      <c r="B1990" s="3" t="s">
        <v>2019</v>
      </c>
      <c r="C1990" s="3" t="s">
        <v>6128</v>
      </c>
      <c r="D1990">
        <v>65000</v>
      </c>
      <c r="E1990">
        <v>66458.23</v>
      </c>
      <c r="F1990" t="s">
        <v>8219</v>
      </c>
      <c r="G1990" t="s">
        <v>8241</v>
      </c>
      <c r="H1990" t="s">
        <v>8249</v>
      </c>
      <c r="I1990">
        <v>1439455609</v>
      </c>
      <c r="J1990">
        <v>1436863609</v>
      </c>
      <c r="K1990" t="b">
        <v>1</v>
      </c>
      <c r="L1990">
        <v>450</v>
      </c>
      <c r="M1990" t="b">
        <v>1</v>
      </c>
      <c r="N1990" t="s">
        <v>8295</v>
      </c>
      <c r="O1990" s="5">
        <f t="shared" si="124"/>
        <v>1.0224343076923077</v>
      </c>
      <c r="P1990" s="15">
        <f t="shared" si="125"/>
        <v>147.68495555555555</v>
      </c>
      <c r="Q1990" s="7" t="s">
        <v>8309</v>
      </c>
      <c r="R1990" s="7" t="s">
        <v>8310</v>
      </c>
      <c r="S1990" s="13">
        <f t="shared" si="126"/>
        <v>42229.365844907406</v>
      </c>
      <c r="T1990" s="12">
        <f t="shared" si="127"/>
        <v>42199.365844907406</v>
      </c>
    </row>
    <row r="1991" spans="1:20" ht="48" hidden="1" x14ac:dyDescent="0.2">
      <c r="A1991">
        <v>2713</v>
      </c>
      <c r="B1991" s="3" t="s">
        <v>2713</v>
      </c>
      <c r="C1991" s="3" t="s">
        <v>6823</v>
      </c>
      <c r="D1991">
        <v>150000</v>
      </c>
      <c r="E1991">
        <v>153362</v>
      </c>
      <c r="F1991" t="s">
        <v>8219</v>
      </c>
      <c r="G1991" t="s">
        <v>8224</v>
      </c>
      <c r="H1991" t="s">
        <v>8246</v>
      </c>
      <c r="I1991">
        <v>1450971684</v>
      </c>
      <c r="J1991">
        <v>1447515684</v>
      </c>
      <c r="K1991" t="b">
        <v>1</v>
      </c>
      <c r="L1991">
        <v>1420</v>
      </c>
      <c r="M1991" t="b">
        <v>1</v>
      </c>
      <c r="N1991" t="s">
        <v>8303</v>
      </c>
      <c r="O1991" s="5">
        <f t="shared" si="124"/>
        <v>1.0224133333333334</v>
      </c>
      <c r="P1991" s="15">
        <f t="shared" si="125"/>
        <v>108.00140845070422</v>
      </c>
      <c r="Q1991" s="7" t="s">
        <v>8323</v>
      </c>
      <c r="R1991" s="7" t="s">
        <v>8361</v>
      </c>
      <c r="S1991" s="13">
        <f t="shared" si="126"/>
        <v>42362.653749999998</v>
      </c>
      <c r="T1991" s="12">
        <f t="shared" si="127"/>
        <v>42322.653749999998</v>
      </c>
    </row>
    <row r="1992" spans="1:20" ht="48" hidden="1" x14ac:dyDescent="0.2">
      <c r="A1992">
        <v>3542</v>
      </c>
      <c r="B1992" s="3" t="s">
        <v>3541</v>
      </c>
      <c r="C1992" s="3" t="s">
        <v>7652</v>
      </c>
      <c r="D1992">
        <v>5500</v>
      </c>
      <c r="E1992">
        <v>5623</v>
      </c>
      <c r="F1992" t="s">
        <v>8219</v>
      </c>
      <c r="G1992" t="s">
        <v>8224</v>
      </c>
      <c r="H1992" t="s">
        <v>8246</v>
      </c>
      <c r="I1992">
        <v>1410099822</v>
      </c>
      <c r="J1992">
        <v>1404915822</v>
      </c>
      <c r="K1992" t="b">
        <v>0</v>
      </c>
      <c r="L1992">
        <v>85</v>
      </c>
      <c r="M1992" t="b">
        <v>1</v>
      </c>
      <c r="N1992" t="s">
        <v>8271</v>
      </c>
      <c r="O1992" s="5">
        <f t="shared" si="124"/>
        <v>1.0223636363636364</v>
      </c>
      <c r="P1992" s="15">
        <f t="shared" si="125"/>
        <v>66.152941176470591</v>
      </c>
      <c r="Q1992" s="7" t="s">
        <v>8323</v>
      </c>
      <c r="R1992" s="7" t="s">
        <v>8324</v>
      </c>
      <c r="S1992" s="13">
        <f t="shared" si="126"/>
        <v>41889.599791666667</v>
      </c>
      <c r="T1992" s="12">
        <f t="shared" si="127"/>
        <v>41829.599791666667</v>
      </c>
    </row>
    <row r="1993" spans="1:20" ht="48" hidden="1" x14ac:dyDescent="0.2">
      <c r="A1993">
        <v>1293</v>
      </c>
      <c r="B1993" s="3" t="s">
        <v>1294</v>
      </c>
      <c r="C1993" s="3" t="s">
        <v>5403</v>
      </c>
      <c r="D1993">
        <v>15000</v>
      </c>
      <c r="E1993">
        <v>15335</v>
      </c>
      <c r="F1993" t="s">
        <v>8219</v>
      </c>
      <c r="G1993" t="s">
        <v>8224</v>
      </c>
      <c r="H1993" t="s">
        <v>8246</v>
      </c>
      <c r="I1993">
        <v>1447523371</v>
      </c>
      <c r="J1993">
        <v>1444927771</v>
      </c>
      <c r="K1993" t="b">
        <v>0</v>
      </c>
      <c r="L1993">
        <v>120</v>
      </c>
      <c r="M1993" t="b">
        <v>1</v>
      </c>
      <c r="N1993" t="s">
        <v>8271</v>
      </c>
      <c r="O1993" s="5">
        <f t="shared" si="124"/>
        <v>1.0223333333333333</v>
      </c>
      <c r="P1993" s="15">
        <f t="shared" si="125"/>
        <v>127.79166666666667</v>
      </c>
      <c r="Q1993" s="7" t="s">
        <v>8323</v>
      </c>
      <c r="R1993" s="7" t="s">
        <v>8324</v>
      </c>
      <c r="S1993" s="13">
        <f t="shared" si="126"/>
        <v>42322.742719907401</v>
      </c>
      <c r="T1993" s="12">
        <f t="shared" si="127"/>
        <v>42292.701053240744</v>
      </c>
    </row>
    <row r="1994" spans="1:20" ht="48" hidden="1" x14ac:dyDescent="0.2">
      <c r="A1994">
        <v>1213</v>
      </c>
      <c r="B1994" s="3" t="s">
        <v>1214</v>
      </c>
      <c r="C1994" s="3" t="s">
        <v>5323</v>
      </c>
      <c r="D1994">
        <v>6500</v>
      </c>
      <c r="E1994">
        <v>6645</v>
      </c>
      <c r="F1994" t="s">
        <v>8219</v>
      </c>
      <c r="G1994" t="s">
        <v>8225</v>
      </c>
      <c r="H1994" t="s">
        <v>8247</v>
      </c>
      <c r="I1994">
        <v>1485886100</v>
      </c>
      <c r="J1994">
        <v>1482862100</v>
      </c>
      <c r="K1994" t="b">
        <v>0</v>
      </c>
      <c r="L1994">
        <v>108</v>
      </c>
      <c r="M1994" t="b">
        <v>1</v>
      </c>
      <c r="N1994" t="s">
        <v>8285</v>
      </c>
      <c r="O1994" s="5">
        <f t="shared" si="124"/>
        <v>1.0223076923076924</v>
      </c>
      <c r="P1994" s="15">
        <f t="shared" si="125"/>
        <v>61.527777777777779</v>
      </c>
      <c r="Q1994" s="7" t="s">
        <v>8343</v>
      </c>
      <c r="R1994" s="7" t="s">
        <v>8344</v>
      </c>
      <c r="S1994" s="13">
        <f t="shared" si="126"/>
        <v>42766.755787037036</v>
      </c>
      <c r="T1994" s="12">
        <f t="shared" si="127"/>
        <v>42731.755787037036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8343</v>
      </c>
      <c r="R1995" s="7" t="s">
        <v>8354</v>
      </c>
      <c r="S1995" s="13">
        <f t="shared" si="126"/>
        <v>42359.58839120371</v>
      </c>
      <c r="T1995" s="12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8343</v>
      </c>
      <c r="R1996" s="7" t="s">
        <v>8354</v>
      </c>
      <c r="S1996" s="13">
        <f t="shared" si="126"/>
        <v>42711.047939814816</v>
      </c>
      <c r="T1996" s="12">
        <f t="shared" si="127"/>
        <v>42651.006273148145</v>
      </c>
    </row>
    <row r="1997" spans="1:20" ht="48" hidden="1" x14ac:dyDescent="0.2">
      <c r="A1997">
        <v>1347</v>
      </c>
      <c r="B1997" s="3" t="s">
        <v>1348</v>
      </c>
      <c r="C1997" s="3" t="s">
        <v>5457</v>
      </c>
      <c r="D1997">
        <v>2500</v>
      </c>
      <c r="E1997">
        <v>2555</v>
      </c>
      <c r="F1997" t="s">
        <v>8219</v>
      </c>
      <c r="G1997" t="s">
        <v>8224</v>
      </c>
      <c r="H1997" t="s">
        <v>8246</v>
      </c>
      <c r="I1997">
        <v>1425741525</v>
      </c>
      <c r="J1997">
        <v>1423149525</v>
      </c>
      <c r="K1997" t="b">
        <v>0</v>
      </c>
      <c r="L1997">
        <v>31</v>
      </c>
      <c r="M1997" t="b">
        <v>1</v>
      </c>
      <c r="N1997" t="s">
        <v>8274</v>
      </c>
      <c r="O1997" s="5">
        <f t="shared" si="124"/>
        <v>1.022</v>
      </c>
      <c r="P1997" s="15">
        <f t="shared" si="125"/>
        <v>82.41935483870968</v>
      </c>
      <c r="Q1997" s="7" t="s">
        <v>8327</v>
      </c>
      <c r="R1997" s="7" t="s">
        <v>8328</v>
      </c>
      <c r="S1997" s="13">
        <f t="shared" si="126"/>
        <v>42070.638020833328</v>
      </c>
      <c r="T1997" s="12">
        <f t="shared" si="127"/>
        <v>42040.638020833328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8343</v>
      </c>
      <c r="R1998" s="7" t="s">
        <v>8354</v>
      </c>
      <c r="S1998" s="13">
        <f t="shared" si="126"/>
        <v>41830.819571759261</v>
      </c>
      <c r="T1998" s="12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8343</v>
      </c>
      <c r="R1999" s="7" t="s">
        <v>8354</v>
      </c>
      <c r="S1999" s="13">
        <f t="shared" si="126"/>
        <v>41877.930694444447</v>
      </c>
      <c r="T1999" s="12">
        <f t="shared" si="127"/>
        <v>41847.930694444447</v>
      </c>
    </row>
    <row r="2000" spans="1:20" ht="48" hidden="1" x14ac:dyDescent="0.2">
      <c r="A2000">
        <v>3186</v>
      </c>
      <c r="B2000" s="3" t="s">
        <v>3186</v>
      </c>
      <c r="C2000" s="3" t="s">
        <v>7296</v>
      </c>
      <c r="D2000">
        <v>3200</v>
      </c>
      <c r="E2000">
        <v>3270</v>
      </c>
      <c r="F2000" t="s">
        <v>8219</v>
      </c>
      <c r="G2000" t="s">
        <v>8225</v>
      </c>
      <c r="H2000" t="s">
        <v>8247</v>
      </c>
      <c r="I2000">
        <v>1410901200</v>
      </c>
      <c r="J2000">
        <v>1408313438</v>
      </c>
      <c r="K2000" t="b">
        <v>1</v>
      </c>
      <c r="L2000">
        <v>70</v>
      </c>
      <c r="M2000" t="b">
        <v>1</v>
      </c>
      <c r="N2000" t="s">
        <v>8271</v>
      </c>
      <c r="O2000" s="5">
        <f t="shared" si="124"/>
        <v>1.0218750000000001</v>
      </c>
      <c r="P2000" s="15">
        <f t="shared" si="125"/>
        <v>46.714285714285715</v>
      </c>
      <c r="Q2000" s="7" t="s">
        <v>8323</v>
      </c>
      <c r="R2000" s="7" t="s">
        <v>8324</v>
      </c>
      <c r="S2000" s="13">
        <f t="shared" si="126"/>
        <v>41898.875</v>
      </c>
      <c r="T2000" s="12">
        <f t="shared" si="127"/>
        <v>41868.924050925925</v>
      </c>
    </row>
    <row r="2001" spans="1:20" ht="32" hidden="1" x14ac:dyDescent="0.2">
      <c r="A2001">
        <v>3338</v>
      </c>
      <c r="B2001" s="3" t="s">
        <v>3338</v>
      </c>
      <c r="C2001" s="3" t="s">
        <v>7448</v>
      </c>
      <c r="D2001">
        <v>15000</v>
      </c>
      <c r="E2001">
        <v>15327</v>
      </c>
      <c r="F2001" t="s">
        <v>8219</v>
      </c>
      <c r="G2001" t="s">
        <v>8224</v>
      </c>
      <c r="H2001" t="s">
        <v>8246</v>
      </c>
      <c r="I2001">
        <v>1487944080</v>
      </c>
      <c r="J2001">
        <v>1486129680</v>
      </c>
      <c r="K2001" t="b">
        <v>0</v>
      </c>
      <c r="L2001">
        <v>112</v>
      </c>
      <c r="M2001" t="b">
        <v>1</v>
      </c>
      <c r="N2001" t="s">
        <v>8271</v>
      </c>
      <c r="O2001" s="5">
        <f t="shared" si="124"/>
        <v>1.0218</v>
      </c>
      <c r="P2001" s="15">
        <f t="shared" si="125"/>
        <v>136.84821428571428</v>
      </c>
      <c r="Q2001" s="7" t="s">
        <v>8323</v>
      </c>
      <c r="R2001" s="7" t="s">
        <v>8324</v>
      </c>
      <c r="S2001" s="13">
        <f t="shared" si="126"/>
        <v>42790.574999999997</v>
      </c>
      <c r="T2001" s="12">
        <f t="shared" si="127"/>
        <v>42769.574999999997</v>
      </c>
    </row>
    <row r="2002" spans="1:20" ht="64" hidden="1" x14ac:dyDescent="0.2">
      <c r="A2002">
        <v>415</v>
      </c>
      <c r="B2002" s="3" t="s">
        <v>416</v>
      </c>
      <c r="C2002" s="3" t="s">
        <v>4525</v>
      </c>
      <c r="D2002">
        <v>1400</v>
      </c>
      <c r="E2002">
        <v>1430.06</v>
      </c>
      <c r="F2002" t="s">
        <v>8219</v>
      </c>
      <c r="G2002" t="s">
        <v>8229</v>
      </c>
      <c r="H2002" t="s">
        <v>8251</v>
      </c>
      <c r="I2002">
        <v>1413547200</v>
      </c>
      <c r="J2002">
        <v>1411417602</v>
      </c>
      <c r="K2002" t="b">
        <v>0</v>
      </c>
      <c r="L2002">
        <v>21</v>
      </c>
      <c r="M2002" t="b">
        <v>1</v>
      </c>
      <c r="N2002" t="s">
        <v>8269</v>
      </c>
      <c r="O2002" s="5">
        <f t="shared" si="124"/>
        <v>1.0214714285714286</v>
      </c>
      <c r="P2002" s="15">
        <f t="shared" si="125"/>
        <v>68.09809523809524</v>
      </c>
      <c r="Q2002" s="7" t="s">
        <v>8316</v>
      </c>
      <c r="R2002" s="7" t="s">
        <v>8321</v>
      </c>
      <c r="S2002" s="13">
        <f t="shared" si="126"/>
        <v>41929.5</v>
      </c>
      <c r="T2002" s="12">
        <f t="shared" si="127"/>
        <v>41904.851875</v>
      </c>
    </row>
    <row r="2003" spans="1:20" ht="48" hidden="1" x14ac:dyDescent="0.2">
      <c r="A2003">
        <v>3214</v>
      </c>
      <c r="B2003" s="3" t="s">
        <v>3214</v>
      </c>
      <c r="C2003" s="3" t="s">
        <v>7324</v>
      </c>
      <c r="D2003">
        <v>12000</v>
      </c>
      <c r="E2003">
        <v>12256</v>
      </c>
      <c r="F2003" t="s">
        <v>8219</v>
      </c>
      <c r="G2003" t="s">
        <v>8225</v>
      </c>
      <c r="H2003" t="s">
        <v>8247</v>
      </c>
      <c r="I2003">
        <v>1452038100</v>
      </c>
      <c r="J2003">
        <v>1448823673</v>
      </c>
      <c r="K2003" t="b">
        <v>1</v>
      </c>
      <c r="L2003">
        <v>115</v>
      </c>
      <c r="M2003" t="b">
        <v>1</v>
      </c>
      <c r="N2003" t="s">
        <v>8271</v>
      </c>
      <c r="O2003" s="5">
        <f t="shared" si="124"/>
        <v>1.0213333333333334</v>
      </c>
      <c r="P2003" s="15">
        <f t="shared" si="125"/>
        <v>106.57391304347826</v>
      </c>
      <c r="Q2003" s="7" t="s">
        <v>8323</v>
      </c>
      <c r="R2003" s="7" t="s">
        <v>8324</v>
      </c>
      <c r="S2003" s="13">
        <f t="shared" si="126"/>
        <v>42374.996527777781</v>
      </c>
      <c r="T2003" s="12">
        <f t="shared" si="127"/>
        <v>42337.792511574073</v>
      </c>
    </row>
    <row r="2004" spans="1:20" ht="48" hidden="1" x14ac:dyDescent="0.2">
      <c r="A2004">
        <v>2527</v>
      </c>
      <c r="B2004" s="3" t="s">
        <v>2527</v>
      </c>
      <c r="C2004" s="3" t="s">
        <v>6637</v>
      </c>
      <c r="D2004">
        <v>4000</v>
      </c>
      <c r="E2004">
        <v>4085</v>
      </c>
      <c r="F2004" t="s">
        <v>8219</v>
      </c>
      <c r="G2004" t="s">
        <v>8224</v>
      </c>
      <c r="H2004" t="s">
        <v>8246</v>
      </c>
      <c r="I2004">
        <v>1382068740</v>
      </c>
      <c r="J2004">
        <v>1380477691</v>
      </c>
      <c r="K2004" t="b">
        <v>0</v>
      </c>
      <c r="L2004">
        <v>71</v>
      </c>
      <c r="M2004" t="b">
        <v>1</v>
      </c>
      <c r="N2004" t="s">
        <v>8300</v>
      </c>
      <c r="O2004" s="5">
        <f t="shared" si="124"/>
        <v>1.02125</v>
      </c>
      <c r="P2004" s="15">
        <f t="shared" si="125"/>
        <v>57.535211267605632</v>
      </c>
      <c r="Q2004" s="7" t="s">
        <v>8330</v>
      </c>
      <c r="R2004" s="7" t="s">
        <v>8358</v>
      </c>
      <c r="S2004" s="13">
        <f t="shared" si="126"/>
        <v>41565.165972222225</v>
      </c>
      <c r="T2004" s="12">
        <f t="shared" si="127"/>
        <v>41546.75105324074</v>
      </c>
    </row>
    <row r="2005" spans="1:20" ht="48" hidden="1" x14ac:dyDescent="0.2">
      <c r="A2005">
        <v>1854</v>
      </c>
      <c r="B2005" s="3" t="s">
        <v>1855</v>
      </c>
      <c r="C2005" s="3" t="s">
        <v>5964</v>
      </c>
      <c r="D2005">
        <v>15000</v>
      </c>
      <c r="E2005">
        <v>15318.55</v>
      </c>
      <c r="F2005" t="s">
        <v>8219</v>
      </c>
      <c r="G2005" t="s">
        <v>8224</v>
      </c>
      <c r="H2005" t="s">
        <v>8246</v>
      </c>
      <c r="I2005">
        <v>1369355437</v>
      </c>
      <c r="J2005">
        <v>1366763437</v>
      </c>
      <c r="K2005" t="b">
        <v>0</v>
      </c>
      <c r="L2005">
        <v>174</v>
      </c>
      <c r="M2005" t="b">
        <v>1</v>
      </c>
      <c r="N2005" t="s">
        <v>8276</v>
      </c>
      <c r="O2005" s="5">
        <f t="shared" si="124"/>
        <v>1.0212366666666666</v>
      </c>
      <c r="P2005" s="15">
        <f t="shared" si="125"/>
        <v>88.037643678160919</v>
      </c>
      <c r="Q2005" s="7" t="s">
        <v>8330</v>
      </c>
      <c r="R2005" s="7" t="s">
        <v>8331</v>
      </c>
      <c r="S2005" s="13">
        <f t="shared" si="126"/>
        <v>41418.021261574075</v>
      </c>
      <c r="T2005" s="12">
        <f t="shared" si="127"/>
        <v>41388.021261574075</v>
      </c>
    </row>
    <row r="2006" spans="1:20" ht="48" hidden="1" x14ac:dyDescent="0.2">
      <c r="A2006">
        <v>520</v>
      </c>
      <c r="B2006" s="3" t="s">
        <v>521</v>
      </c>
      <c r="C2006" s="3" t="s">
        <v>4630</v>
      </c>
      <c r="D2006">
        <v>5000</v>
      </c>
      <c r="E2006">
        <v>5105</v>
      </c>
      <c r="F2006" t="s">
        <v>8219</v>
      </c>
      <c r="G2006" t="s">
        <v>8225</v>
      </c>
      <c r="H2006" t="s">
        <v>8247</v>
      </c>
      <c r="I2006">
        <v>1449766261</v>
      </c>
      <c r="J2006">
        <v>1447174261</v>
      </c>
      <c r="K2006" t="b">
        <v>0</v>
      </c>
      <c r="L2006">
        <v>34</v>
      </c>
      <c r="M2006" t="b">
        <v>1</v>
      </c>
      <c r="N2006" t="s">
        <v>8271</v>
      </c>
      <c r="O2006" s="5">
        <f t="shared" si="124"/>
        <v>1.0209999999999999</v>
      </c>
      <c r="P2006" s="15">
        <f t="shared" si="125"/>
        <v>150.14705882352942</v>
      </c>
      <c r="Q2006" s="7" t="s">
        <v>8323</v>
      </c>
      <c r="R2006" s="7" t="s">
        <v>8324</v>
      </c>
      <c r="S2006" s="13">
        <f t="shared" si="126"/>
        <v>42348.702094907407</v>
      </c>
      <c r="T2006" s="12">
        <f t="shared" si="127"/>
        <v>42318.702094907407</v>
      </c>
    </row>
    <row r="2007" spans="1:20" ht="48" hidden="1" x14ac:dyDescent="0.2">
      <c r="A2007">
        <v>1037</v>
      </c>
      <c r="B2007" s="3" t="s">
        <v>1038</v>
      </c>
      <c r="C2007" s="3" t="s">
        <v>5147</v>
      </c>
      <c r="D2007">
        <v>1000</v>
      </c>
      <c r="E2007">
        <v>1021</v>
      </c>
      <c r="F2007" t="s">
        <v>8219</v>
      </c>
      <c r="G2007" t="s">
        <v>8224</v>
      </c>
      <c r="H2007" t="s">
        <v>8246</v>
      </c>
      <c r="I2007">
        <v>1431925200</v>
      </c>
      <c r="J2007">
        <v>1429991062</v>
      </c>
      <c r="K2007" t="b">
        <v>0</v>
      </c>
      <c r="L2007">
        <v>21</v>
      </c>
      <c r="M2007" t="b">
        <v>1</v>
      </c>
      <c r="N2007" t="s">
        <v>8280</v>
      </c>
      <c r="O2007" s="5">
        <f t="shared" si="124"/>
        <v>1.0209999999999999</v>
      </c>
      <c r="P2007" s="15">
        <f t="shared" si="125"/>
        <v>48.61904761904762</v>
      </c>
      <c r="Q2007" s="7" t="s">
        <v>8330</v>
      </c>
      <c r="R2007" s="7" t="s">
        <v>8335</v>
      </c>
      <c r="S2007" s="13">
        <f t="shared" si="126"/>
        <v>42142.208333333328</v>
      </c>
      <c r="T2007" s="12">
        <f t="shared" si="127"/>
        <v>42119.822476851856</v>
      </c>
    </row>
    <row r="2008" spans="1:20" ht="48" hidden="1" x14ac:dyDescent="0.2">
      <c r="A2008">
        <v>3218</v>
      </c>
      <c r="B2008" s="3" t="s">
        <v>3218</v>
      </c>
      <c r="C2008" s="3" t="s">
        <v>7328</v>
      </c>
      <c r="D2008">
        <v>12000</v>
      </c>
      <c r="E2008">
        <v>12252</v>
      </c>
      <c r="F2008" t="s">
        <v>8219</v>
      </c>
      <c r="G2008" t="s">
        <v>8225</v>
      </c>
      <c r="H2008" t="s">
        <v>8247</v>
      </c>
      <c r="I2008">
        <v>1419984000</v>
      </c>
      <c r="J2008">
        <v>1417132986</v>
      </c>
      <c r="K2008" t="b">
        <v>1</v>
      </c>
      <c r="L2008">
        <v>184</v>
      </c>
      <c r="M2008" t="b">
        <v>1</v>
      </c>
      <c r="N2008" t="s">
        <v>8271</v>
      </c>
      <c r="O2008" s="5">
        <f t="shared" si="124"/>
        <v>1.0209999999999999</v>
      </c>
      <c r="P2008" s="15">
        <f t="shared" si="125"/>
        <v>66.586956521739125</v>
      </c>
      <c r="Q2008" s="7" t="s">
        <v>8323</v>
      </c>
      <c r="R2008" s="7" t="s">
        <v>8324</v>
      </c>
      <c r="S2008" s="13">
        <f t="shared" si="126"/>
        <v>42004</v>
      </c>
      <c r="T2008" s="12">
        <f t="shared" si="127"/>
        <v>41971.002152777779</v>
      </c>
    </row>
    <row r="2009" spans="1:20" ht="48" hidden="1" x14ac:dyDescent="0.2">
      <c r="A2009">
        <v>3267</v>
      </c>
      <c r="B2009" s="3" t="s">
        <v>3267</v>
      </c>
      <c r="C2009" s="3" t="s">
        <v>7377</v>
      </c>
      <c r="D2009">
        <v>15000</v>
      </c>
      <c r="E2009">
        <v>15315</v>
      </c>
      <c r="F2009" t="s">
        <v>8219</v>
      </c>
      <c r="G2009" t="s">
        <v>8224</v>
      </c>
      <c r="H2009" t="s">
        <v>8246</v>
      </c>
      <c r="I2009">
        <v>1437156660</v>
      </c>
      <c r="J2009">
        <v>1434564660</v>
      </c>
      <c r="K2009" t="b">
        <v>1</v>
      </c>
      <c r="L2009">
        <v>288</v>
      </c>
      <c r="M2009" t="b">
        <v>1</v>
      </c>
      <c r="N2009" t="s">
        <v>8271</v>
      </c>
      <c r="O2009" s="5">
        <f t="shared" si="124"/>
        <v>1.0209999999999999</v>
      </c>
      <c r="P2009" s="15">
        <f t="shared" si="125"/>
        <v>53.177083333333336</v>
      </c>
      <c r="Q2009" s="7" t="s">
        <v>8323</v>
      </c>
      <c r="R2009" s="7" t="s">
        <v>8324</v>
      </c>
      <c r="S2009" s="13">
        <f t="shared" si="126"/>
        <v>42202.757638888885</v>
      </c>
      <c r="T2009" s="12">
        <f t="shared" si="127"/>
        <v>42172.757638888885</v>
      </c>
    </row>
    <row r="2010" spans="1:20" ht="32" hidden="1" x14ac:dyDescent="0.2">
      <c r="A2010">
        <v>3837</v>
      </c>
      <c r="B2010" s="3" t="s">
        <v>3834</v>
      </c>
      <c r="C2010" s="3" t="s">
        <v>7946</v>
      </c>
      <c r="D2010">
        <v>2000</v>
      </c>
      <c r="E2010">
        <v>2042</v>
      </c>
      <c r="F2010" t="s">
        <v>8219</v>
      </c>
      <c r="G2010" t="s">
        <v>8225</v>
      </c>
      <c r="H2010" t="s">
        <v>8247</v>
      </c>
      <c r="I2010">
        <v>1435947758</v>
      </c>
      <c r="J2010">
        <v>1432837358</v>
      </c>
      <c r="K2010" t="b">
        <v>0</v>
      </c>
      <c r="L2010">
        <v>17</v>
      </c>
      <c r="M2010" t="b">
        <v>1</v>
      </c>
      <c r="N2010" t="s">
        <v>8271</v>
      </c>
      <c r="O2010" s="5">
        <f t="shared" si="124"/>
        <v>1.0209999999999999</v>
      </c>
      <c r="P2010" s="15">
        <f t="shared" si="125"/>
        <v>120.11764705882354</v>
      </c>
      <c r="Q2010" s="7" t="s">
        <v>8323</v>
      </c>
      <c r="R2010" s="7" t="s">
        <v>8324</v>
      </c>
      <c r="S2010" s="13">
        <f t="shared" si="126"/>
        <v>42188.765717592592</v>
      </c>
      <c r="T2010" s="12">
        <f t="shared" si="127"/>
        <v>42152.765717592592</v>
      </c>
    </row>
    <row r="2011" spans="1:20" ht="48" hidden="1" x14ac:dyDescent="0.2">
      <c r="A2011">
        <v>33</v>
      </c>
      <c r="B2011" s="3" t="s">
        <v>35</v>
      </c>
      <c r="C2011" s="3" t="s">
        <v>4144</v>
      </c>
      <c r="D2011">
        <v>5250</v>
      </c>
      <c r="E2011">
        <v>5360</v>
      </c>
      <c r="F2011" t="s">
        <v>8219</v>
      </c>
      <c r="G2011" t="s">
        <v>8224</v>
      </c>
      <c r="H2011" t="s">
        <v>8246</v>
      </c>
      <c r="I2011">
        <v>1447001501</v>
      </c>
      <c r="J2011">
        <v>1444405901</v>
      </c>
      <c r="K2011" t="b">
        <v>0</v>
      </c>
      <c r="L2011">
        <v>64</v>
      </c>
      <c r="M2011" t="b">
        <v>1</v>
      </c>
      <c r="N2011" t="s">
        <v>8265</v>
      </c>
      <c r="O2011" s="5">
        <f t="shared" si="124"/>
        <v>1.0209523809523811</v>
      </c>
      <c r="P2011" s="15">
        <f t="shared" si="125"/>
        <v>83.75</v>
      </c>
      <c r="Q2011" s="7" t="s">
        <v>8316</v>
      </c>
      <c r="R2011" s="7" t="s">
        <v>8317</v>
      </c>
      <c r="S2011" s="13">
        <f t="shared" si="126"/>
        <v>42316.702557870376</v>
      </c>
      <c r="T2011" s="12">
        <f t="shared" si="127"/>
        <v>42286.660891203705</v>
      </c>
    </row>
    <row r="2012" spans="1:20" ht="48" hidden="1" x14ac:dyDescent="0.2">
      <c r="A2012">
        <v>344</v>
      </c>
      <c r="B2012" s="3" t="s">
        <v>345</v>
      </c>
      <c r="C2012" s="3" t="s">
        <v>4454</v>
      </c>
      <c r="D2012">
        <v>33500</v>
      </c>
      <c r="E2012">
        <v>34198</v>
      </c>
      <c r="F2012" t="s">
        <v>8219</v>
      </c>
      <c r="G2012" t="s">
        <v>8224</v>
      </c>
      <c r="H2012" t="s">
        <v>8246</v>
      </c>
      <c r="I2012">
        <v>1433125200</v>
      </c>
      <c r="J2012">
        <v>1429312694</v>
      </c>
      <c r="K2012" t="b">
        <v>1</v>
      </c>
      <c r="L2012">
        <v>285</v>
      </c>
      <c r="M2012" t="b">
        <v>1</v>
      </c>
      <c r="N2012" t="s">
        <v>8269</v>
      </c>
      <c r="O2012" s="5">
        <f t="shared" si="124"/>
        <v>1.0208358208955224</v>
      </c>
      <c r="P2012" s="15">
        <f t="shared" si="125"/>
        <v>119.99298245614035</v>
      </c>
      <c r="Q2012" s="7" t="s">
        <v>8316</v>
      </c>
      <c r="R2012" s="7" t="s">
        <v>8321</v>
      </c>
      <c r="S2012" s="13">
        <f t="shared" si="126"/>
        <v>42156.097222222219</v>
      </c>
      <c r="T2012" s="12">
        <f t="shared" si="127"/>
        <v>42111.970995370371</v>
      </c>
    </row>
    <row r="2013" spans="1:20" ht="48" hidden="1" x14ac:dyDescent="0.2">
      <c r="A2013">
        <v>1886</v>
      </c>
      <c r="B2013" s="3" t="s">
        <v>1887</v>
      </c>
      <c r="C2013" s="3" t="s">
        <v>5996</v>
      </c>
      <c r="D2013">
        <v>1200</v>
      </c>
      <c r="E2013">
        <v>1225</v>
      </c>
      <c r="F2013" t="s">
        <v>8219</v>
      </c>
      <c r="G2013" t="s">
        <v>8224</v>
      </c>
      <c r="H2013" t="s">
        <v>8246</v>
      </c>
      <c r="I2013">
        <v>1415832338</v>
      </c>
      <c r="J2013">
        <v>1413236738</v>
      </c>
      <c r="K2013" t="b">
        <v>0</v>
      </c>
      <c r="L2013">
        <v>29</v>
      </c>
      <c r="M2013" t="b">
        <v>1</v>
      </c>
      <c r="N2013" t="s">
        <v>8279</v>
      </c>
      <c r="O2013" s="5">
        <f t="shared" si="124"/>
        <v>1.0208333333333333</v>
      </c>
      <c r="P2013" s="15">
        <f t="shared" si="125"/>
        <v>42.241379310344826</v>
      </c>
      <c r="Q2013" s="7" t="s">
        <v>8330</v>
      </c>
      <c r="R2013" s="7" t="s">
        <v>8334</v>
      </c>
      <c r="S2013" s="13">
        <f t="shared" si="126"/>
        <v>41955.94835648148</v>
      </c>
      <c r="T2013" s="12">
        <f t="shared" si="127"/>
        <v>41925.906689814816</v>
      </c>
    </row>
    <row r="2014" spans="1:20" ht="48" hidden="1" x14ac:dyDescent="0.2">
      <c r="A2014">
        <v>2929</v>
      </c>
      <c r="B2014" s="3" t="s">
        <v>2929</v>
      </c>
      <c r="C2014" s="3" t="s">
        <v>7039</v>
      </c>
      <c r="D2014">
        <v>8000</v>
      </c>
      <c r="E2014">
        <v>8165.55</v>
      </c>
      <c r="F2014" t="s">
        <v>8219</v>
      </c>
      <c r="G2014" t="s">
        <v>8224</v>
      </c>
      <c r="H2014" t="s">
        <v>8246</v>
      </c>
      <c r="I2014">
        <v>1401024758</v>
      </c>
      <c r="J2014">
        <v>1398432758</v>
      </c>
      <c r="K2014" t="b">
        <v>0</v>
      </c>
      <c r="L2014">
        <v>32</v>
      </c>
      <c r="M2014" t="b">
        <v>1</v>
      </c>
      <c r="N2014" t="s">
        <v>8305</v>
      </c>
      <c r="O2014" s="5">
        <f t="shared" si="124"/>
        <v>1.02069375</v>
      </c>
      <c r="P2014" s="15">
        <f t="shared" si="125"/>
        <v>255.17343750000001</v>
      </c>
      <c r="Q2014" s="7" t="s">
        <v>8323</v>
      </c>
      <c r="R2014" s="7" t="s">
        <v>8363</v>
      </c>
      <c r="S2014" s="13">
        <f t="shared" si="126"/>
        <v>41784.564328703702</v>
      </c>
      <c r="T2014" s="12">
        <f t="shared" si="127"/>
        <v>41754.564328703702</v>
      </c>
    </row>
    <row r="2015" spans="1:20" ht="32" hidden="1" x14ac:dyDescent="0.2">
      <c r="A2015">
        <v>2982</v>
      </c>
      <c r="B2015" s="3" t="s">
        <v>2982</v>
      </c>
      <c r="C2015" s="3" t="s">
        <v>7092</v>
      </c>
      <c r="D2015">
        <v>5000</v>
      </c>
      <c r="E2015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5">
        <f t="shared" si="124"/>
        <v>1.0206</v>
      </c>
      <c r="P2015" s="15">
        <f t="shared" si="125"/>
        <v>86.491525423728817</v>
      </c>
      <c r="Q2015" s="7" t="s">
        <v>8323</v>
      </c>
      <c r="R2015" s="7" t="s">
        <v>8361</v>
      </c>
      <c r="S2015" s="13">
        <f t="shared" si="126"/>
        <v>42411.686840277776</v>
      </c>
      <c r="T2015" s="12">
        <f t="shared" si="127"/>
        <v>42381.686840277776</v>
      </c>
    </row>
    <row r="2016" spans="1:20" ht="48" hidden="1" x14ac:dyDescent="0.2">
      <c r="A2016">
        <v>3472</v>
      </c>
      <c r="B2016" s="3" t="s">
        <v>3471</v>
      </c>
      <c r="C2016" s="3" t="s">
        <v>7582</v>
      </c>
      <c r="D2016">
        <v>2000</v>
      </c>
      <c r="E2016">
        <v>2041</v>
      </c>
      <c r="F2016" t="s">
        <v>8219</v>
      </c>
      <c r="G2016" t="s">
        <v>8224</v>
      </c>
      <c r="H2016" t="s">
        <v>8246</v>
      </c>
      <c r="I2016">
        <v>1415253540</v>
      </c>
      <c r="J2016">
        <v>1413432331</v>
      </c>
      <c r="K2016" t="b">
        <v>0</v>
      </c>
      <c r="L2016">
        <v>23</v>
      </c>
      <c r="M2016" t="b">
        <v>1</v>
      </c>
      <c r="N2016" t="s">
        <v>8271</v>
      </c>
      <c r="O2016" s="5">
        <f t="shared" si="124"/>
        <v>1.0205</v>
      </c>
      <c r="P2016" s="15">
        <f t="shared" si="125"/>
        <v>88.739130434782609</v>
      </c>
      <c r="Q2016" s="7" t="s">
        <v>8323</v>
      </c>
      <c r="R2016" s="7" t="s">
        <v>8324</v>
      </c>
      <c r="S2016" s="13">
        <f t="shared" si="126"/>
        <v>41949.249305555553</v>
      </c>
      <c r="T2016" s="12">
        <f t="shared" si="127"/>
        <v>41928.170497685183</v>
      </c>
    </row>
    <row r="2017" spans="1:20" ht="32" hidden="1" x14ac:dyDescent="0.2">
      <c r="A2017">
        <v>3723</v>
      </c>
      <c r="B2017" s="3" t="s">
        <v>3720</v>
      </c>
      <c r="C2017" s="3" t="s">
        <v>7833</v>
      </c>
      <c r="D2017">
        <v>4500</v>
      </c>
      <c r="E2017">
        <v>4592</v>
      </c>
      <c r="F2017" t="s">
        <v>8219</v>
      </c>
      <c r="G2017" t="s">
        <v>8225</v>
      </c>
      <c r="H2017" t="s">
        <v>8247</v>
      </c>
      <c r="I2017">
        <v>1417374262</v>
      </c>
      <c r="J2017">
        <v>1414778662</v>
      </c>
      <c r="K2017" t="b">
        <v>0</v>
      </c>
      <c r="L2017">
        <v>63</v>
      </c>
      <c r="M2017" t="b">
        <v>1</v>
      </c>
      <c r="N2017" t="s">
        <v>8271</v>
      </c>
      <c r="O2017" s="5">
        <f t="shared" si="124"/>
        <v>1.0204444444444445</v>
      </c>
      <c r="P2017" s="15">
        <f t="shared" si="125"/>
        <v>72.888888888888886</v>
      </c>
      <c r="Q2017" s="7" t="s">
        <v>8323</v>
      </c>
      <c r="R2017" s="7" t="s">
        <v>8324</v>
      </c>
      <c r="S2017" s="13">
        <f t="shared" si="126"/>
        <v>41973.794699074075</v>
      </c>
      <c r="T2017" s="12">
        <f t="shared" si="127"/>
        <v>41943.753032407411</v>
      </c>
    </row>
    <row r="2018" spans="1:20" ht="48" hidden="1" x14ac:dyDescent="0.2">
      <c r="A2018">
        <v>3224</v>
      </c>
      <c r="B2018" s="3" t="s">
        <v>3224</v>
      </c>
      <c r="C2018" s="3" t="s">
        <v>7334</v>
      </c>
      <c r="D2018">
        <v>30000</v>
      </c>
      <c r="E2018">
        <v>30610</v>
      </c>
      <c r="F2018" t="s">
        <v>8219</v>
      </c>
      <c r="G2018" t="s">
        <v>8224</v>
      </c>
      <c r="H2018" t="s">
        <v>8246</v>
      </c>
      <c r="I2018">
        <v>1484024400</v>
      </c>
      <c r="J2018">
        <v>1479932713</v>
      </c>
      <c r="K2018" t="b">
        <v>1</v>
      </c>
      <c r="L2018">
        <v>216</v>
      </c>
      <c r="M2018" t="b">
        <v>1</v>
      </c>
      <c r="N2018" t="s">
        <v>8271</v>
      </c>
      <c r="O2018" s="5">
        <f t="shared" si="124"/>
        <v>1.0203333333333333</v>
      </c>
      <c r="P2018" s="15">
        <f t="shared" si="125"/>
        <v>141.71296296296296</v>
      </c>
      <c r="Q2018" s="7" t="s">
        <v>8323</v>
      </c>
      <c r="R2018" s="7" t="s">
        <v>8324</v>
      </c>
      <c r="S2018" s="13">
        <f t="shared" si="126"/>
        <v>42745.208333333328</v>
      </c>
      <c r="T2018" s="12">
        <f t="shared" si="127"/>
        <v>42697.850844907407</v>
      </c>
    </row>
    <row r="2019" spans="1:20" ht="48" hidden="1" x14ac:dyDescent="0.2">
      <c r="A2019">
        <v>3659</v>
      </c>
      <c r="B2019" s="3" t="s">
        <v>3656</v>
      </c>
      <c r="C2019" s="3" t="s">
        <v>7769</v>
      </c>
      <c r="D2019">
        <v>3000</v>
      </c>
      <c r="E2019">
        <v>3061</v>
      </c>
      <c r="F2019" t="s">
        <v>8219</v>
      </c>
      <c r="G2019" t="s">
        <v>8224</v>
      </c>
      <c r="H2019" t="s">
        <v>8246</v>
      </c>
      <c r="I2019">
        <v>1426775940</v>
      </c>
      <c r="J2019">
        <v>1424414350</v>
      </c>
      <c r="K2019" t="b">
        <v>0</v>
      </c>
      <c r="L2019">
        <v>13</v>
      </c>
      <c r="M2019" t="b">
        <v>1</v>
      </c>
      <c r="N2019" t="s">
        <v>8271</v>
      </c>
      <c r="O2019" s="5">
        <f t="shared" si="124"/>
        <v>1.0203333333333333</v>
      </c>
      <c r="P2019" s="15">
        <f t="shared" si="125"/>
        <v>235.46153846153845</v>
      </c>
      <c r="Q2019" s="7" t="s">
        <v>8323</v>
      </c>
      <c r="R2019" s="7" t="s">
        <v>8324</v>
      </c>
      <c r="S2019" s="13">
        <f t="shared" si="126"/>
        <v>42082.610416666663</v>
      </c>
      <c r="T2019" s="12">
        <f t="shared" si="127"/>
        <v>42055.277199074073</v>
      </c>
    </row>
    <row r="2020" spans="1:20" ht="48" hidden="1" x14ac:dyDescent="0.2">
      <c r="A2020">
        <v>343</v>
      </c>
      <c r="B2020" s="3" t="s">
        <v>344</v>
      </c>
      <c r="C2020" s="3" t="s">
        <v>4453</v>
      </c>
      <c r="D2020">
        <v>30000</v>
      </c>
      <c r="E2020">
        <v>30608.59</v>
      </c>
      <c r="F2020" t="s">
        <v>8219</v>
      </c>
      <c r="G2020" t="s">
        <v>8224</v>
      </c>
      <c r="H2020" t="s">
        <v>8246</v>
      </c>
      <c r="I2020">
        <v>1415934000</v>
      </c>
      <c r="J2020">
        <v>1413308545</v>
      </c>
      <c r="K2020" t="b">
        <v>1</v>
      </c>
      <c r="L2020">
        <v>524</v>
      </c>
      <c r="M2020" t="b">
        <v>1</v>
      </c>
      <c r="N2020" t="s">
        <v>8269</v>
      </c>
      <c r="O2020" s="5">
        <f t="shared" si="124"/>
        <v>1.0202863333333334</v>
      </c>
      <c r="P2020" s="15">
        <f t="shared" si="125"/>
        <v>58.413339694656486</v>
      </c>
      <c r="Q2020" s="7" t="s">
        <v>8316</v>
      </c>
      <c r="R2020" s="7" t="s">
        <v>8321</v>
      </c>
      <c r="S2020" s="13">
        <f t="shared" si="126"/>
        <v>41957.125</v>
      </c>
      <c r="T2020" s="12">
        <f t="shared" si="127"/>
        <v>41926.73778935185</v>
      </c>
    </row>
    <row r="2021" spans="1:20" ht="48" hidden="1" x14ac:dyDescent="0.2">
      <c r="A2021">
        <v>3305</v>
      </c>
      <c r="B2021" s="3" t="s">
        <v>3305</v>
      </c>
      <c r="C2021" s="3" t="s">
        <v>7415</v>
      </c>
      <c r="D2021">
        <v>4000</v>
      </c>
      <c r="E2021">
        <v>4081</v>
      </c>
      <c r="F2021" t="s">
        <v>8219</v>
      </c>
      <c r="G2021" t="s">
        <v>8224</v>
      </c>
      <c r="H2021" t="s">
        <v>8246</v>
      </c>
      <c r="I2021">
        <v>1438374748</v>
      </c>
      <c r="J2021">
        <v>1435782748</v>
      </c>
      <c r="K2021" t="b">
        <v>0</v>
      </c>
      <c r="L2021">
        <v>20</v>
      </c>
      <c r="M2021" t="b">
        <v>1</v>
      </c>
      <c r="N2021" t="s">
        <v>8271</v>
      </c>
      <c r="O2021" s="5">
        <f t="shared" si="124"/>
        <v>1.0202500000000001</v>
      </c>
      <c r="P2021" s="15">
        <f t="shared" si="125"/>
        <v>204.05</v>
      </c>
      <c r="Q2021" s="7" t="s">
        <v>8323</v>
      </c>
      <c r="R2021" s="7" t="s">
        <v>8324</v>
      </c>
      <c r="S2021" s="13">
        <f t="shared" si="126"/>
        <v>42216.855879629627</v>
      </c>
      <c r="T2021" s="12">
        <f t="shared" si="127"/>
        <v>42186.855879629627</v>
      </c>
    </row>
    <row r="2022" spans="1:20" ht="32" hidden="1" x14ac:dyDescent="0.2">
      <c r="A2022">
        <v>758</v>
      </c>
      <c r="B2022" s="3" t="s">
        <v>759</v>
      </c>
      <c r="C2022" s="3" t="s">
        <v>4868</v>
      </c>
      <c r="D2022">
        <v>2500</v>
      </c>
      <c r="E2022">
        <v>2550</v>
      </c>
      <c r="F2022" t="s">
        <v>8219</v>
      </c>
      <c r="G2022" t="s">
        <v>8224</v>
      </c>
      <c r="H2022" t="s">
        <v>8246</v>
      </c>
      <c r="I2022">
        <v>1286568268</v>
      </c>
      <c r="J2022">
        <v>1283976268</v>
      </c>
      <c r="K2022" t="b">
        <v>0</v>
      </c>
      <c r="L2022">
        <v>19</v>
      </c>
      <c r="M2022" t="b">
        <v>1</v>
      </c>
      <c r="N2022" t="s">
        <v>8274</v>
      </c>
      <c r="O2022" s="5">
        <f t="shared" si="124"/>
        <v>1.02</v>
      </c>
      <c r="P2022" s="15">
        <f t="shared" si="125"/>
        <v>134.21052631578948</v>
      </c>
      <c r="Q2022" s="7" t="s">
        <v>8327</v>
      </c>
      <c r="R2022" s="7" t="s">
        <v>8328</v>
      </c>
      <c r="S2022" s="13">
        <f t="shared" si="126"/>
        <v>40459.836435185185</v>
      </c>
      <c r="T2022" s="12">
        <f t="shared" si="127"/>
        <v>40429.836435185185</v>
      </c>
    </row>
    <row r="2023" spans="1:20" ht="48" hidden="1" x14ac:dyDescent="0.2">
      <c r="A2023">
        <v>2614</v>
      </c>
      <c r="B2023" s="3" t="s">
        <v>2614</v>
      </c>
      <c r="C2023" s="3" t="s">
        <v>6724</v>
      </c>
      <c r="D2023">
        <v>10500</v>
      </c>
      <c r="E2023">
        <v>10710</v>
      </c>
      <c r="F2023" t="s">
        <v>8219</v>
      </c>
      <c r="G2023" t="s">
        <v>8224</v>
      </c>
      <c r="H2023" t="s">
        <v>8246</v>
      </c>
      <c r="I2023">
        <v>1398834000</v>
      </c>
      <c r="J2023">
        <v>1396371612</v>
      </c>
      <c r="K2023" t="b">
        <v>1</v>
      </c>
      <c r="L2023">
        <v>100</v>
      </c>
      <c r="M2023" t="b">
        <v>1</v>
      </c>
      <c r="N2023" t="s">
        <v>8301</v>
      </c>
      <c r="O2023" s="5">
        <f t="shared" si="124"/>
        <v>1.02</v>
      </c>
      <c r="P2023" s="15">
        <f t="shared" si="125"/>
        <v>107.1</v>
      </c>
      <c r="Q2023" s="7" t="s">
        <v>8309</v>
      </c>
      <c r="R2023" s="7" t="s">
        <v>8359</v>
      </c>
      <c r="S2023" s="13">
        <f t="shared" si="126"/>
        <v>41759.208333333336</v>
      </c>
      <c r="T2023" s="12">
        <f t="shared" si="127"/>
        <v>41730.708472222221</v>
      </c>
    </row>
    <row r="2024" spans="1:20" ht="48" hidden="1" x14ac:dyDescent="0.2">
      <c r="A2024">
        <v>2974</v>
      </c>
      <c r="B2024" s="3" t="s">
        <v>2974</v>
      </c>
      <c r="C2024" s="3" t="s">
        <v>7084</v>
      </c>
      <c r="D2024">
        <v>5000</v>
      </c>
      <c r="E2024">
        <v>5100</v>
      </c>
      <c r="F2024" t="s">
        <v>8219</v>
      </c>
      <c r="G2024" t="s">
        <v>8224</v>
      </c>
      <c r="H2024" t="s">
        <v>8246</v>
      </c>
      <c r="I2024">
        <v>1411695300</v>
      </c>
      <c r="J2024">
        <v>1409275671</v>
      </c>
      <c r="K2024" t="b">
        <v>0</v>
      </c>
      <c r="L2024">
        <v>87</v>
      </c>
      <c r="M2024" t="b">
        <v>1</v>
      </c>
      <c r="N2024" t="s">
        <v>8271</v>
      </c>
      <c r="O2024" s="5">
        <f t="shared" si="124"/>
        <v>1.02</v>
      </c>
      <c r="P2024" s="15">
        <f t="shared" si="125"/>
        <v>58.620689655172413</v>
      </c>
      <c r="Q2024" s="7" t="s">
        <v>8323</v>
      </c>
      <c r="R2024" s="7" t="s">
        <v>8324</v>
      </c>
      <c r="S2024" s="13">
        <f t="shared" si="126"/>
        <v>41908.065972222219</v>
      </c>
      <c r="T2024" s="12">
        <f t="shared" si="127"/>
        <v>41880.061006944445</v>
      </c>
    </row>
    <row r="2025" spans="1:20" ht="48" hidden="1" x14ac:dyDescent="0.2">
      <c r="A2025">
        <v>3526</v>
      </c>
      <c r="B2025" s="3" t="s">
        <v>3525</v>
      </c>
      <c r="C2025" s="3" t="s">
        <v>7636</v>
      </c>
      <c r="D2025">
        <v>3300</v>
      </c>
      <c r="E2025">
        <v>3366</v>
      </c>
      <c r="F2025" t="s">
        <v>8219</v>
      </c>
      <c r="G2025" t="s">
        <v>8224</v>
      </c>
      <c r="H2025" t="s">
        <v>8246</v>
      </c>
      <c r="I2025">
        <v>1461823140</v>
      </c>
      <c r="J2025">
        <v>1459411371</v>
      </c>
      <c r="K2025" t="b">
        <v>0</v>
      </c>
      <c r="L2025">
        <v>34</v>
      </c>
      <c r="M2025" t="b">
        <v>1</v>
      </c>
      <c r="N2025" t="s">
        <v>8271</v>
      </c>
      <c r="O2025" s="5">
        <f t="shared" si="124"/>
        <v>1.02</v>
      </c>
      <c r="P2025" s="15">
        <f t="shared" si="125"/>
        <v>99</v>
      </c>
      <c r="Q2025" s="7" t="s">
        <v>8323</v>
      </c>
      <c r="R2025" s="7" t="s">
        <v>8324</v>
      </c>
      <c r="S2025" s="13">
        <f t="shared" si="126"/>
        <v>42488.249305555553</v>
      </c>
      <c r="T2025" s="12">
        <f t="shared" si="127"/>
        <v>42460.335312499999</v>
      </c>
    </row>
    <row r="2026" spans="1:20" ht="48" hidden="1" x14ac:dyDescent="0.2">
      <c r="A2026">
        <v>3549</v>
      </c>
      <c r="B2026" s="3" t="s">
        <v>3548</v>
      </c>
      <c r="C2026" s="3" t="s">
        <v>7659</v>
      </c>
      <c r="D2026">
        <v>1000</v>
      </c>
      <c r="E2026">
        <v>1020</v>
      </c>
      <c r="F2026" t="s">
        <v>8219</v>
      </c>
      <c r="G2026" t="s">
        <v>8225</v>
      </c>
      <c r="H2026" t="s">
        <v>8247</v>
      </c>
      <c r="I2026">
        <v>1441358873</v>
      </c>
      <c r="J2026">
        <v>1438939673</v>
      </c>
      <c r="K2026" t="b">
        <v>0</v>
      </c>
      <c r="L2026">
        <v>42</v>
      </c>
      <c r="M2026" t="b">
        <v>1</v>
      </c>
      <c r="N2026" t="s">
        <v>8271</v>
      </c>
      <c r="O2026" s="5">
        <f t="shared" si="124"/>
        <v>1.02</v>
      </c>
      <c r="P2026" s="15">
        <f t="shared" si="125"/>
        <v>24.285714285714285</v>
      </c>
      <c r="Q2026" s="7" t="s">
        <v>8323</v>
      </c>
      <c r="R2026" s="7" t="s">
        <v>8324</v>
      </c>
      <c r="S2026" s="13">
        <f t="shared" si="126"/>
        <v>42251.394363425927</v>
      </c>
      <c r="T2026" s="12">
        <f t="shared" si="127"/>
        <v>42223.394363425927</v>
      </c>
    </row>
    <row r="2027" spans="1:20" ht="48" hidden="1" x14ac:dyDescent="0.2">
      <c r="A2027">
        <v>1295</v>
      </c>
      <c r="B2027" s="3" t="s">
        <v>1296</v>
      </c>
      <c r="C2027" s="3" t="s">
        <v>5405</v>
      </c>
      <c r="D2027">
        <v>2500</v>
      </c>
      <c r="E2027">
        <v>2549</v>
      </c>
      <c r="F2027" t="s">
        <v>8219</v>
      </c>
      <c r="G2027" t="s">
        <v>8225</v>
      </c>
      <c r="H2027" t="s">
        <v>8247</v>
      </c>
      <c r="I2027">
        <v>1438189200</v>
      </c>
      <c r="J2027">
        <v>1435585497</v>
      </c>
      <c r="K2027" t="b">
        <v>0</v>
      </c>
      <c r="L2027">
        <v>64</v>
      </c>
      <c r="M2027" t="b">
        <v>1</v>
      </c>
      <c r="N2027" t="s">
        <v>8271</v>
      </c>
      <c r="O2027" s="5">
        <f t="shared" si="124"/>
        <v>1.0196000000000001</v>
      </c>
      <c r="P2027" s="15">
        <f t="shared" si="125"/>
        <v>39.828125</v>
      </c>
      <c r="Q2027" s="7" t="s">
        <v>8323</v>
      </c>
      <c r="R2027" s="7" t="s">
        <v>8324</v>
      </c>
      <c r="S2027" s="13">
        <f t="shared" si="126"/>
        <v>42214.708333333328</v>
      </c>
      <c r="T2027" s="12">
        <f t="shared" si="127"/>
        <v>42184.572881944448</v>
      </c>
    </row>
    <row r="2028" spans="1:20" ht="48" hidden="1" x14ac:dyDescent="0.2">
      <c r="A2028">
        <v>2334</v>
      </c>
      <c r="B2028" s="3" t="s">
        <v>2335</v>
      </c>
      <c r="C2028" s="3" t="s">
        <v>6444</v>
      </c>
      <c r="D2028">
        <v>4000</v>
      </c>
      <c r="E2028">
        <v>4078</v>
      </c>
      <c r="F2028" t="s">
        <v>8219</v>
      </c>
      <c r="G2028" t="s">
        <v>8224</v>
      </c>
      <c r="H2028" t="s">
        <v>8246</v>
      </c>
      <c r="I2028">
        <v>1415208840</v>
      </c>
      <c r="J2028">
        <v>1412611498</v>
      </c>
      <c r="K2028" t="b">
        <v>1</v>
      </c>
      <c r="L2028">
        <v>67</v>
      </c>
      <c r="M2028" t="b">
        <v>1</v>
      </c>
      <c r="N2028" t="s">
        <v>8298</v>
      </c>
      <c r="O2028" s="5">
        <f t="shared" si="124"/>
        <v>1.0195000000000001</v>
      </c>
      <c r="P2028" s="15">
        <f t="shared" si="125"/>
        <v>60.865671641791046</v>
      </c>
      <c r="Q2028" s="7" t="s">
        <v>8341</v>
      </c>
      <c r="R2028" s="7" t="s">
        <v>8356</v>
      </c>
      <c r="S2028" s="13">
        <f t="shared" si="126"/>
        <v>41948.731944444444</v>
      </c>
      <c r="T2028" s="12">
        <f t="shared" si="127"/>
        <v>41918.670115740737</v>
      </c>
    </row>
    <row r="2029" spans="1:20" ht="32" hidden="1" x14ac:dyDescent="0.2">
      <c r="A2029">
        <v>3354</v>
      </c>
      <c r="B2029" s="3" t="s">
        <v>3353</v>
      </c>
      <c r="C2029" s="3" t="s">
        <v>7464</v>
      </c>
      <c r="D2029">
        <v>3000</v>
      </c>
      <c r="E2029">
        <v>3058</v>
      </c>
      <c r="F2029" t="s">
        <v>8219</v>
      </c>
      <c r="G2029" t="s">
        <v>8224</v>
      </c>
      <c r="H2029" t="s">
        <v>8246</v>
      </c>
      <c r="I2029">
        <v>1446091260</v>
      </c>
      <c r="J2029">
        <v>1443029206</v>
      </c>
      <c r="K2029" t="b">
        <v>0</v>
      </c>
      <c r="L2029">
        <v>55</v>
      </c>
      <c r="M2029" t="b">
        <v>1</v>
      </c>
      <c r="N2029" t="s">
        <v>8271</v>
      </c>
      <c r="O2029" s="5">
        <f t="shared" si="124"/>
        <v>1.0193333333333334</v>
      </c>
      <c r="P2029" s="15">
        <f t="shared" si="125"/>
        <v>55.6</v>
      </c>
      <c r="Q2029" s="7" t="s">
        <v>8323</v>
      </c>
      <c r="R2029" s="7" t="s">
        <v>8324</v>
      </c>
      <c r="S2029" s="13">
        <f t="shared" si="126"/>
        <v>42306.167361111111</v>
      </c>
      <c r="T2029" s="12">
        <f t="shared" si="127"/>
        <v>42270.7269212963</v>
      </c>
    </row>
    <row r="2030" spans="1:20" ht="48" hidden="1" x14ac:dyDescent="0.2">
      <c r="A2030">
        <v>759</v>
      </c>
      <c r="B2030" s="3" t="s">
        <v>760</v>
      </c>
      <c r="C2030" s="3" t="s">
        <v>4869</v>
      </c>
      <c r="D2030">
        <v>5000</v>
      </c>
      <c r="E2030">
        <v>5096</v>
      </c>
      <c r="F2030" t="s">
        <v>8219</v>
      </c>
      <c r="G2030" t="s">
        <v>8225</v>
      </c>
      <c r="H2030" t="s">
        <v>8247</v>
      </c>
      <c r="I2030">
        <v>1404892539</v>
      </c>
      <c r="J2030">
        <v>1401436539</v>
      </c>
      <c r="K2030" t="b">
        <v>0</v>
      </c>
      <c r="L2030">
        <v>99</v>
      </c>
      <c r="M2030" t="b">
        <v>1</v>
      </c>
      <c r="N2030" t="s">
        <v>8274</v>
      </c>
      <c r="O2030" s="5">
        <f t="shared" si="124"/>
        <v>1.0192000000000001</v>
      </c>
      <c r="P2030" s="15">
        <f t="shared" si="125"/>
        <v>51.474747474747474</v>
      </c>
      <c r="Q2030" s="7" t="s">
        <v>8327</v>
      </c>
      <c r="R2030" s="7" t="s">
        <v>8328</v>
      </c>
      <c r="S2030" s="13">
        <f t="shared" si="126"/>
        <v>41829.330312500002</v>
      </c>
      <c r="T2030" s="12">
        <f t="shared" si="127"/>
        <v>41789.330312500002</v>
      </c>
    </row>
    <row r="2031" spans="1:20" ht="48" hidden="1" x14ac:dyDescent="0.2">
      <c r="A2031">
        <v>1763</v>
      </c>
      <c r="B2031" s="3" t="s">
        <v>1764</v>
      </c>
      <c r="C2031" s="3" t="s">
        <v>5873</v>
      </c>
      <c r="D2031">
        <v>12000</v>
      </c>
      <c r="E2031">
        <v>12229</v>
      </c>
      <c r="F2031" t="s">
        <v>8219</v>
      </c>
      <c r="G2031" t="s">
        <v>8224</v>
      </c>
      <c r="H2031" t="s">
        <v>8246</v>
      </c>
      <c r="I2031">
        <v>1477255840</v>
      </c>
      <c r="J2031">
        <v>1474663840</v>
      </c>
      <c r="K2031" t="b">
        <v>0</v>
      </c>
      <c r="L2031">
        <v>118</v>
      </c>
      <c r="M2031" t="b">
        <v>1</v>
      </c>
      <c r="N2031" t="s">
        <v>8285</v>
      </c>
      <c r="O2031" s="5">
        <f t="shared" si="124"/>
        <v>1.0190833333333333</v>
      </c>
      <c r="P2031" s="15">
        <f t="shared" si="125"/>
        <v>103.63559322033899</v>
      </c>
      <c r="Q2031" s="7" t="s">
        <v>8343</v>
      </c>
      <c r="R2031" s="7" t="s">
        <v>8344</v>
      </c>
      <c r="S2031" s="13">
        <f t="shared" si="126"/>
        <v>42666.868518518517</v>
      </c>
      <c r="T2031" s="12">
        <f t="shared" si="127"/>
        <v>42636.868518518517</v>
      </c>
    </row>
    <row r="2032" spans="1:20" ht="48" hidden="1" x14ac:dyDescent="0.2">
      <c r="A2032">
        <v>755</v>
      </c>
      <c r="B2032" s="3" t="s">
        <v>756</v>
      </c>
      <c r="C2032" s="3" t="s">
        <v>4865</v>
      </c>
      <c r="D2032">
        <v>2500</v>
      </c>
      <c r="E2032">
        <v>2547.69</v>
      </c>
      <c r="F2032" t="s">
        <v>8219</v>
      </c>
      <c r="G2032" t="s">
        <v>8224</v>
      </c>
      <c r="H2032" t="s">
        <v>8246</v>
      </c>
      <c r="I2032">
        <v>1369010460</v>
      </c>
      <c r="J2032">
        <v>1366381877</v>
      </c>
      <c r="K2032" t="b">
        <v>0</v>
      </c>
      <c r="L2032">
        <v>68</v>
      </c>
      <c r="M2032" t="b">
        <v>1</v>
      </c>
      <c r="N2032" t="s">
        <v>8274</v>
      </c>
      <c r="O2032" s="5">
        <f t="shared" si="124"/>
        <v>1.0190760000000001</v>
      </c>
      <c r="P2032" s="15">
        <f t="shared" si="125"/>
        <v>37.466029411764708</v>
      </c>
      <c r="Q2032" s="7" t="s">
        <v>8327</v>
      </c>
      <c r="R2032" s="7" t="s">
        <v>8328</v>
      </c>
      <c r="S2032" s="13">
        <f t="shared" si="126"/>
        <v>41414.02847222222</v>
      </c>
      <c r="T2032" s="12">
        <f t="shared" si="127"/>
        <v>41383.605057870373</v>
      </c>
    </row>
    <row r="2033" spans="1:20" ht="48" hidden="1" x14ac:dyDescent="0.2">
      <c r="A2033">
        <v>3548</v>
      </c>
      <c r="B2033" s="3" t="s">
        <v>3547</v>
      </c>
      <c r="C2033" s="3" t="s">
        <v>7658</v>
      </c>
      <c r="D2033">
        <v>2100</v>
      </c>
      <c r="E2033">
        <v>2140</v>
      </c>
      <c r="F2033" t="s">
        <v>8219</v>
      </c>
      <c r="G2033" t="s">
        <v>8224</v>
      </c>
      <c r="H2033" t="s">
        <v>8246</v>
      </c>
      <c r="I2033">
        <v>1457139600</v>
      </c>
      <c r="J2033">
        <v>1455230214</v>
      </c>
      <c r="K2033" t="b">
        <v>0</v>
      </c>
      <c r="L2033">
        <v>13</v>
      </c>
      <c r="M2033" t="b">
        <v>1</v>
      </c>
      <c r="N2033" t="s">
        <v>8271</v>
      </c>
      <c r="O2033" s="5">
        <f t="shared" si="124"/>
        <v>1.019047619047619</v>
      </c>
      <c r="P2033" s="15">
        <f t="shared" si="125"/>
        <v>164.61538461538461</v>
      </c>
      <c r="Q2033" s="7" t="s">
        <v>8323</v>
      </c>
      <c r="R2033" s="7" t="s">
        <v>8324</v>
      </c>
      <c r="S2033" s="13">
        <f t="shared" si="126"/>
        <v>42434.041666666672</v>
      </c>
      <c r="T2033" s="12">
        <f t="shared" si="127"/>
        <v>42411.942291666666</v>
      </c>
    </row>
    <row r="2034" spans="1:20" ht="48" hidden="1" x14ac:dyDescent="0.2">
      <c r="A2034">
        <v>57</v>
      </c>
      <c r="B2034" s="3" t="s">
        <v>59</v>
      </c>
      <c r="C2034" s="3" t="s">
        <v>4168</v>
      </c>
      <c r="D2034">
        <v>15000</v>
      </c>
      <c r="E2034">
        <v>15285</v>
      </c>
      <c r="F2034" t="s">
        <v>8219</v>
      </c>
      <c r="G2034" t="s">
        <v>8224</v>
      </c>
      <c r="H2034" t="s">
        <v>8246</v>
      </c>
      <c r="I2034">
        <v>1429991962</v>
      </c>
      <c r="J2034">
        <v>1427399962</v>
      </c>
      <c r="K2034" t="b">
        <v>0</v>
      </c>
      <c r="L2034">
        <v>69</v>
      </c>
      <c r="M2034" t="b">
        <v>1</v>
      </c>
      <c r="N2034" t="s">
        <v>8265</v>
      </c>
      <c r="O2034" s="5">
        <f t="shared" si="124"/>
        <v>1.0189999999999999</v>
      </c>
      <c r="P2034" s="15">
        <f t="shared" si="125"/>
        <v>221.52173913043478</v>
      </c>
      <c r="Q2034" s="7" t="s">
        <v>8316</v>
      </c>
      <c r="R2034" s="7" t="s">
        <v>8317</v>
      </c>
      <c r="S2034" s="13">
        <f t="shared" si="126"/>
        <v>42119.83289351852</v>
      </c>
      <c r="T2034" s="12">
        <f t="shared" si="127"/>
        <v>42089.83289351852</v>
      </c>
    </row>
    <row r="2035" spans="1:20" ht="48" hidden="1" x14ac:dyDescent="0.2">
      <c r="A2035">
        <v>1853</v>
      </c>
      <c r="B2035" s="3" t="s">
        <v>1854</v>
      </c>
      <c r="C2035" s="3" t="s">
        <v>5963</v>
      </c>
      <c r="D2035">
        <v>800</v>
      </c>
      <c r="E2035">
        <v>815</v>
      </c>
      <c r="F2035" t="s">
        <v>8219</v>
      </c>
      <c r="G2035" t="s">
        <v>8224</v>
      </c>
      <c r="H2035" t="s">
        <v>8246</v>
      </c>
      <c r="I2035">
        <v>1352860017</v>
      </c>
      <c r="J2035">
        <v>1348536417</v>
      </c>
      <c r="K2035" t="b">
        <v>0</v>
      </c>
      <c r="L2035">
        <v>14</v>
      </c>
      <c r="M2035" t="b">
        <v>1</v>
      </c>
      <c r="N2035" t="s">
        <v>8276</v>
      </c>
      <c r="O2035" s="5">
        <f t="shared" si="124"/>
        <v>1.01875</v>
      </c>
      <c r="P2035" s="15">
        <f t="shared" si="125"/>
        <v>58.214285714285715</v>
      </c>
      <c r="Q2035" s="7" t="s">
        <v>8330</v>
      </c>
      <c r="R2035" s="7" t="s">
        <v>8331</v>
      </c>
      <c r="S2035" s="13">
        <f t="shared" si="126"/>
        <v>41227.102048611108</v>
      </c>
      <c r="T2035" s="12">
        <f t="shared" si="127"/>
        <v>41177.060381944444</v>
      </c>
    </row>
    <row r="2036" spans="1:20" ht="48" hidden="1" x14ac:dyDescent="0.2">
      <c r="A2036">
        <v>1348</v>
      </c>
      <c r="B2036" s="3" t="s">
        <v>1349</v>
      </c>
      <c r="C2036" s="3" t="s">
        <v>5458</v>
      </c>
      <c r="D2036">
        <v>5875</v>
      </c>
      <c r="E2036">
        <v>5985</v>
      </c>
      <c r="F2036" t="s">
        <v>8219</v>
      </c>
      <c r="G2036" t="s">
        <v>8224</v>
      </c>
      <c r="H2036" t="s">
        <v>8246</v>
      </c>
      <c r="I2036">
        <v>1418904533</v>
      </c>
      <c r="J2036">
        <v>1416485333</v>
      </c>
      <c r="K2036" t="b">
        <v>0</v>
      </c>
      <c r="L2036">
        <v>26</v>
      </c>
      <c r="M2036" t="b">
        <v>1</v>
      </c>
      <c r="N2036" t="s">
        <v>8274</v>
      </c>
      <c r="O2036" s="5">
        <f t="shared" si="124"/>
        <v>1.018723404255319</v>
      </c>
      <c r="P2036" s="15">
        <f t="shared" si="125"/>
        <v>230.19230769230768</v>
      </c>
      <c r="Q2036" s="7" t="s">
        <v>8327</v>
      </c>
      <c r="R2036" s="7" t="s">
        <v>8328</v>
      </c>
      <c r="S2036" s="13">
        <f t="shared" si="126"/>
        <v>41991.506168981476</v>
      </c>
      <c r="T2036" s="12">
        <f t="shared" si="127"/>
        <v>41963.506168981476</v>
      </c>
    </row>
    <row r="2037" spans="1:20" ht="48" hidden="1" x14ac:dyDescent="0.2">
      <c r="A2037">
        <v>3401</v>
      </c>
      <c r="B2037" s="3" t="s">
        <v>3400</v>
      </c>
      <c r="C2037" s="3" t="s">
        <v>7511</v>
      </c>
      <c r="D2037">
        <v>2900</v>
      </c>
      <c r="E2037">
        <v>2954</v>
      </c>
      <c r="F2037" t="s">
        <v>8219</v>
      </c>
      <c r="G2037" t="s">
        <v>8225</v>
      </c>
      <c r="H2037" t="s">
        <v>8247</v>
      </c>
      <c r="I2037">
        <v>1438968146</v>
      </c>
      <c r="J2037">
        <v>1436376146</v>
      </c>
      <c r="K2037" t="b">
        <v>0</v>
      </c>
      <c r="L2037">
        <v>66</v>
      </c>
      <c r="M2037" t="b">
        <v>1</v>
      </c>
      <c r="N2037" t="s">
        <v>8271</v>
      </c>
      <c r="O2037" s="5">
        <f t="shared" si="124"/>
        <v>1.0186206896551724</v>
      </c>
      <c r="P2037" s="15">
        <f t="shared" si="125"/>
        <v>44.757575757575758</v>
      </c>
      <c r="Q2037" s="7" t="s">
        <v>8323</v>
      </c>
      <c r="R2037" s="7" t="s">
        <v>8324</v>
      </c>
      <c r="S2037" s="13">
        <f t="shared" si="126"/>
        <v>42223.723912037036</v>
      </c>
      <c r="T2037" s="12">
        <f t="shared" si="127"/>
        <v>42193.723912037036</v>
      </c>
    </row>
    <row r="2038" spans="1:20" ht="48" hidden="1" x14ac:dyDescent="0.2">
      <c r="A2038">
        <v>2548</v>
      </c>
      <c r="B2038" s="3" t="s">
        <v>2548</v>
      </c>
      <c r="C2038" s="3" t="s">
        <v>6658</v>
      </c>
      <c r="D2038">
        <v>6000</v>
      </c>
      <c r="E2038">
        <v>6111</v>
      </c>
      <c r="F2038" t="s">
        <v>8219</v>
      </c>
      <c r="G2038" t="s">
        <v>8230</v>
      </c>
      <c r="H2038" t="s">
        <v>8249</v>
      </c>
      <c r="I2038">
        <v>1475209620</v>
      </c>
      <c r="J2038">
        <v>1473087637</v>
      </c>
      <c r="K2038" t="b">
        <v>0</v>
      </c>
      <c r="L2038">
        <v>37</v>
      </c>
      <c r="M2038" t="b">
        <v>1</v>
      </c>
      <c r="N2038" t="s">
        <v>8300</v>
      </c>
      <c r="O2038" s="5">
        <f t="shared" si="124"/>
        <v>1.0185</v>
      </c>
      <c r="P2038" s="15">
        <f t="shared" si="125"/>
        <v>165.16216216216216</v>
      </c>
      <c r="Q2038" s="7" t="s">
        <v>8330</v>
      </c>
      <c r="R2038" s="7" t="s">
        <v>8358</v>
      </c>
      <c r="S2038" s="13">
        <f t="shared" si="126"/>
        <v>42643.185416666667</v>
      </c>
      <c r="T2038" s="12">
        <f t="shared" si="127"/>
        <v>42618.625428240746</v>
      </c>
    </row>
    <row r="2039" spans="1:20" ht="48" hidden="1" x14ac:dyDescent="0.2">
      <c r="A2039">
        <v>2802</v>
      </c>
      <c r="B2039" s="3" t="s">
        <v>2802</v>
      </c>
      <c r="C2039" s="3" t="s">
        <v>6912</v>
      </c>
      <c r="D2039">
        <v>3000</v>
      </c>
      <c r="E2039">
        <v>3055</v>
      </c>
      <c r="F2039" t="s">
        <v>8219</v>
      </c>
      <c r="G2039" t="s">
        <v>8225</v>
      </c>
      <c r="H2039" t="s">
        <v>8247</v>
      </c>
      <c r="I2039">
        <v>1438875107</v>
      </c>
      <c r="J2039">
        <v>1436283107</v>
      </c>
      <c r="K2039" t="b">
        <v>0</v>
      </c>
      <c r="L2039">
        <v>90</v>
      </c>
      <c r="M2039" t="b">
        <v>1</v>
      </c>
      <c r="N2039" t="s">
        <v>8271</v>
      </c>
      <c r="O2039" s="5">
        <f t="shared" si="124"/>
        <v>1.0183333333333333</v>
      </c>
      <c r="P2039" s="15">
        <f t="shared" si="125"/>
        <v>33.944444444444443</v>
      </c>
      <c r="Q2039" s="7" t="s">
        <v>8323</v>
      </c>
      <c r="R2039" s="7" t="s">
        <v>8324</v>
      </c>
      <c r="S2039" s="13">
        <f t="shared" si="126"/>
        <v>42222.64707175926</v>
      </c>
      <c r="T2039" s="12">
        <f t="shared" si="127"/>
        <v>42192.64707175926</v>
      </c>
    </row>
    <row r="2040" spans="1:20" ht="48" hidden="1" x14ac:dyDescent="0.2">
      <c r="A2040">
        <v>3551</v>
      </c>
      <c r="B2040" s="3" t="s">
        <v>3550</v>
      </c>
      <c r="C2040" s="3" t="s">
        <v>7661</v>
      </c>
      <c r="D2040">
        <v>1500</v>
      </c>
      <c r="E2040">
        <v>1527.5</v>
      </c>
      <c r="F2040" t="s">
        <v>8219</v>
      </c>
      <c r="G2040" t="s">
        <v>8224</v>
      </c>
      <c r="H2040" t="s">
        <v>8246</v>
      </c>
      <c r="I2040">
        <v>1400796420</v>
      </c>
      <c r="J2040">
        <v>1398342170</v>
      </c>
      <c r="K2040" t="b">
        <v>0</v>
      </c>
      <c r="L2040">
        <v>25</v>
      </c>
      <c r="M2040" t="b">
        <v>1</v>
      </c>
      <c r="N2040" t="s">
        <v>8271</v>
      </c>
      <c r="O2040" s="5">
        <f t="shared" si="124"/>
        <v>1.0183333333333333</v>
      </c>
      <c r="P2040" s="15">
        <f t="shared" si="125"/>
        <v>61.1</v>
      </c>
      <c r="Q2040" s="7" t="s">
        <v>8323</v>
      </c>
      <c r="R2040" s="7" t="s">
        <v>8324</v>
      </c>
      <c r="S2040" s="13">
        <f t="shared" si="126"/>
        <v>41781.921527777777</v>
      </c>
      <c r="T2040" s="12">
        <f t="shared" si="127"/>
        <v>41753.515856481477</v>
      </c>
    </row>
    <row r="2041" spans="1:20" ht="48" hidden="1" x14ac:dyDescent="0.2">
      <c r="A2041">
        <v>330</v>
      </c>
      <c r="B2041" s="3" t="s">
        <v>331</v>
      </c>
      <c r="C2041" s="3" t="s">
        <v>4440</v>
      </c>
      <c r="D2041">
        <v>35000</v>
      </c>
      <c r="E2041">
        <v>35640</v>
      </c>
      <c r="F2041" t="s">
        <v>8219</v>
      </c>
      <c r="G2041" t="s">
        <v>8224</v>
      </c>
      <c r="H2041" t="s">
        <v>8246</v>
      </c>
      <c r="I2041">
        <v>1368763140</v>
      </c>
      <c r="J2041">
        <v>1366028563</v>
      </c>
      <c r="K2041" t="b">
        <v>1</v>
      </c>
      <c r="L2041">
        <v>340</v>
      </c>
      <c r="M2041" t="b">
        <v>1</v>
      </c>
      <c r="N2041" t="s">
        <v>8269</v>
      </c>
      <c r="O2041" s="5">
        <f t="shared" si="124"/>
        <v>1.0182857142857142</v>
      </c>
      <c r="P2041" s="15">
        <f t="shared" si="125"/>
        <v>104.82352941176471</v>
      </c>
      <c r="Q2041" s="7" t="s">
        <v>8316</v>
      </c>
      <c r="R2041" s="7" t="s">
        <v>8321</v>
      </c>
      <c r="S2041" s="13">
        <f t="shared" si="126"/>
        <v>41411.165972222225</v>
      </c>
      <c r="T2041" s="12">
        <f t="shared" si="127"/>
        <v>41379.515775462962</v>
      </c>
    </row>
    <row r="2042" spans="1:20" ht="48" hidden="1" x14ac:dyDescent="0.2">
      <c r="A2042">
        <v>3253</v>
      </c>
      <c r="B2042" s="3" t="s">
        <v>3253</v>
      </c>
      <c r="C2042" s="3" t="s">
        <v>7363</v>
      </c>
      <c r="D2042">
        <v>20000</v>
      </c>
      <c r="E2042">
        <v>20365</v>
      </c>
      <c r="F2042" t="s">
        <v>8219</v>
      </c>
      <c r="G2042" t="s">
        <v>8224</v>
      </c>
      <c r="H2042" t="s">
        <v>8246</v>
      </c>
      <c r="I2042">
        <v>1473306300</v>
      </c>
      <c r="J2042">
        <v>1471701028</v>
      </c>
      <c r="K2042" t="b">
        <v>1</v>
      </c>
      <c r="L2042">
        <v>115</v>
      </c>
      <c r="M2042" t="b">
        <v>1</v>
      </c>
      <c r="N2042" t="s">
        <v>8271</v>
      </c>
      <c r="O2042" s="5">
        <f t="shared" si="124"/>
        <v>1.0182500000000001</v>
      </c>
      <c r="P2042" s="15">
        <f t="shared" si="125"/>
        <v>177.08695652173913</v>
      </c>
      <c r="Q2042" s="7" t="s">
        <v>8323</v>
      </c>
      <c r="R2042" s="7" t="s">
        <v>8324</v>
      </c>
      <c r="S2042" s="13">
        <f t="shared" si="126"/>
        <v>42621.15625</v>
      </c>
      <c r="T2042" s="12">
        <f t="shared" si="127"/>
        <v>42602.576712962968</v>
      </c>
    </row>
    <row r="2043" spans="1:20" ht="48" hidden="1" x14ac:dyDescent="0.2">
      <c r="A2043">
        <v>3626</v>
      </c>
      <c r="B2043" s="3" t="s">
        <v>3624</v>
      </c>
      <c r="C2043" s="3" t="s">
        <v>7736</v>
      </c>
      <c r="D2043">
        <v>4000</v>
      </c>
      <c r="E2043">
        <v>4073</v>
      </c>
      <c r="F2043" t="s">
        <v>8219</v>
      </c>
      <c r="G2043" t="s">
        <v>8225</v>
      </c>
      <c r="H2043" t="s">
        <v>8247</v>
      </c>
      <c r="I2043">
        <v>1408204857</v>
      </c>
      <c r="J2043">
        <v>1406390457</v>
      </c>
      <c r="K2043" t="b">
        <v>0</v>
      </c>
      <c r="L2043">
        <v>48</v>
      </c>
      <c r="M2043" t="b">
        <v>1</v>
      </c>
      <c r="N2043" t="s">
        <v>8271</v>
      </c>
      <c r="O2043" s="5">
        <f t="shared" si="124"/>
        <v>1.0182500000000001</v>
      </c>
      <c r="P2043" s="15">
        <f t="shared" si="125"/>
        <v>84.854166666666671</v>
      </c>
      <c r="Q2043" s="7" t="s">
        <v>8323</v>
      </c>
      <c r="R2043" s="7" t="s">
        <v>8324</v>
      </c>
      <c r="S2043" s="13">
        <f t="shared" si="126"/>
        <v>41867.667326388888</v>
      </c>
      <c r="T2043" s="12">
        <f t="shared" si="127"/>
        <v>41846.667326388888</v>
      </c>
    </row>
    <row r="2044" spans="1:20" ht="48" hidden="1" x14ac:dyDescent="0.2">
      <c r="A2044">
        <v>3156</v>
      </c>
      <c r="B2044" s="3" t="s">
        <v>3156</v>
      </c>
      <c r="C2044" s="3" t="s">
        <v>7266</v>
      </c>
      <c r="D2044">
        <v>5500</v>
      </c>
      <c r="E2044">
        <v>5600</v>
      </c>
      <c r="F2044" t="s">
        <v>8219</v>
      </c>
      <c r="G2044" t="s">
        <v>8224</v>
      </c>
      <c r="H2044" t="s">
        <v>8246</v>
      </c>
      <c r="I2044">
        <v>1338591144</v>
      </c>
      <c r="J2044">
        <v>1335567144</v>
      </c>
      <c r="K2044" t="b">
        <v>1</v>
      </c>
      <c r="L2044">
        <v>89</v>
      </c>
      <c r="M2044" t="b">
        <v>1</v>
      </c>
      <c r="N2044" t="s">
        <v>8271</v>
      </c>
      <c r="O2044" s="5">
        <f t="shared" si="124"/>
        <v>1.0181818181818181</v>
      </c>
      <c r="P2044" s="15">
        <f t="shared" si="125"/>
        <v>62.921348314606739</v>
      </c>
      <c r="Q2044" s="7" t="s">
        <v>8323</v>
      </c>
      <c r="R2044" s="7" t="s">
        <v>8324</v>
      </c>
      <c r="S2044" s="13">
        <f t="shared" si="126"/>
        <v>41061.953055555554</v>
      </c>
      <c r="T2044" s="12">
        <f t="shared" si="127"/>
        <v>41026.953055555554</v>
      </c>
    </row>
    <row r="2045" spans="1:20" ht="32" hidden="1" x14ac:dyDescent="0.2">
      <c r="A2045">
        <v>1251</v>
      </c>
      <c r="B2045" s="3" t="s">
        <v>1252</v>
      </c>
      <c r="C2045" s="3" t="s">
        <v>5361</v>
      </c>
      <c r="D2045">
        <v>6000</v>
      </c>
      <c r="E2045">
        <v>6108</v>
      </c>
      <c r="F2045" t="s">
        <v>8219</v>
      </c>
      <c r="G2045" t="s">
        <v>8224</v>
      </c>
      <c r="H2045" t="s">
        <v>8246</v>
      </c>
      <c r="I2045">
        <v>1316979167</v>
      </c>
      <c r="J2045">
        <v>1311795167</v>
      </c>
      <c r="K2045" t="b">
        <v>1</v>
      </c>
      <c r="L2045">
        <v>74</v>
      </c>
      <c r="M2045" t="b">
        <v>1</v>
      </c>
      <c r="N2045" t="s">
        <v>8276</v>
      </c>
      <c r="O2045" s="5">
        <f t="shared" si="124"/>
        <v>1.018</v>
      </c>
      <c r="P2045" s="15">
        <f t="shared" si="125"/>
        <v>82.540540540540547</v>
      </c>
      <c r="Q2045" s="7" t="s">
        <v>8330</v>
      </c>
      <c r="R2045" s="7" t="s">
        <v>8331</v>
      </c>
      <c r="S2045" s="13">
        <f t="shared" si="126"/>
        <v>40811.814432870371</v>
      </c>
      <c r="T2045" s="12">
        <f t="shared" si="127"/>
        <v>40751.814432870371</v>
      </c>
    </row>
    <row r="2046" spans="1:20" ht="48" hidden="1" x14ac:dyDescent="0.2">
      <c r="A2046">
        <v>1267</v>
      </c>
      <c r="B2046" s="3" t="s">
        <v>1268</v>
      </c>
      <c r="C2046" s="3" t="s">
        <v>5377</v>
      </c>
      <c r="D2046">
        <v>22000</v>
      </c>
      <c r="E2046">
        <v>22396</v>
      </c>
      <c r="F2046" t="s">
        <v>8219</v>
      </c>
      <c r="G2046" t="s">
        <v>8224</v>
      </c>
      <c r="H2046" t="s">
        <v>8246</v>
      </c>
      <c r="I2046">
        <v>1374674558</v>
      </c>
      <c r="J2046">
        <v>1372082558</v>
      </c>
      <c r="K2046" t="b">
        <v>1</v>
      </c>
      <c r="L2046">
        <v>159</v>
      </c>
      <c r="M2046" t="b">
        <v>1</v>
      </c>
      <c r="N2046" t="s">
        <v>8276</v>
      </c>
      <c r="O2046" s="5">
        <f t="shared" si="124"/>
        <v>1.018</v>
      </c>
      <c r="P2046" s="15">
        <f t="shared" si="125"/>
        <v>140.85534591194968</v>
      </c>
      <c r="Q2046" s="7" t="s">
        <v>8330</v>
      </c>
      <c r="R2046" s="7" t="s">
        <v>8331</v>
      </c>
      <c r="S2046" s="13">
        <f t="shared" si="126"/>
        <v>41479.585162037038</v>
      </c>
      <c r="T2046" s="12">
        <f t="shared" si="127"/>
        <v>41449.585162037038</v>
      </c>
    </row>
    <row r="2047" spans="1:20" ht="48" hidden="1" x14ac:dyDescent="0.2">
      <c r="A2047">
        <v>1271</v>
      </c>
      <c r="B2047" s="3" t="s">
        <v>1272</v>
      </c>
      <c r="C2047" s="3" t="s">
        <v>5381</v>
      </c>
      <c r="D2047">
        <v>7500</v>
      </c>
      <c r="E2047">
        <v>7635</v>
      </c>
      <c r="F2047" t="s">
        <v>8219</v>
      </c>
      <c r="G2047" t="s">
        <v>8224</v>
      </c>
      <c r="H2047" t="s">
        <v>8246</v>
      </c>
      <c r="I2047">
        <v>1384363459</v>
      </c>
      <c r="J2047">
        <v>1381767859</v>
      </c>
      <c r="K2047" t="b">
        <v>1</v>
      </c>
      <c r="L2047">
        <v>31</v>
      </c>
      <c r="M2047" t="b">
        <v>1</v>
      </c>
      <c r="N2047" t="s">
        <v>8276</v>
      </c>
      <c r="O2047" s="5">
        <f t="shared" si="124"/>
        <v>1.018</v>
      </c>
      <c r="P2047" s="15">
        <f t="shared" si="125"/>
        <v>246.29032258064515</v>
      </c>
      <c r="Q2047" s="7" t="s">
        <v>8330</v>
      </c>
      <c r="R2047" s="7" t="s">
        <v>8331</v>
      </c>
      <c r="S2047" s="13">
        <f t="shared" si="126"/>
        <v>41591.725219907406</v>
      </c>
      <c r="T2047" s="12">
        <f t="shared" si="127"/>
        <v>41561.683553240742</v>
      </c>
    </row>
    <row r="2048" spans="1:20" ht="48" hidden="1" x14ac:dyDescent="0.2">
      <c r="A2048">
        <v>3286</v>
      </c>
      <c r="B2048" s="3" t="s">
        <v>3286</v>
      </c>
      <c r="C2048" s="3" t="s">
        <v>7396</v>
      </c>
      <c r="D2048">
        <v>15000</v>
      </c>
      <c r="E2048">
        <v>15265</v>
      </c>
      <c r="F2048" t="s">
        <v>8219</v>
      </c>
      <c r="G2048" t="s">
        <v>8224</v>
      </c>
      <c r="H2048" t="s">
        <v>8246</v>
      </c>
      <c r="I2048">
        <v>1471291782</v>
      </c>
      <c r="J2048">
        <v>1468699782</v>
      </c>
      <c r="K2048" t="b">
        <v>0</v>
      </c>
      <c r="L2048">
        <v>122</v>
      </c>
      <c r="M2048" t="b">
        <v>1</v>
      </c>
      <c r="N2048" t="s">
        <v>8271</v>
      </c>
      <c r="O2048" s="5">
        <f t="shared" si="124"/>
        <v>1.0176666666666667</v>
      </c>
      <c r="P2048" s="15">
        <f t="shared" si="125"/>
        <v>125.12295081967213</v>
      </c>
      <c r="Q2048" s="7" t="s">
        <v>8323</v>
      </c>
      <c r="R2048" s="7" t="s">
        <v>8324</v>
      </c>
      <c r="S2048" s="13">
        <f t="shared" si="126"/>
        <v>42597.840069444443</v>
      </c>
      <c r="T2048" s="12">
        <f t="shared" si="127"/>
        <v>42567.840069444443</v>
      </c>
    </row>
    <row r="2049" spans="1:20" ht="32" hidden="1" x14ac:dyDescent="0.2">
      <c r="A2049">
        <v>1841</v>
      </c>
      <c r="B2049" s="3" t="s">
        <v>1842</v>
      </c>
      <c r="C2049" s="3" t="s">
        <v>5951</v>
      </c>
      <c r="D2049">
        <v>2000</v>
      </c>
      <c r="E2049">
        <v>2035</v>
      </c>
      <c r="F2049" t="s">
        <v>8219</v>
      </c>
      <c r="G2049" t="s">
        <v>8224</v>
      </c>
      <c r="H2049" t="s">
        <v>8246</v>
      </c>
      <c r="I2049">
        <v>1400561940</v>
      </c>
      <c r="J2049">
        <v>1397679445</v>
      </c>
      <c r="K2049" t="b">
        <v>0</v>
      </c>
      <c r="L2049">
        <v>40</v>
      </c>
      <c r="M2049" t="b">
        <v>1</v>
      </c>
      <c r="N2049" t="s">
        <v>8276</v>
      </c>
      <c r="O2049" s="5">
        <f t="shared" si="124"/>
        <v>1.0175000000000001</v>
      </c>
      <c r="P2049" s="15">
        <f t="shared" si="125"/>
        <v>50.875</v>
      </c>
      <c r="Q2049" s="7" t="s">
        <v>8330</v>
      </c>
      <c r="R2049" s="7" t="s">
        <v>8331</v>
      </c>
      <c r="S2049" s="13">
        <f t="shared" si="126"/>
        <v>41779.207638888889</v>
      </c>
      <c r="T2049" s="12">
        <f t="shared" si="127"/>
        <v>41745.84542824074</v>
      </c>
    </row>
    <row r="2050" spans="1:20" ht="48" hidden="1" x14ac:dyDescent="0.2">
      <c r="A2050">
        <v>3782</v>
      </c>
      <c r="B2050" s="3" t="s">
        <v>3779</v>
      </c>
      <c r="C2050" s="3" t="s">
        <v>7892</v>
      </c>
      <c r="D2050">
        <v>2000</v>
      </c>
      <c r="E2050">
        <v>2035</v>
      </c>
      <c r="F2050" t="s">
        <v>8219</v>
      </c>
      <c r="G2050" t="s">
        <v>8225</v>
      </c>
      <c r="H2050" t="s">
        <v>8247</v>
      </c>
      <c r="I2050">
        <v>1469401200</v>
      </c>
      <c r="J2050">
        <v>1466887297</v>
      </c>
      <c r="K2050" t="b">
        <v>0</v>
      </c>
      <c r="L2050">
        <v>27</v>
      </c>
      <c r="M2050" t="b">
        <v>1</v>
      </c>
      <c r="N2050" t="s">
        <v>8305</v>
      </c>
      <c r="O2050" s="5">
        <f t="shared" ref="O2050:O2113" si="128">E2050/D2050</f>
        <v>1.0175000000000001</v>
      </c>
      <c r="P2050" s="15">
        <f t="shared" ref="P2050:P2113" si="129">AVERAGE(E2050/L2050)</f>
        <v>75.370370370370367</v>
      </c>
      <c r="Q2050" s="7" t="s">
        <v>8323</v>
      </c>
      <c r="R2050" s="7" t="s">
        <v>8363</v>
      </c>
      <c r="S2050" s="13">
        <f t="shared" ref="S2050:S2113" si="130">(((I2050/60)/60)/24)+DATE(1970,1,1)</f>
        <v>42575.958333333328</v>
      </c>
      <c r="T2050" s="12">
        <f t="shared" ref="T2050:T2113" si="131">(((J2050/60)/60)/24)+DATE(1970,1,1)</f>
        <v>42546.862233796302</v>
      </c>
    </row>
    <row r="2051" spans="1:20" ht="48" hidden="1" x14ac:dyDescent="0.2">
      <c r="A2051">
        <v>3298</v>
      </c>
      <c r="B2051" s="3" t="s">
        <v>3298</v>
      </c>
      <c r="C2051" s="3" t="s">
        <v>7408</v>
      </c>
      <c r="D2051">
        <v>10000</v>
      </c>
      <c r="E2051">
        <v>10173</v>
      </c>
      <c r="F2051" t="s">
        <v>8219</v>
      </c>
      <c r="G2051" t="s">
        <v>8224</v>
      </c>
      <c r="H2051" t="s">
        <v>8246</v>
      </c>
      <c r="I2051">
        <v>1442102400</v>
      </c>
      <c r="J2051">
        <v>1440370768</v>
      </c>
      <c r="K2051" t="b">
        <v>0</v>
      </c>
      <c r="L2051">
        <v>72</v>
      </c>
      <c r="M2051" t="b">
        <v>1</v>
      </c>
      <c r="N2051" t="s">
        <v>8271</v>
      </c>
      <c r="O2051" s="5">
        <f t="shared" si="128"/>
        <v>1.0173000000000001</v>
      </c>
      <c r="P2051" s="15">
        <f t="shared" si="129"/>
        <v>141.29166666666666</v>
      </c>
      <c r="Q2051" s="7" t="s">
        <v>8323</v>
      </c>
      <c r="R2051" s="7" t="s">
        <v>8324</v>
      </c>
      <c r="S2051" s="13">
        <f t="shared" si="130"/>
        <v>42260</v>
      </c>
      <c r="T2051" s="12">
        <f t="shared" si="131"/>
        <v>42239.957962962959</v>
      </c>
    </row>
    <row r="2052" spans="1:20" ht="48" hidden="1" x14ac:dyDescent="0.2">
      <c r="A2052">
        <v>2638</v>
      </c>
      <c r="B2052" s="3" t="s">
        <v>2638</v>
      </c>
      <c r="C2052" s="3" t="s">
        <v>6748</v>
      </c>
      <c r="D2052">
        <v>347</v>
      </c>
      <c r="E2052">
        <v>353</v>
      </c>
      <c r="F2052" t="s">
        <v>8219</v>
      </c>
      <c r="G2052" t="s">
        <v>8224</v>
      </c>
      <c r="H2052" t="s">
        <v>8246</v>
      </c>
      <c r="I2052">
        <v>1421358895</v>
      </c>
      <c r="J2052">
        <v>1418766895</v>
      </c>
      <c r="K2052" t="b">
        <v>0</v>
      </c>
      <c r="L2052">
        <v>14</v>
      </c>
      <c r="M2052" t="b">
        <v>1</v>
      </c>
      <c r="N2052" t="s">
        <v>8301</v>
      </c>
      <c r="O2052" s="5">
        <f t="shared" si="128"/>
        <v>1.0172910662824208</v>
      </c>
      <c r="P2052" s="15">
        <f t="shared" si="129"/>
        <v>25.214285714285715</v>
      </c>
      <c r="Q2052" s="7" t="s">
        <v>8309</v>
      </c>
      <c r="R2052" s="7" t="s">
        <v>8359</v>
      </c>
      <c r="S2052" s="13">
        <f t="shared" si="130"/>
        <v>42019.913136574076</v>
      </c>
      <c r="T2052" s="12">
        <f t="shared" si="131"/>
        <v>41989.913136574076</v>
      </c>
    </row>
    <row r="2053" spans="1:20" ht="48" hidden="1" x14ac:dyDescent="0.2">
      <c r="A2053">
        <v>1622</v>
      </c>
      <c r="B2053" s="3" t="s">
        <v>1623</v>
      </c>
      <c r="C2053" s="3" t="s">
        <v>5732</v>
      </c>
      <c r="D2053">
        <v>6900</v>
      </c>
      <c r="E2053">
        <v>7019</v>
      </c>
      <c r="F2053" t="s">
        <v>8219</v>
      </c>
      <c r="G2053" t="s">
        <v>8224</v>
      </c>
      <c r="H2053" t="s">
        <v>8246</v>
      </c>
      <c r="I2053">
        <v>1418803140</v>
      </c>
      <c r="J2053">
        <v>1415343874</v>
      </c>
      <c r="K2053" t="b">
        <v>0</v>
      </c>
      <c r="L2053">
        <v>65</v>
      </c>
      <c r="M2053" t="b">
        <v>1</v>
      </c>
      <c r="N2053" t="s">
        <v>8276</v>
      </c>
      <c r="O2053" s="5">
        <f t="shared" si="128"/>
        <v>1.0172463768115942</v>
      </c>
      <c r="P2053" s="15">
        <f t="shared" si="129"/>
        <v>107.98461538461538</v>
      </c>
      <c r="Q2053" s="7" t="s">
        <v>8330</v>
      </c>
      <c r="R2053" s="7" t="s">
        <v>8331</v>
      </c>
      <c r="S2053" s="13">
        <f t="shared" si="130"/>
        <v>41990.332638888889</v>
      </c>
      <c r="T2053" s="12">
        <f t="shared" si="131"/>
        <v>41950.29483796296</v>
      </c>
    </row>
    <row r="2054" spans="1:20" ht="48" hidden="1" x14ac:dyDescent="0.2">
      <c r="A2054">
        <v>300</v>
      </c>
      <c r="B2054" s="3" t="s">
        <v>301</v>
      </c>
      <c r="C2054" s="3" t="s">
        <v>4410</v>
      </c>
      <c r="D2054">
        <v>25000</v>
      </c>
      <c r="E2054">
        <v>25430.66</v>
      </c>
      <c r="F2054" t="s">
        <v>8219</v>
      </c>
      <c r="G2054" t="s">
        <v>8224</v>
      </c>
      <c r="H2054" t="s">
        <v>8246</v>
      </c>
      <c r="I2054">
        <v>1303686138</v>
      </c>
      <c r="J2054">
        <v>1301007738</v>
      </c>
      <c r="K2054" t="b">
        <v>1</v>
      </c>
      <c r="L2054">
        <v>298</v>
      </c>
      <c r="M2054" t="b">
        <v>1</v>
      </c>
      <c r="N2054" t="s">
        <v>8269</v>
      </c>
      <c r="O2054" s="5">
        <f t="shared" si="128"/>
        <v>1.0172264</v>
      </c>
      <c r="P2054" s="15">
        <f t="shared" si="129"/>
        <v>85.337785234899329</v>
      </c>
      <c r="Q2054" s="7" t="s">
        <v>8316</v>
      </c>
      <c r="R2054" s="7" t="s">
        <v>8321</v>
      </c>
      <c r="S2054" s="13">
        <f t="shared" si="130"/>
        <v>40657.959930555553</v>
      </c>
      <c r="T2054" s="12">
        <f t="shared" si="131"/>
        <v>40626.959930555553</v>
      </c>
    </row>
    <row r="2055" spans="1:20" ht="48" hidden="1" x14ac:dyDescent="0.2">
      <c r="A2055">
        <v>1895</v>
      </c>
      <c r="B2055" s="3" t="s">
        <v>1896</v>
      </c>
      <c r="C2055" s="3" t="s">
        <v>6005</v>
      </c>
      <c r="D2055">
        <v>9072</v>
      </c>
      <c r="E2055">
        <v>9228</v>
      </c>
      <c r="F2055" t="s">
        <v>8219</v>
      </c>
      <c r="G2055" t="s">
        <v>8224</v>
      </c>
      <c r="H2055" t="s">
        <v>8246</v>
      </c>
      <c r="I2055">
        <v>1445363722</v>
      </c>
      <c r="J2055">
        <v>1442771722</v>
      </c>
      <c r="K2055" t="b">
        <v>0</v>
      </c>
      <c r="L2055">
        <v>47</v>
      </c>
      <c r="M2055" t="b">
        <v>1</v>
      </c>
      <c r="N2055" t="s">
        <v>8279</v>
      </c>
      <c r="O2055" s="5">
        <f t="shared" si="128"/>
        <v>1.0171957671957672</v>
      </c>
      <c r="P2055" s="15">
        <f t="shared" si="129"/>
        <v>196.34042553191489</v>
      </c>
      <c r="Q2055" s="7" t="s">
        <v>8330</v>
      </c>
      <c r="R2055" s="7" t="s">
        <v>8334</v>
      </c>
      <c r="S2055" s="13">
        <f t="shared" si="130"/>
        <v>42297.746782407412</v>
      </c>
      <c r="T2055" s="12">
        <f t="shared" si="131"/>
        <v>42267.746782407412</v>
      </c>
    </row>
    <row r="2056" spans="1:20" ht="20" hidden="1" x14ac:dyDescent="0.2">
      <c r="A2056">
        <v>833</v>
      </c>
      <c r="B2056" s="3" t="s">
        <v>834</v>
      </c>
      <c r="C2056" s="3" t="s">
        <v>4943</v>
      </c>
      <c r="D2056">
        <v>6000</v>
      </c>
      <c r="E2056">
        <v>6100</v>
      </c>
      <c r="F2056" t="s">
        <v>8219</v>
      </c>
      <c r="G2056" t="s">
        <v>8224</v>
      </c>
      <c r="H2056" t="s">
        <v>8246</v>
      </c>
      <c r="I2056">
        <v>1397941475</v>
      </c>
      <c r="J2056">
        <v>1395349475</v>
      </c>
      <c r="K2056" t="b">
        <v>0</v>
      </c>
      <c r="L2056">
        <v>41</v>
      </c>
      <c r="M2056" t="b">
        <v>1</v>
      </c>
      <c r="N2056" t="s">
        <v>8276</v>
      </c>
      <c r="O2056" s="5">
        <f t="shared" si="128"/>
        <v>1.0166666666666666</v>
      </c>
      <c r="P2056" s="15">
        <f t="shared" si="129"/>
        <v>148.78048780487805</v>
      </c>
      <c r="Q2056" s="7" t="s">
        <v>8330</v>
      </c>
      <c r="R2056" s="7" t="s">
        <v>8331</v>
      </c>
      <c r="S2056" s="13">
        <f t="shared" si="130"/>
        <v>41748.878182870372</v>
      </c>
      <c r="T2056" s="12">
        <f t="shared" si="131"/>
        <v>41718.878182870372</v>
      </c>
    </row>
    <row r="2057" spans="1:20" ht="48" hidden="1" x14ac:dyDescent="0.2">
      <c r="A2057">
        <v>2096</v>
      </c>
      <c r="B2057" s="3" t="s">
        <v>2097</v>
      </c>
      <c r="C2057" s="3" t="s">
        <v>6206</v>
      </c>
      <c r="D2057">
        <v>600</v>
      </c>
      <c r="E2057">
        <v>610</v>
      </c>
      <c r="F2057" t="s">
        <v>8219</v>
      </c>
      <c r="G2057" t="s">
        <v>8224</v>
      </c>
      <c r="H2057" t="s">
        <v>8246</v>
      </c>
      <c r="I2057">
        <v>1351223940</v>
      </c>
      <c r="J2057">
        <v>1349892735</v>
      </c>
      <c r="K2057" t="b">
        <v>0</v>
      </c>
      <c r="L2057">
        <v>14</v>
      </c>
      <c r="M2057" t="b">
        <v>1</v>
      </c>
      <c r="N2057" t="s">
        <v>8279</v>
      </c>
      <c r="O2057" s="5">
        <f t="shared" si="128"/>
        <v>1.0166666666666666</v>
      </c>
      <c r="P2057" s="15">
        <f t="shared" si="129"/>
        <v>43.571428571428569</v>
      </c>
      <c r="Q2057" s="7" t="s">
        <v>8330</v>
      </c>
      <c r="R2057" s="7" t="s">
        <v>8334</v>
      </c>
      <c r="S2057" s="13">
        <f t="shared" si="130"/>
        <v>41208.165972222225</v>
      </c>
      <c r="T2057" s="12">
        <f t="shared" si="131"/>
        <v>41192.758506944447</v>
      </c>
    </row>
    <row r="2058" spans="1:20" ht="48" hidden="1" x14ac:dyDescent="0.2">
      <c r="A2058">
        <v>3270</v>
      </c>
      <c r="B2058" s="3" t="s">
        <v>3270</v>
      </c>
      <c r="C2058" s="3" t="s">
        <v>7380</v>
      </c>
      <c r="D2058">
        <v>1800</v>
      </c>
      <c r="E2058">
        <v>1830</v>
      </c>
      <c r="F2058" t="s">
        <v>8219</v>
      </c>
      <c r="G2058" t="s">
        <v>8225</v>
      </c>
      <c r="H2058" t="s">
        <v>8247</v>
      </c>
      <c r="I2058">
        <v>1436705265</v>
      </c>
      <c r="J2058">
        <v>1434113265</v>
      </c>
      <c r="K2058" t="b">
        <v>1</v>
      </c>
      <c r="L2058">
        <v>30</v>
      </c>
      <c r="M2058" t="b">
        <v>1</v>
      </c>
      <c r="N2058" t="s">
        <v>8271</v>
      </c>
      <c r="O2058" s="5">
        <f t="shared" si="128"/>
        <v>1.0166666666666666</v>
      </c>
      <c r="P2058" s="15">
        <f t="shared" si="129"/>
        <v>61</v>
      </c>
      <c r="Q2058" s="7" t="s">
        <v>8323</v>
      </c>
      <c r="R2058" s="7" t="s">
        <v>8324</v>
      </c>
      <c r="S2058" s="13">
        <f t="shared" si="130"/>
        <v>42197.533159722225</v>
      </c>
      <c r="T2058" s="12">
        <f t="shared" si="131"/>
        <v>42167.533159722225</v>
      </c>
    </row>
    <row r="2059" spans="1:20" ht="32" hidden="1" x14ac:dyDescent="0.2">
      <c r="A2059">
        <v>3324</v>
      </c>
      <c r="B2059" s="3" t="s">
        <v>3324</v>
      </c>
      <c r="C2059" s="3" t="s">
        <v>7434</v>
      </c>
      <c r="D2059">
        <v>1500</v>
      </c>
      <c r="E2059">
        <v>1525</v>
      </c>
      <c r="F2059" t="s">
        <v>8219</v>
      </c>
      <c r="G2059" t="s">
        <v>8241</v>
      </c>
      <c r="H2059" t="s">
        <v>8249</v>
      </c>
      <c r="I2059">
        <v>1465135190</v>
      </c>
      <c r="J2059">
        <v>1463925590</v>
      </c>
      <c r="K2059" t="b">
        <v>0</v>
      </c>
      <c r="L2059">
        <v>10</v>
      </c>
      <c r="M2059" t="b">
        <v>1</v>
      </c>
      <c r="N2059" t="s">
        <v>8271</v>
      </c>
      <c r="O2059" s="5">
        <f t="shared" si="128"/>
        <v>1.0166666666666666</v>
      </c>
      <c r="P2059" s="15">
        <f t="shared" si="129"/>
        <v>152.5</v>
      </c>
      <c r="Q2059" s="7" t="s">
        <v>8323</v>
      </c>
      <c r="R2059" s="7" t="s">
        <v>8324</v>
      </c>
      <c r="S2059" s="13">
        <f t="shared" si="130"/>
        <v>42526.58321759259</v>
      </c>
      <c r="T2059" s="12">
        <f t="shared" si="131"/>
        <v>42512.58321759259</v>
      </c>
    </row>
    <row r="2060" spans="1:20" ht="32" hidden="1" x14ac:dyDescent="0.2">
      <c r="A2060">
        <v>3342</v>
      </c>
      <c r="B2060" s="3" t="s">
        <v>3342</v>
      </c>
      <c r="C2060" s="3" t="s">
        <v>7452</v>
      </c>
      <c r="D2060">
        <v>6000</v>
      </c>
      <c r="E2060">
        <v>6100</v>
      </c>
      <c r="F2060" t="s">
        <v>8219</v>
      </c>
      <c r="G2060" t="s">
        <v>8224</v>
      </c>
      <c r="H2060" t="s">
        <v>8246</v>
      </c>
      <c r="I2060">
        <v>1427864340</v>
      </c>
      <c r="J2060">
        <v>1425020810</v>
      </c>
      <c r="K2060" t="b">
        <v>0</v>
      </c>
      <c r="L2060">
        <v>78</v>
      </c>
      <c r="M2060" t="b">
        <v>1</v>
      </c>
      <c r="N2060" t="s">
        <v>8271</v>
      </c>
      <c r="O2060" s="5">
        <f t="shared" si="128"/>
        <v>1.0166666666666666</v>
      </c>
      <c r="P2060" s="15">
        <f t="shared" si="129"/>
        <v>78.205128205128204</v>
      </c>
      <c r="Q2060" s="7" t="s">
        <v>8323</v>
      </c>
      <c r="R2060" s="7" t="s">
        <v>8324</v>
      </c>
      <c r="S2060" s="13">
        <f t="shared" si="130"/>
        <v>42095.207638888889</v>
      </c>
      <c r="T2060" s="12">
        <f t="shared" si="131"/>
        <v>42062.296412037031</v>
      </c>
    </row>
    <row r="2061" spans="1:20" ht="48" hidden="1" x14ac:dyDescent="0.2">
      <c r="A2061">
        <v>1285</v>
      </c>
      <c r="B2061" s="3" t="s">
        <v>1286</v>
      </c>
      <c r="C2061" s="3" t="s">
        <v>5395</v>
      </c>
      <c r="D2061">
        <v>2000</v>
      </c>
      <c r="E2061">
        <v>2033</v>
      </c>
      <c r="F2061" t="s">
        <v>8219</v>
      </c>
      <c r="G2061" t="s">
        <v>8225</v>
      </c>
      <c r="H2061" t="s">
        <v>8247</v>
      </c>
      <c r="I2061">
        <v>1434808775</v>
      </c>
      <c r="J2061">
        <v>1433512775</v>
      </c>
      <c r="K2061" t="b">
        <v>0</v>
      </c>
      <c r="L2061">
        <v>63</v>
      </c>
      <c r="M2061" t="b">
        <v>1</v>
      </c>
      <c r="N2061" t="s">
        <v>8271</v>
      </c>
      <c r="O2061" s="5">
        <f t="shared" si="128"/>
        <v>1.0165</v>
      </c>
      <c r="P2061" s="15">
        <f t="shared" si="129"/>
        <v>32.269841269841272</v>
      </c>
      <c r="Q2061" s="7" t="s">
        <v>8323</v>
      </c>
      <c r="R2061" s="7" t="s">
        <v>8324</v>
      </c>
      <c r="S2061" s="13">
        <f t="shared" si="130"/>
        <v>42175.583043981482</v>
      </c>
      <c r="T2061" s="12">
        <f t="shared" si="131"/>
        <v>42160.583043981482</v>
      </c>
    </row>
    <row r="2062" spans="1:20" ht="48" hidden="1" x14ac:dyDescent="0.2">
      <c r="A2062">
        <v>1632</v>
      </c>
      <c r="B2062" s="3" t="s">
        <v>1633</v>
      </c>
      <c r="C2062" s="3" t="s">
        <v>5742</v>
      </c>
      <c r="D2062">
        <v>4000</v>
      </c>
      <c r="E2062">
        <v>4065</v>
      </c>
      <c r="F2062" t="s">
        <v>8219</v>
      </c>
      <c r="G2062" t="s">
        <v>8224</v>
      </c>
      <c r="H2062" t="s">
        <v>8246</v>
      </c>
      <c r="I2062">
        <v>1316851854</v>
      </c>
      <c r="J2062">
        <v>1311667854</v>
      </c>
      <c r="K2062" t="b">
        <v>0</v>
      </c>
      <c r="L2062">
        <v>47</v>
      </c>
      <c r="M2062" t="b">
        <v>1</v>
      </c>
      <c r="N2062" t="s">
        <v>8276</v>
      </c>
      <c r="O2062" s="5">
        <f t="shared" si="128"/>
        <v>1.0162500000000001</v>
      </c>
      <c r="P2062" s="15">
        <f t="shared" si="129"/>
        <v>86.489361702127653</v>
      </c>
      <c r="Q2062" s="7" t="s">
        <v>8330</v>
      </c>
      <c r="R2062" s="7" t="s">
        <v>8331</v>
      </c>
      <c r="S2062" s="13">
        <f t="shared" si="130"/>
        <v>40810.340902777774</v>
      </c>
      <c r="T2062" s="12">
        <f t="shared" si="131"/>
        <v>40750.340902777774</v>
      </c>
    </row>
    <row r="2063" spans="1:20" ht="48" hidden="1" x14ac:dyDescent="0.2">
      <c r="A2063">
        <v>2709</v>
      </c>
      <c r="B2063" s="3" t="s">
        <v>2709</v>
      </c>
      <c r="C2063" s="3" t="s">
        <v>6819</v>
      </c>
      <c r="D2063">
        <v>50000</v>
      </c>
      <c r="E2063">
        <v>50803</v>
      </c>
      <c r="F2063" t="s">
        <v>8219</v>
      </c>
      <c r="G2063" t="s">
        <v>8224</v>
      </c>
      <c r="H2063" t="s">
        <v>8246</v>
      </c>
      <c r="I2063">
        <v>1475553540</v>
      </c>
      <c r="J2063">
        <v>1472528141</v>
      </c>
      <c r="K2063" t="b">
        <v>1</v>
      </c>
      <c r="L2063">
        <v>308</v>
      </c>
      <c r="M2063" t="b">
        <v>1</v>
      </c>
      <c r="N2063" t="s">
        <v>8303</v>
      </c>
      <c r="O2063" s="5">
        <f t="shared" si="128"/>
        <v>1.01606</v>
      </c>
      <c r="P2063" s="15">
        <f t="shared" si="129"/>
        <v>164.94480519480518</v>
      </c>
      <c r="Q2063" s="7" t="s">
        <v>8323</v>
      </c>
      <c r="R2063" s="7" t="s">
        <v>8361</v>
      </c>
      <c r="S2063" s="13">
        <f t="shared" si="130"/>
        <v>42647.165972222225</v>
      </c>
      <c r="T2063" s="12">
        <f t="shared" si="131"/>
        <v>42612.149780092594</v>
      </c>
    </row>
    <row r="2064" spans="1:20" ht="48" hidden="1" x14ac:dyDescent="0.2">
      <c r="A2064">
        <v>324</v>
      </c>
      <c r="B2064" s="3" t="s">
        <v>325</v>
      </c>
      <c r="C2064" s="3" t="s">
        <v>4434</v>
      </c>
      <c r="D2064">
        <v>8500</v>
      </c>
      <c r="E2064">
        <v>8636</v>
      </c>
      <c r="F2064" t="s">
        <v>8219</v>
      </c>
      <c r="G2064" t="s">
        <v>8224</v>
      </c>
      <c r="H2064" t="s">
        <v>8246</v>
      </c>
      <c r="I2064">
        <v>1438441308</v>
      </c>
      <c r="J2064">
        <v>1435590108</v>
      </c>
      <c r="K2064" t="b">
        <v>1</v>
      </c>
      <c r="L2064">
        <v>82</v>
      </c>
      <c r="M2064" t="b">
        <v>1</v>
      </c>
      <c r="N2064" t="s">
        <v>8269</v>
      </c>
      <c r="O2064" s="5">
        <f t="shared" si="128"/>
        <v>1.016</v>
      </c>
      <c r="P2064" s="15">
        <f t="shared" si="129"/>
        <v>105.3170731707317</v>
      </c>
      <c r="Q2064" s="7" t="s">
        <v>8316</v>
      </c>
      <c r="R2064" s="7" t="s">
        <v>8321</v>
      </c>
      <c r="S2064" s="13">
        <f t="shared" si="130"/>
        <v>42217.626250000001</v>
      </c>
      <c r="T2064" s="12">
        <f t="shared" si="131"/>
        <v>42184.626250000001</v>
      </c>
    </row>
    <row r="2065" spans="1:20" ht="48" hidden="1" x14ac:dyDescent="0.2">
      <c r="A2065">
        <v>2208</v>
      </c>
      <c r="B2065" s="3" t="s">
        <v>2209</v>
      </c>
      <c r="C2065" s="3" t="s">
        <v>6318</v>
      </c>
      <c r="D2065">
        <v>1000</v>
      </c>
      <c r="E2065">
        <v>1016</v>
      </c>
      <c r="F2065" t="s">
        <v>8219</v>
      </c>
      <c r="G2065" t="s">
        <v>8224</v>
      </c>
      <c r="H2065" t="s">
        <v>8246</v>
      </c>
      <c r="I2065">
        <v>1333771200</v>
      </c>
      <c r="J2065">
        <v>1328649026</v>
      </c>
      <c r="K2065" t="b">
        <v>0</v>
      </c>
      <c r="L2065">
        <v>24</v>
      </c>
      <c r="M2065" t="b">
        <v>1</v>
      </c>
      <c r="N2065" t="s">
        <v>8280</v>
      </c>
      <c r="O2065" s="5">
        <f t="shared" si="128"/>
        <v>1.016</v>
      </c>
      <c r="P2065" s="15">
        <f t="shared" si="129"/>
        <v>42.333333333333336</v>
      </c>
      <c r="Q2065" s="7" t="s">
        <v>8330</v>
      </c>
      <c r="R2065" s="7" t="s">
        <v>8335</v>
      </c>
      <c r="S2065" s="13">
        <f t="shared" si="130"/>
        <v>41006.166666666664</v>
      </c>
      <c r="T2065" s="12">
        <f t="shared" si="131"/>
        <v>40946.882245370369</v>
      </c>
    </row>
    <row r="2066" spans="1:20" ht="32" hidden="1" x14ac:dyDescent="0.2">
      <c r="A2066">
        <v>2524</v>
      </c>
      <c r="B2066" s="3" t="s">
        <v>2524</v>
      </c>
      <c r="C2066" s="3" t="s">
        <v>6634</v>
      </c>
      <c r="D2066">
        <v>7500</v>
      </c>
      <c r="E2066">
        <v>7620</v>
      </c>
      <c r="F2066" t="s">
        <v>8219</v>
      </c>
      <c r="G2066" t="s">
        <v>8224</v>
      </c>
      <c r="H2066" t="s">
        <v>8246</v>
      </c>
      <c r="I2066">
        <v>1419136200</v>
      </c>
      <c r="J2066">
        <v>1416338557</v>
      </c>
      <c r="K2066" t="b">
        <v>0</v>
      </c>
      <c r="L2066">
        <v>43</v>
      </c>
      <c r="M2066" t="b">
        <v>1</v>
      </c>
      <c r="N2066" t="s">
        <v>8300</v>
      </c>
      <c r="O2066" s="5">
        <f t="shared" si="128"/>
        <v>1.016</v>
      </c>
      <c r="P2066" s="15">
        <f t="shared" si="129"/>
        <v>177.2093023255814</v>
      </c>
      <c r="Q2066" s="7" t="s">
        <v>8330</v>
      </c>
      <c r="R2066" s="7" t="s">
        <v>8358</v>
      </c>
      <c r="S2066" s="13">
        <f t="shared" si="130"/>
        <v>41994.1875</v>
      </c>
      <c r="T2066" s="12">
        <f t="shared" si="131"/>
        <v>41961.807372685187</v>
      </c>
    </row>
    <row r="2067" spans="1:20" ht="48" hidden="1" x14ac:dyDescent="0.2">
      <c r="A2067">
        <v>3284</v>
      </c>
      <c r="B2067" s="3" t="s">
        <v>3284</v>
      </c>
      <c r="C2067" s="3" t="s">
        <v>7394</v>
      </c>
      <c r="D2067">
        <v>3000</v>
      </c>
      <c r="E2067">
        <v>3048</v>
      </c>
      <c r="F2067" t="s">
        <v>8219</v>
      </c>
      <c r="G2067" t="s">
        <v>8224</v>
      </c>
      <c r="H2067" t="s">
        <v>8246</v>
      </c>
      <c r="I2067">
        <v>1454047140</v>
      </c>
      <c r="J2067">
        <v>1452546853</v>
      </c>
      <c r="K2067" t="b">
        <v>0</v>
      </c>
      <c r="L2067">
        <v>15</v>
      </c>
      <c r="M2067" t="b">
        <v>1</v>
      </c>
      <c r="N2067" t="s">
        <v>8271</v>
      </c>
      <c r="O2067" s="5">
        <f t="shared" si="128"/>
        <v>1.016</v>
      </c>
      <c r="P2067" s="15">
        <f t="shared" si="129"/>
        <v>203.2</v>
      </c>
      <c r="Q2067" s="7" t="s">
        <v>8323</v>
      </c>
      <c r="R2067" s="7" t="s">
        <v>8324</v>
      </c>
      <c r="S2067" s="13">
        <f t="shared" si="130"/>
        <v>42398.249305555553</v>
      </c>
      <c r="T2067" s="12">
        <f t="shared" si="131"/>
        <v>42380.884872685187</v>
      </c>
    </row>
    <row r="2068" spans="1:20" ht="48" hidden="1" x14ac:dyDescent="0.2">
      <c r="A2068">
        <v>3524</v>
      </c>
      <c r="B2068" s="3" t="s">
        <v>3523</v>
      </c>
      <c r="C2068" s="3" t="s">
        <v>7634</v>
      </c>
      <c r="D2068">
        <v>10000</v>
      </c>
      <c r="E2068">
        <v>10156</v>
      </c>
      <c r="F2068" t="s">
        <v>8219</v>
      </c>
      <c r="G2068" t="s">
        <v>8224</v>
      </c>
      <c r="H2068" t="s">
        <v>8246</v>
      </c>
      <c r="I2068">
        <v>1410580800</v>
      </c>
      <c r="J2068">
        <v>1409336373</v>
      </c>
      <c r="K2068" t="b">
        <v>0</v>
      </c>
      <c r="L2068">
        <v>74</v>
      </c>
      <c r="M2068" t="b">
        <v>1</v>
      </c>
      <c r="N2068" t="s">
        <v>8271</v>
      </c>
      <c r="O2068" s="5">
        <f t="shared" si="128"/>
        <v>1.0156000000000001</v>
      </c>
      <c r="P2068" s="15">
        <f t="shared" si="129"/>
        <v>137.24324324324326</v>
      </c>
      <c r="Q2068" s="7" t="s">
        <v>8323</v>
      </c>
      <c r="R2068" s="7" t="s">
        <v>8324</v>
      </c>
      <c r="S2068" s="13">
        <f t="shared" si="130"/>
        <v>41895.166666666664</v>
      </c>
      <c r="T2068" s="12">
        <f t="shared" si="131"/>
        <v>41880.76357638889</v>
      </c>
    </row>
    <row r="2069" spans="1:20" ht="48" hidden="1" x14ac:dyDescent="0.2">
      <c r="A2069">
        <v>3250</v>
      </c>
      <c r="B2069" s="3" t="s">
        <v>3250</v>
      </c>
      <c r="C2069" s="3" t="s">
        <v>7360</v>
      </c>
      <c r="D2069">
        <v>25000</v>
      </c>
      <c r="E2069">
        <v>25388</v>
      </c>
      <c r="F2069" t="s">
        <v>8219</v>
      </c>
      <c r="G2069" t="s">
        <v>8224</v>
      </c>
      <c r="H2069" t="s">
        <v>8246</v>
      </c>
      <c r="I2069">
        <v>1415213324</v>
      </c>
      <c r="J2069">
        <v>1412617724</v>
      </c>
      <c r="K2069" t="b">
        <v>1</v>
      </c>
      <c r="L2069">
        <v>213</v>
      </c>
      <c r="M2069" t="b">
        <v>1</v>
      </c>
      <c r="N2069" t="s">
        <v>8271</v>
      </c>
      <c r="O2069" s="5">
        <f t="shared" si="128"/>
        <v>1.01552</v>
      </c>
      <c r="P2069" s="15">
        <f t="shared" si="129"/>
        <v>119.1924882629108</v>
      </c>
      <c r="Q2069" s="7" t="s">
        <v>8323</v>
      </c>
      <c r="R2069" s="7" t="s">
        <v>8324</v>
      </c>
      <c r="S2069" s="13">
        <f t="shared" si="130"/>
        <v>41948.783842592595</v>
      </c>
      <c r="T2069" s="12">
        <f t="shared" si="131"/>
        <v>41918.742175925923</v>
      </c>
    </row>
    <row r="2070" spans="1:20" ht="48" hidden="1" x14ac:dyDescent="0.2">
      <c r="A2070">
        <v>407</v>
      </c>
      <c r="B2070" s="3" t="s">
        <v>408</v>
      </c>
      <c r="C2070" s="3" t="s">
        <v>4517</v>
      </c>
      <c r="D2070">
        <v>2000</v>
      </c>
      <c r="E2070">
        <v>2031</v>
      </c>
      <c r="F2070" t="s">
        <v>8219</v>
      </c>
      <c r="G2070" t="s">
        <v>8224</v>
      </c>
      <c r="H2070" t="s">
        <v>8246</v>
      </c>
      <c r="I2070">
        <v>1321739650</v>
      </c>
      <c r="J2070">
        <v>1316552050</v>
      </c>
      <c r="K2070" t="b">
        <v>0</v>
      </c>
      <c r="L2070">
        <v>22</v>
      </c>
      <c r="M2070" t="b">
        <v>1</v>
      </c>
      <c r="N2070" t="s">
        <v>8269</v>
      </c>
      <c r="O2070" s="5">
        <f t="shared" si="128"/>
        <v>1.0155000000000001</v>
      </c>
      <c r="P2070" s="15">
        <f t="shared" si="129"/>
        <v>92.318181818181813</v>
      </c>
      <c r="Q2070" s="7" t="s">
        <v>8316</v>
      </c>
      <c r="R2070" s="7" t="s">
        <v>8321</v>
      </c>
      <c r="S2070" s="13">
        <f t="shared" si="130"/>
        <v>40866.912615740745</v>
      </c>
      <c r="T2070" s="12">
        <f t="shared" si="131"/>
        <v>40806.870949074073</v>
      </c>
    </row>
    <row r="2071" spans="1:20" ht="48" hidden="1" x14ac:dyDescent="0.2">
      <c r="A2071">
        <v>2450</v>
      </c>
      <c r="B2071" s="3" t="s">
        <v>2451</v>
      </c>
      <c r="C2071" s="3" t="s">
        <v>6560</v>
      </c>
      <c r="D2071">
        <v>15000</v>
      </c>
      <c r="E2071">
        <v>15230.03</v>
      </c>
      <c r="F2071" t="s">
        <v>8219</v>
      </c>
      <c r="G2071" t="s">
        <v>8224</v>
      </c>
      <c r="H2071" t="s">
        <v>8246</v>
      </c>
      <c r="I2071">
        <v>1414465860</v>
      </c>
      <c r="J2071">
        <v>1411177456</v>
      </c>
      <c r="K2071" t="b">
        <v>0</v>
      </c>
      <c r="L2071">
        <v>102</v>
      </c>
      <c r="M2071" t="b">
        <v>1</v>
      </c>
      <c r="N2071" t="s">
        <v>8298</v>
      </c>
      <c r="O2071" s="5">
        <f t="shared" si="128"/>
        <v>1.0153353333333335</v>
      </c>
      <c r="P2071" s="15">
        <f t="shared" si="129"/>
        <v>149.31401960784314</v>
      </c>
      <c r="Q2071" s="7" t="s">
        <v>8341</v>
      </c>
      <c r="R2071" s="7" t="s">
        <v>8356</v>
      </c>
      <c r="S2071" s="13">
        <f t="shared" si="130"/>
        <v>41940.132638888892</v>
      </c>
      <c r="T2071" s="12">
        <f t="shared" si="131"/>
        <v>41902.07240740741</v>
      </c>
    </row>
    <row r="2072" spans="1:20" ht="48" hidden="1" x14ac:dyDescent="0.2">
      <c r="A2072">
        <v>1830</v>
      </c>
      <c r="B2072" s="3" t="s">
        <v>1831</v>
      </c>
      <c r="C2072" s="3" t="s">
        <v>5940</v>
      </c>
      <c r="D2072">
        <v>15000</v>
      </c>
      <c r="E2072">
        <v>15230</v>
      </c>
      <c r="F2072" t="s">
        <v>8219</v>
      </c>
      <c r="G2072" t="s">
        <v>8224</v>
      </c>
      <c r="H2072" t="s">
        <v>8246</v>
      </c>
      <c r="I2072">
        <v>1393259107</v>
      </c>
      <c r="J2072">
        <v>1390667107</v>
      </c>
      <c r="K2072" t="b">
        <v>0</v>
      </c>
      <c r="L2072">
        <v>226</v>
      </c>
      <c r="M2072" t="b">
        <v>1</v>
      </c>
      <c r="N2072" t="s">
        <v>8276</v>
      </c>
      <c r="O2072" s="5">
        <f t="shared" si="128"/>
        <v>1.0153333333333334</v>
      </c>
      <c r="P2072" s="15">
        <f t="shared" si="129"/>
        <v>67.389380530973455</v>
      </c>
      <c r="Q2072" s="7" t="s">
        <v>8330</v>
      </c>
      <c r="R2072" s="7" t="s">
        <v>8331</v>
      </c>
      <c r="S2072" s="13">
        <f t="shared" si="130"/>
        <v>41694.684108796297</v>
      </c>
      <c r="T2072" s="12">
        <f t="shared" si="131"/>
        <v>41664.684108796297</v>
      </c>
    </row>
    <row r="2073" spans="1:20" ht="48" hidden="1" x14ac:dyDescent="0.2">
      <c r="A2073">
        <v>3160</v>
      </c>
      <c r="B2073" s="3" t="s">
        <v>3160</v>
      </c>
      <c r="C2073" s="3" t="s">
        <v>7270</v>
      </c>
      <c r="D2073">
        <v>4500</v>
      </c>
      <c r="E2073">
        <v>4569</v>
      </c>
      <c r="F2073" t="s">
        <v>8219</v>
      </c>
      <c r="G2073" t="s">
        <v>8224</v>
      </c>
      <c r="H2073" t="s">
        <v>8246</v>
      </c>
      <c r="I2073">
        <v>1407905940</v>
      </c>
      <c r="J2073">
        <v>1405923687</v>
      </c>
      <c r="K2073" t="b">
        <v>1</v>
      </c>
      <c r="L2073">
        <v>57</v>
      </c>
      <c r="M2073" t="b">
        <v>1</v>
      </c>
      <c r="N2073" t="s">
        <v>8271</v>
      </c>
      <c r="O2073" s="5">
        <f t="shared" si="128"/>
        <v>1.0153333333333334</v>
      </c>
      <c r="P2073" s="15">
        <f t="shared" si="129"/>
        <v>80.15789473684211</v>
      </c>
      <c r="Q2073" s="7" t="s">
        <v>8323</v>
      </c>
      <c r="R2073" s="7" t="s">
        <v>8324</v>
      </c>
      <c r="S2073" s="13">
        <f t="shared" si="130"/>
        <v>41864.207638888889</v>
      </c>
      <c r="T2073" s="12">
        <f t="shared" si="131"/>
        <v>41841.26489583333</v>
      </c>
    </row>
    <row r="2074" spans="1:20" ht="48" hidden="1" x14ac:dyDescent="0.2">
      <c r="A2074">
        <v>3672</v>
      </c>
      <c r="B2074" s="3" t="s">
        <v>3669</v>
      </c>
      <c r="C2074" s="3" t="s">
        <v>7782</v>
      </c>
      <c r="D2074">
        <v>3000</v>
      </c>
      <c r="E2074">
        <v>3046</v>
      </c>
      <c r="F2074" t="s">
        <v>8219</v>
      </c>
      <c r="G2074" t="s">
        <v>8225</v>
      </c>
      <c r="H2074" t="s">
        <v>8247</v>
      </c>
      <c r="I2074">
        <v>1411771384</v>
      </c>
      <c r="J2074">
        <v>1409179384</v>
      </c>
      <c r="K2074" t="b">
        <v>0</v>
      </c>
      <c r="L2074">
        <v>57</v>
      </c>
      <c r="M2074" t="b">
        <v>1</v>
      </c>
      <c r="N2074" t="s">
        <v>8271</v>
      </c>
      <c r="O2074" s="5">
        <f t="shared" si="128"/>
        <v>1.0153333333333334</v>
      </c>
      <c r="P2074" s="15">
        <f t="shared" si="129"/>
        <v>53.438596491228068</v>
      </c>
      <c r="Q2074" s="7" t="s">
        <v>8323</v>
      </c>
      <c r="R2074" s="7" t="s">
        <v>8324</v>
      </c>
      <c r="S2074" s="13">
        <f t="shared" si="130"/>
        <v>41908.946574074071</v>
      </c>
      <c r="T2074" s="12">
        <f t="shared" si="131"/>
        <v>41878.946574074071</v>
      </c>
    </row>
    <row r="2075" spans="1:20" ht="48" hidden="1" x14ac:dyDescent="0.2">
      <c r="A2075">
        <v>1850</v>
      </c>
      <c r="B2075" s="3" t="s">
        <v>1851</v>
      </c>
      <c r="C2075" s="3" t="s">
        <v>5960</v>
      </c>
      <c r="D2075">
        <v>9000</v>
      </c>
      <c r="E2075">
        <v>9137</v>
      </c>
      <c r="F2075" t="s">
        <v>8219</v>
      </c>
      <c r="G2075" t="s">
        <v>8224</v>
      </c>
      <c r="H2075" t="s">
        <v>8246</v>
      </c>
      <c r="I2075">
        <v>1405033300</v>
      </c>
      <c r="J2075">
        <v>1402441300</v>
      </c>
      <c r="K2075" t="b">
        <v>0</v>
      </c>
      <c r="L2075">
        <v>179</v>
      </c>
      <c r="M2075" t="b">
        <v>1</v>
      </c>
      <c r="N2075" t="s">
        <v>8276</v>
      </c>
      <c r="O2075" s="5">
        <f t="shared" si="128"/>
        <v>1.0152222222222222</v>
      </c>
      <c r="P2075" s="15">
        <f t="shared" si="129"/>
        <v>51.044692737430168</v>
      </c>
      <c r="Q2075" s="7" t="s">
        <v>8330</v>
      </c>
      <c r="R2075" s="7" t="s">
        <v>8331</v>
      </c>
      <c r="S2075" s="13">
        <f t="shared" si="130"/>
        <v>41830.959490740745</v>
      </c>
      <c r="T2075" s="12">
        <f t="shared" si="131"/>
        <v>41800.959490740745</v>
      </c>
    </row>
    <row r="2076" spans="1:20" ht="48" hidden="1" x14ac:dyDescent="0.2">
      <c r="A2076">
        <v>3322</v>
      </c>
      <c r="B2076" s="3" t="s">
        <v>3322</v>
      </c>
      <c r="C2076" s="3" t="s">
        <v>7432</v>
      </c>
      <c r="D2076">
        <v>3300</v>
      </c>
      <c r="E2076">
        <v>3350</v>
      </c>
      <c r="F2076" t="s">
        <v>8219</v>
      </c>
      <c r="G2076" t="s">
        <v>8224</v>
      </c>
      <c r="H2076" t="s">
        <v>8246</v>
      </c>
      <c r="I2076">
        <v>1466567700</v>
      </c>
      <c r="J2076">
        <v>1464653696</v>
      </c>
      <c r="K2076" t="b">
        <v>0</v>
      </c>
      <c r="L2076">
        <v>23</v>
      </c>
      <c r="M2076" t="b">
        <v>1</v>
      </c>
      <c r="N2076" t="s">
        <v>8271</v>
      </c>
      <c r="O2076" s="5">
        <f t="shared" si="128"/>
        <v>1.0151515151515151</v>
      </c>
      <c r="P2076" s="15">
        <f t="shared" si="129"/>
        <v>145.65217391304347</v>
      </c>
      <c r="Q2076" s="7" t="s">
        <v>8323</v>
      </c>
      <c r="R2076" s="7" t="s">
        <v>8324</v>
      </c>
      <c r="S2076" s="13">
        <f t="shared" si="130"/>
        <v>42543.163194444445</v>
      </c>
      <c r="T2076" s="12">
        <f t="shared" si="131"/>
        <v>42521.010370370372</v>
      </c>
    </row>
    <row r="2077" spans="1:20" ht="48" hidden="1" x14ac:dyDescent="0.2">
      <c r="A2077">
        <v>292</v>
      </c>
      <c r="B2077" s="3" t="s">
        <v>293</v>
      </c>
      <c r="C2077" s="3" t="s">
        <v>4402</v>
      </c>
      <c r="D2077">
        <v>75000</v>
      </c>
      <c r="E2077">
        <v>76130.2</v>
      </c>
      <c r="F2077" t="s">
        <v>8219</v>
      </c>
      <c r="G2077" t="s">
        <v>8224</v>
      </c>
      <c r="H2077" t="s">
        <v>8246</v>
      </c>
      <c r="I2077">
        <v>1319860740</v>
      </c>
      <c r="J2077">
        <v>1317064599</v>
      </c>
      <c r="K2077" t="b">
        <v>1</v>
      </c>
      <c r="L2077">
        <v>493</v>
      </c>
      <c r="M2077" t="b">
        <v>1</v>
      </c>
      <c r="N2077" t="s">
        <v>8269</v>
      </c>
      <c r="O2077" s="5">
        <f t="shared" si="128"/>
        <v>1.0150693333333334</v>
      </c>
      <c r="P2077" s="15">
        <f t="shared" si="129"/>
        <v>154.42231237322514</v>
      </c>
      <c r="Q2077" s="7" t="s">
        <v>8316</v>
      </c>
      <c r="R2077" s="7" t="s">
        <v>8321</v>
      </c>
      <c r="S2077" s="13">
        <f t="shared" si="130"/>
        <v>40845.165972222225</v>
      </c>
      <c r="T2077" s="12">
        <f t="shared" si="131"/>
        <v>40812.803229166668</v>
      </c>
    </row>
    <row r="2078" spans="1:20" ht="48" hidden="1" x14ac:dyDescent="0.2">
      <c r="A2078">
        <v>1613</v>
      </c>
      <c r="B2078" s="3" t="s">
        <v>1614</v>
      </c>
      <c r="C2078" s="3" t="s">
        <v>5723</v>
      </c>
      <c r="D2078">
        <v>1000</v>
      </c>
      <c r="E2078">
        <v>1015</v>
      </c>
      <c r="F2078" t="s">
        <v>8219</v>
      </c>
      <c r="G2078" t="s">
        <v>8224</v>
      </c>
      <c r="H2078" t="s">
        <v>8246</v>
      </c>
      <c r="I2078">
        <v>1342921202</v>
      </c>
      <c r="J2078">
        <v>1340329202</v>
      </c>
      <c r="K2078" t="b">
        <v>0</v>
      </c>
      <c r="L2078">
        <v>26</v>
      </c>
      <c r="M2078" t="b">
        <v>1</v>
      </c>
      <c r="N2078" t="s">
        <v>8276</v>
      </c>
      <c r="O2078" s="5">
        <f t="shared" si="128"/>
        <v>1.0149999999999999</v>
      </c>
      <c r="P2078" s="15">
        <f t="shared" si="129"/>
        <v>39.03846153846154</v>
      </c>
      <c r="Q2078" s="7" t="s">
        <v>8330</v>
      </c>
      <c r="R2078" s="7" t="s">
        <v>8331</v>
      </c>
      <c r="S2078" s="13">
        <f t="shared" si="130"/>
        <v>41112.069467592592</v>
      </c>
      <c r="T2078" s="12">
        <f t="shared" si="131"/>
        <v>41082.069467592592</v>
      </c>
    </row>
    <row r="2079" spans="1:20" ht="48" hidden="1" x14ac:dyDescent="0.2">
      <c r="A2079">
        <v>2219</v>
      </c>
      <c r="B2079" s="3" t="s">
        <v>2220</v>
      </c>
      <c r="C2079" s="3" t="s">
        <v>6329</v>
      </c>
      <c r="D2079">
        <v>1000</v>
      </c>
      <c r="E2079">
        <v>1015</v>
      </c>
      <c r="F2079" t="s">
        <v>8219</v>
      </c>
      <c r="G2079" t="s">
        <v>8224</v>
      </c>
      <c r="H2079" t="s">
        <v>8246</v>
      </c>
      <c r="I2079">
        <v>1440004512</v>
      </c>
      <c r="J2079">
        <v>1437412512</v>
      </c>
      <c r="K2079" t="b">
        <v>0</v>
      </c>
      <c r="L2079">
        <v>19</v>
      </c>
      <c r="M2079" t="b">
        <v>1</v>
      </c>
      <c r="N2079" t="s">
        <v>8280</v>
      </c>
      <c r="O2079" s="5">
        <f t="shared" si="128"/>
        <v>1.0149999999999999</v>
      </c>
      <c r="P2079" s="15">
        <f t="shared" si="129"/>
        <v>53.421052631578945</v>
      </c>
      <c r="Q2079" s="7" t="s">
        <v>8330</v>
      </c>
      <c r="R2079" s="7" t="s">
        <v>8335</v>
      </c>
      <c r="S2079" s="13">
        <f t="shared" si="130"/>
        <v>42235.718888888892</v>
      </c>
      <c r="T2079" s="12">
        <f t="shared" si="131"/>
        <v>42205.718888888892</v>
      </c>
    </row>
    <row r="2080" spans="1:20" ht="48" hidden="1" x14ac:dyDescent="0.2">
      <c r="A2080">
        <v>3269</v>
      </c>
      <c r="B2080" s="3" t="s">
        <v>3269</v>
      </c>
      <c r="C2080" s="3" t="s">
        <v>7379</v>
      </c>
      <c r="D2080">
        <v>8000</v>
      </c>
      <c r="E2080">
        <v>8120</v>
      </c>
      <c r="F2080" t="s">
        <v>8219</v>
      </c>
      <c r="G2080" t="s">
        <v>8225</v>
      </c>
      <c r="H2080" t="s">
        <v>8247</v>
      </c>
      <c r="I2080">
        <v>1434452400</v>
      </c>
      <c r="J2080">
        <v>1431509397</v>
      </c>
      <c r="K2080" t="b">
        <v>1</v>
      </c>
      <c r="L2080">
        <v>70</v>
      </c>
      <c r="M2080" t="b">
        <v>1</v>
      </c>
      <c r="N2080" t="s">
        <v>8271</v>
      </c>
      <c r="O2080" s="5">
        <f t="shared" si="128"/>
        <v>1.0149999999999999</v>
      </c>
      <c r="P2080" s="15">
        <f t="shared" si="129"/>
        <v>116</v>
      </c>
      <c r="Q2080" s="7" t="s">
        <v>8323</v>
      </c>
      <c r="R2080" s="7" t="s">
        <v>8324</v>
      </c>
      <c r="S2080" s="13">
        <f t="shared" si="130"/>
        <v>42171.458333333328</v>
      </c>
      <c r="T2080" s="12">
        <f t="shared" si="131"/>
        <v>42137.395798611105</v>
      </c>
    </row>
    <row r="2081" spans="1:20" ht="48" hidden="1" x14ac:dyDescent="0.2">
      <c r="A2081">
        <v>3506</v>
      </c>
      <c r="B2081" s="3" t="s">
        <v>3505</v>
      </c>
      <c r="C2081" s="3" t="s">
        <v>7616</v>
      </c>
      <c r="D2081">
        <v>3000</v>
      </c>
      <c r="E2081">
        <v>3045</v>
      </c>
      <c r="F2081" t="s">
        <v>8219</v>
      </c>
      <c r="G2081" t="s">
        <v>8224</v>
      </c>
      <c r="H2081" t="s">
        <v>8246</v>
      </c>
      <c r="I2081">
        <v>1408815440</v>
      </c>
      <c r="J2081">
        <v>1404927440</v>
      </c>
      <c r="K2081" t="b">
        <v>0</v>
      </c>
      <c r="L2081">
        <v>29</v>
      </c>
      <c r="M2081" t="b">
        <v>1</v>
      </c>
      <c r="N2081" t="s">
        <v>8271</v>
      </c>
      <c r="O2081" s="5">
        <f t="shared" si="128"/>
        <v>1.0149999999999999</v>
      </c>
      <c r="P2081" s="15">
        <f t="shared" si="129"/>
        <v>105</v>
      </c>
      <c r="Q2081" s="7" t="s">
        <v>8323</v>
      </c>
      <c r="R2081" s="7" t="s">
        <v>8324</v>
      </c>
      <c r="S2081" s="13">
        <f t="shared" si="130"/>
        <v>41874.734259259261</v>
      </c>
      <c r="T2081" s="12">
        <f t="shared" si="131"/>
        <v>41829.734259259261</v>
      </c>
    </row>
    <row r="2082" spans="1:20" ht="48" hidden="1" x14ac:dyDescent="0.2">
      <c r="A2082">
        <v>3713</v>
      </c>
      <c r="B2082" s="3" t="s">
        <v>3710</v>
      </c>
      <c r="C2082" s="3" t="s">
        <v>7823</v>
      </c>
      <c r="D2082">
        <v>2000</v>
      </c>
      <c r="E2082">
        <v>2030</v>
      </c>
      <c r="F2082" t="s">
        <v>8219</v>
      </c>
      <c r="G2082" t="s">
        <v>8224</v>
      </c>
      <c r="H2082" t="s">
        <v>8246</v>
      </c>
      <c r="I2082">
        <v>1465062166</v>
      </c>
      <c r="J2082">
        <v>1463334166</v>
      </c>
      <c r="K2082" t="b">
        <v>0</v>
      </c>
      <c r="L2082">
        <v>19</v>
      </c>
      <c r="M2082" t="b">
        <v>1</v>
      </c>
      <c r="N2082" t="s">
        <v>8271</v>
      </c>
      <c r="O2082" s="5">
        <f t="shared" si="128"/>
        <v>1.0149999999999999</v>
      </c>
      <c r="P2082" s="15">
        <f t="shared" si="129"/>
        <v>106.84210526315789</v>
      </c>
      <c r="Q2082" s="7" t="s">
        <v>8323</v>
      </c>
      <c r="R2082" s="7" t="s">
        <v>8324</v>
      </c>
      <c r="S2082" s="13">
        <f t="shared" si="130"/>
        <v>42525.738032407404</v>
      </c>
      <c r="T2082" s="12">
        <f t="shared" si="131"/>
        <v>42505.738032407404</v>
      </c>
    </row>
    <row r="2083" spans="1:20" ht="32" hidden="1" x14ac:dyDescent="0.2">
      <c r="A2083">
        <v>2603</v>
      </c>
      <c r="B2083" s="3" t="s">
        <v>2603</v>
      </c>
      <c r="C2083" s="3" t="s">
        <v>6713</v>
      </c>
      <c r="D2083">
        <v>1750</v>
      </c>
      <c r="E2083">
        <v>1776</v>
      </c>
      <c r="F2083" t="s">
        <v>8219</v>
      </c>
      <c r="G2083" t="s">
        <v>8224</v>
      </c>
      <c r="H2083" t="s">
        <v>8246</v>
      </c>
      <c r="I2083">
        <v>1387835654</v>
      </c>
      <c r="J2083">
        <v>1386626054</v>
      </c>
      <c r="K2083" t="b">
        <v>1</v>
      </c>
      <c r="L2083">
        <v>50</v>
      </c>
      <c r="M2083" t="b">
        <v>1</v>
      </c>
      <c r="N2083" t="s">
        <v>8301</v>
      </c>
      <c r="O2083" s="5">
        <f t="shared" si="128"/>
        <v>1.0148571428571429</v>
      </c>
      <c r="P2083" s="15">
        <f t="shared" si="129"/>
        <v>35.520000000000003</v>
      </c>
      <c r="Q2083" s="7" t="s">
        <v>8309</v>
      </c>
      <c r="R2083" s="7" t="s">
        <v>8359</v>
      </c>
      <c r="S2083" s="13">
        <f t="shared" si="130"/>
        <v>41631.912662037037</v>
      </c>
      <c r="T2083" s="12">
        <f t="shared" si="131"/>
        <v>41617.912662037037</v>
      </c>
    </row>
    <row r="2084" spans="1:20" ht="48" hidden="1" x14ac:dyDescent="0.2">
      <c r="A2084">
        <v>826</v>
      </c>
      <c r="B2084" s="3" t="s">
        <v>827</v>
      </c>
      <c r="C2084" s="3" t="s">
        <v>4936</v>
      </c>
      <c r="D2084">
        <v>5500</v>
      </c>
      <c r="E2084">
        <v>5580</v>
      </c>
      <c r="F2084" t="s">
        <v>8219</v>
      </c>
      <c r="G2084" t="s">
        <v>8224</v>
      </c>
      <c r="H2084" t="s">
        <v>8246</v>
      </c>
      <c r="I2084">
        <v>1332719730</v>
      </c>
      <c r="J2084">
        <v>1330908930</v>
      </c>
      <c r="K2084" t="b">
        <v>0</v>
      </c>
      <c r="L2084">
        <v>49</v>
      </c>
      <c r="M2084" t="b">
        <v>1</v>
      </c>
      <c r="N2084" t="s">
        <v>8276</v>
      </c>
      <c r="O2084" s="5">
        <f t="shared" si="128"/>
        <v>1.0145454545454546</v>
      </c>
      <c r="P2084" s="15">
        <f t="shared" si="129"/>
        <v>113.87755102040816</v>
      </c>
      <c r="Q2084" s="7" t="s">
        <v>8330</v>
      </c>
      <c r="R2084" s="7" t="s">
        <v>8331</v>
      </c>
      <c r="S2084" s="13">
        <f t="shared" si="130"/>
        <v>40993.996874999997</v>
      </c>
      <c r="T2084" s="12">
        <f t="shared" si="131"/>
        <v>40973.038541666669</v>
      </c>
    </row>
    <row r="2085" spans="1:20" ht="48" hidden="1" x14ac:dyDescent="0.2">
      <c r="A2085">
        <v>1502</v>
      </c>
      <c r="B2085" s="3" t="s">
        <v>1503</v>
      </c>
      <c r="C2085" s="3" t="s">
        <v>5612</v>
      </c>
      <c r="D2085">
        <v>22000</v>
      </c>
      <c r="E2085">
        <v>22318</v>
      </c>
      <c r="F2085" t="s">
        <v>8219</v>
      </c>
      <c r="G2085" t="s">
        <v>8225</v>
      </c>
      <c r="H2085" t="s">
        <v>8247</v>
      </c>
      <c r="I2085">
        <v>1458943200</v>
      </c>
      <c r="J2085">
        <v>1456491680</v>
      </c>
      <c r="K2085" t="b">
        <v>1</v>
      </c>
      <c r="L2085">
        <v>329</v>
      </c>
      <c r="M2085" t="b">
        <v>1</v>
      </c>
      <c r="N2085" t="s">
        <v>8285</v>
      </c>
      <c r="O2085" s="5">
        <f t="shared" si="128"/>
        <v>1.0144545454545455</v>
      </c>
      <c r="P2085" s="15">
        <f t="shared" si="129"/>
        <v>67.835866261398181</v>
      </c>
      <c r="Q2085" s="7" t="s">
        <v>8343</v>
      </c>
      <c r="R2085" s="7" t="s">
        <v>8344</v>
      </c>
      <c r="S2085" s="13">
        <f t="shared" si="130"/>
        <v>42454.916666666672</v>
      </c>
      <c r="T2085" s="12">
        <f t="shared" si="131"/>
        <v>42426.542592592596</v>
      </c>
    </row>
    <row r="2086" spans="1:20" ht="48" hidden="1" x14ac:dyDescent="0.2">
      <c r="A2086">
        <v>3344</v>
      </c>
      <c r="B2086" s="3" t="s">
        <v>3344</v>
      </c>
      <c r="C2086" s="3" t="s">
        <v>7454</v>
      </c>
      <c r="D2086">
        <v>4500</v>
      </c>
      <c r="E2086">
        <v>4565</v>
      </c>
      <c r="F2086" t="s">
        <v>8219</v>
      </c>
      <c r="G2086" t="s">
        <v>8224</v>
      </c>
      <c r="H2086" t="s">
        <v>8246</v>
      </c>
      <c r="I2086">
        <v>1409374093</v>
      </c>
      <c r="J2086">
        <v>1406782093</v>
      </c>
      <c r="K2086" t="b">
        <v>0</v>
      </c>
      <c r="L2086">
        <v>40</v>
      </c>
      <c r="M2086" t="b">
        <v>1</v>
      </c>
      <c r="N2086" t="s">
        <v>8271</v>
      </c>
      <c r="O2086" s="5">
        <f t="shared" si="128"/>
        <v>1.0144444444444445</v>
      </c>
      <c r="P2086" s="15">
        <f t="shared" si="129"/>
        <v>114.125</v>
      </c>
      <c r="Q2086" s="7" t="s">
        <v>8323</v>
      </c>
      <c r="R2086" s="7" t="s">
        <v>8324</v>
      </c>
      <c r="S2086" s="13">
        <f t="shared" si="130"/>
        <v>41881.200150462959</v>
      </c>
      <c r="T2086" s="12">
        <f t="shared" si="131"/>
        <v>41851.200150462959</v>
      </c>
    </row>
    <row r="2087" spans="1:20" ht="48" hidden="1" x14ac:dyDescent="0.2">
      <c r="A2087">
        <v>408</v>
      </c>
      <c r="B2087" s="3" t="s">
        <v>409</v>
      </c>
      <c r="C2087" s="3" t="s">
        <v>4518</v>
      </c>
      <c r="D2087">
        <v>6000</v>
      </c>
      <c r="E2087">
        <v>6086.26</v>
      </c>
      <c r="F2087" t="s">
        <v>8219</v>
      </c>
      <c r="G2087" t="s">
        <v>8224</v>
      </c>
      <c r="H2087" t="s">
        <v>8246</v>
      </c>
      <c r="I2087">
        <v>1383676790</v>
      </c>
      <c r="J2087">
        <v>1380217190</v>
      </c>
      <c r="K2087" t="b">
        <v>0</v>
      </c>
      <c r="L2087">
        <v>38</v>
      </c>
      <c r="M2087" t="b">
        <v>1</v>
      </c>
      <c r="N2087" t="s">
        <v>8269</v>
      </c>
      <c r="O2087" s="5">
        <f t="shared" si="128"/>
        <v>1.0143766666666667</v>
      </c>
      <c r="P2087" s="15">
        <f t="shared" si="129"/>
        <v>160.16473684210527</v>
      </c>
      <c r="Q2087" s="7" t="s">
        <v>8316</v>
      </c>
      <c r="R2087" s="7" t="s">
        <v>8321</v>
      </c>
      <c r="S2087" s="13">
        <f t="shared" si="130"/>
        <v>41583.777662037035</v>
      </c>
      <c r="T2087" s="12">
        <f t="shared" si="131"/>
        <v>41543.735995370371</v>
      </c>
    </row>
    <row r="2088" spans="1:20" ht="48" hidden="1" x14ac:dyDescent="0.2">
      <c r="A2088">
        <v>3686</v>
      </c>
      <c r="B2088" s="3" t="s">
        <v>3683</v>
      </c>
      <c r="C2088" s="3" t="s">
        <v>7796</v>
      </c>
      <c r="D2088">
        <v>350</v>
      </c>
      <c r="E2088">
        <v>355</v>
      </c>
      <c r="F2088" t="s">
        <v>8219</v>
      </c>
      <c r="G2088" t="s">
        <v>8224</v>
      </c>
      <c r="H2088" t="s">
        <v>8246</v>
      </c>
      <c r="I2088">
        <v>1440820740</v>
      </c>
      <c r="J2088">
        <v>1439567660</v>
      </c>
      <c r="K2088" t="b">
        <v>0</v>
      </c>
      <c r="L2088">
        <v>6</v>
      </c>
      <c r="M2088" t="b">
        <v>1</v>
      </c>
      <c r="N2088" t="s">
        <v>8271</v>
      </c>
      <c r="O2088" s="5">
        <f t="shared" si="128"/>
        <v>1.0142857142857142</v>
      </c>
      <c r="P2088" s="15">
        <f t="shared" si="129"/>
        <v>59.166666666666664</v>
      </c>
      <c r="Q2088" s="7" t="s">
        <v>8323</v>
      </c>
      <c r="R2088" s="7" t="s">
        <v>8324</v>
      </c>
      <c r="S2088" s="13">
        <f t="shared" si="130"/>
        <v>42245.165972222225</v>
      </c>
      <c r="T2088" s="12">
        <f t="shared" si="131"/>
        <v>42230.662731481483</v>
      </c>
    </row>
    <row r="2089" spans="1:20" ht="48" hidden="1" x14ac:dyDescent="0.2">
      <c r="A2089">
        <v>3662</v>
      </c>
      <c r="B2089" s="3" t="s">
        <v>3659</v>
      </c>
      <c r="C2089" s="3" t="s">
        <v>7772</v>
      </c>
      <c r="D2089">
        <v>8000</v>
      </c>
      <c r="E2089">
        <v>8114</v>
      </c>
      <c r="F2089" t="s">
        <v>8219</v>
      </c>
      <c r="G2089" t="s">
        <v>8229</v>
      </c>
      <c r="H2089" t="s">
        <v>8251</v>
      </c>
      <c r="I2089">
        <v>1427775414</v>
      </c>
      <c r="J2089">
        <v>1425187014</v>
      </c>
      <c r="K2089" t="b">
        <v>0</v>
      </c>
      <c r="L2089">
        <v>40</v>
      </c>
      <c r="M2089" t="b">
        <v>1</v>
      </c>
      <c r="N2089" t="s">
        <v>8271</v>
      </c>
      <c r="O2089" s="5">
        <f t="shared" si="128"/>
        <v>1.0142500000000001</v>
      </c>
      <c r="P2089" s="15">
        <f t="shared" si="129"/>
        <v>202.85</v>
      </c>
      <c r="Q2089" s="7" t="s">
        <v>8323</v>
      </c>
      <c r="R2089" s="7" t="s">
        <v>8324</v>
      </c>
      <c r="S2089" s="13">
        <f t="shared" si="130"/>
        <v>42094.178402777776</v>
      </c>
      <c r="T2089" s="12">
        <f t="shared" si="131"/>
        <v>42064.220069444447</v>
      </c>
    </row>
    <row r="2090" spans="1:20" ht="48" hidden="1" x14ac:dyDescent="0.2">
      <c r="A2090">
        <v>1681</v>
      </c>
      <c r="B2090" s="3" t="s">
        <v>1682</v>
      </c>
      <c r="C2090" s="3" t="s">
        <v>5791</v>
      </c>
      <c r="D2090">
        <v>65000</v>
      </c>
      <c r="E2090">
        <v>65924.38</v>
      </c>
      <c r="F2090" t="s">
        <v>8222</v>
      </c>
      <c r="G2090" t="s">
        <v>8224</v>
      </c>
      <c r="H2090" t="s">
        <v>8246</v>
      </c>
      <c r="I2090">
        <v>1490752800</v>
      </c>
      <c r="J2090">
        <v>1486522484</v>
      </c>
      <c r="K2090" t="b">
        <v>0</v>
      </c>
      <c r="L2090">
        <v>884</v>
      </c>
      <c r="M2090" t="b">
        <v>0</v>
      </c>
      <c r="N2090" t="s">
        <v>8293</v>
      </c>
      <c r="O2090" s="5">
        <f t="shared" si="128"/>
        <v>1.0142212307692309</v>
      </c>
      <c r="P2090" s="15">
        <f t="shared" si="129"/>
        <v>74.575090497737563</v>
      </c>
      <c r="Q2090" s="7" t="s">
        <v>8330</v>
      </c>
      <c r="R2090" s="7" t="s">
        <v>8352</v>
      </c>
      <c r="S2090" s="13">
        <f t="shared" si="130"/>
        <v>42823.083333333328</v>
      </c>
      <c r="T2090" s="12">
        <f t="shared" si="131"/>
        <v>42774.121342592596</v>
      </c>
    </row>
    <row r="2091" spans="1:20" ht="48" hidden="1" x14ac:dyDescent="0.2">
      <c r="A2091">
        <v>3363</v>
      </c>
      <c r="B2091" s="3" t="s">
        <v>3362</v>
      </c>
      <c r="C2091" s="3" t="s">
        <v>7473</v>
      </c>
      <c r="D2091">
        <v>7750</v>
      </c>
      <c r="E2091">
        <v>7860</v>
      </c>
      <c r="F2091" t="s">
        <v>8219</v>
      </c>
      <c r="G2091" t="s">
        <v>8224</v>
      </c>
      <c r="H2091" t="s">
        <v>8246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8271</v>
      </c>
      <c r="O2091" s="5">
        <f t="shared" si="128"/>
        <v>1.0141935483870967</v>
      </c>
      <c r="P2091" s="15">
        <f t="shared" si="129"/>
        <v>302.30769230769232</v>
      </c>
      <c r="Q2091" s="7" t="s">
        <v>8323</v>
      </c>
      <c r="R2091" s="7" t="s">
        <v>8324</v>
      </c>
      <c r="S2091" s="13">
        <f t="shared" si="130"/>
        <v>41870.666666666664</v>
      </c>
      <c r="T2091" s="12">
        <f t="shared" si="131"/>
        <v>41851.771354166667</v>
      </c>
    </row>
    <row r="2092" spans="1:20" ht="48" hidden="1" x14ac:dyDescent="0.2">
      <c r="A2092">
        <v>726</v>
      </c>
      <c r="B2092" s="3" t="s">
        <v>727</v>
      </c>
      <c r="C2092" s="3" t="s">
        <v>4836</v>
      </c>
      <c r="D2092">
        <v>2500</v>
      </c>
      <c r="E2092">
        <v>2535</v>
      </c>
      <c r="F2092" t="s">
        <v>8219</v>
      </c>
      <c r="G2092" t="s">
        <v>8224</v>
      </c>
      <c r="H2092" t="s">
        <v>8246</v>
      </c>
      <c r="I2092">
        <v>1365728487</v>
      </c>
      <c r="J2092">
        <v>1363136487</v>
      </c>
      <c r="K2092" t="b">
        <v>0</v>
      </c>
      <c r="L2092">
        <v>35</v>
      </c>
      <c r="M2092" t="b">
        <v>1</v>
      </c>
      <c r="N2092" t="s">
        <v>8274</v>
      </c>
      <c r="O2092" s="5">
        <f t="shared" si="128"/>
        <v>1.014</v>
      </c>
      <c r="P2092" s="15">
        <f t="shared" si="129"/>
        <v>72.428571428571431</v>
      </c>
      <c r="Q2092" s="7" t="s">
        <v>8327</v>
      </c>
      <c r="R2092" s="7" t="s">
        <v>8328</v>
      </c>
      <c r="S2092" s="13">
        <f t="shared" si="130"/>
        <v>41376.042673611111</v>
      </c>
      <c r="T2092" s="12">
        <f t="shared" si="131"/>
        <v>41346.042673611111</v>
      </c>
    </row>
    <row r="2093" spans="1:20" ht="32" hidden="1" x14ac:dyDescent="0.2">
      <c r="A2093">
        <v>1641</v>
      </c>
      <c r="B2093" s="3" t="s">
        <v>1642</v>
      </c>
      <c r="C2093" s="3" t="s">
        <v>5751</v>
      </c>
      <c r="D2093">
        <v>2500</v>
      </c>
      <c r="E2093">
        <v>2535</v>
      </c>
      <c r="F2093" t="s">
        <v>8219</v>
      </c>
      <c r="G2093" t="s">
        <v>8224</v>
      </c>
      <c r="H2093" t="s">
        <v>8246</v>
      </c>
      <c r="I2093">
        <v>1418998744</v>
      </c>
      <c r="J2093">
        <v>1416406744</v>
      </c>
      <c r="K2093" t="b">
        <v>0</v>
      </c>
      <c r="L2093">
        <v>26</v>
      </c>
      <c r="M2093" t="b">
        <v>1</v>
      </c>
      <c r="N2093" t="s">
        <v>8292</v>
      </c>
      <c r="O2093" s="5">
        <f t="shared" si="128"/>
        <v>1.014</v>
      </c>
      <c r="P2093" s="15">
        <f t="shared" si="129"/>
        <v>97.5</v>
      </c>
      <c r="Q2093" s="7" t="s">
        <v>8330</v>
      </c>
      <c r="R2093" s="7" t="s">
        <v>8351</v>
      </c>
      <c r="S2093" s="13">
        <f t="shared" si="130"/>
        <v>41992.596574074079</v>
      </c>
      <c r="T2093" s="12">
        <f t="shared" si="131"/>
        <v>41962.596574074079</v>
      </c>
    </row>
    <row r="2094" spans="1:20" ht="48" hidden="1" x14ac:dyDescent="0.2">
      <c r="A2094">
        <v>1844</v>
      </c>
      <c r="B2094" s="3" t="s">
        <v>1845</v>
      </c>
      <c r="C2094" s="3" t="s">
        <v>5954</v>
      </c>
      <c r="D2094">
        <v>1500</v>
      </c>
      <c r="E2094">
        <v>1521</v>
      </c>
      <c r="F2094" t="s">
        <v>8219</v>
      </c>
      <c r="G2094" t="s">
        <v>8224</v>
      </c>
      <c r="H2094" t="s">
        <v>8246</v>
      </c>
      <c r="I2094">
        <v>1307761200</v>
      </c>
      <c r="J2094">
        <v>1304464914</v>
      </c>
      <c r="K2094" t="b">
        <v>0</v>
      </c>
      <c r="L2094">
        <v>20</v>
      </c>
      <c r="M2094" t="b">
        <v>1</v>
      </c>
      <c r="N2094" t="s">
        <v>8276</v>
      </c>
      <c r="O2094" s="5">
        <f t="shared" si="128"/>
        <v>1.014</v>
      </c>
      <c r="P2094" s="15">
        <f t="shared" si="129"/>
        <v>76.05</v>
      </c>
      <c r="Q2094" s="7" t="s">
        <v>8330</v>
      </c>
      <c r="R2094" s="7" t="s">
        <v>8331</v>
      </c>
      <c r="S2094" s="13">
        <f t="shared" si="130"/>
        <v>40705.125</v>
      </c>
      <c r="T2094" s="12">
        <f t="shared" si="131"/>
        <v>40666.973541666666</v>
      </c>
    </row>
    <row r="2095" spans="1:20" ht="48" hidden="1" x14ac:dyDescent="0.2">
      <c r="A2095">
        <v>2798</v>
      </c>
      <c r="B2095" s="3" t="s">
        <v>2798</v>
      </c>
      <c r="C2095" s="3" t="s">
        <v>6908</v>
      </c>
      <c r="D2095">
        <v>5000</v>
      </c>
      <c r="E2095">
        <v>5070</v>
      </c>
      <c r="F2095" t="s">
        <v>8219</v>
      </c>
      <c r="G2095" t="s">
        <v>8225</v>
      </c>
      <c r="H2095" t="s">
        <v>8247</v>
      </c>
      <c r="I2095">
        <v>1438358400</v>
      </c>
      <c r="J2095">
        <v>1437063121</v>
      </c>
      <c r="K2095" t="b">
        <v>0</v>
      </c>
      <c r="L2095">
        <v>139</v>
      </c>
      <c r="M2095" t="b">
        <v>1</v>
      </c>
      <c r="N2095" t="s">
        <v>8271</v>
      </c>
      <c r="O2095" s="5">
        <f t="shared" si="128"/>
        <v>1.014</v>
      </c>
      <c r="P2095" s="15">
        <f t="shared" si="129"/>
        <v>36.474820143884891</v>
      </c>
      <c r="Q2095" s="7" t="s">
        <v>8323</v>
      </c>
      <c r="R2095" s="7" t="s">
        <v>8324</v>
      </c>
      <c r="S2095" s="13">
        <f t="shared" si="130"/>
        <v>42216.666666666672</v>
      </c>
      <c r="T2095" s="12">
        <f t="shared" si="131"/>
        <v>42201.675011574072</v>
      </c>
    </row>
    <row r="2096" spans="1:20" ht="48" hidden="1" x14ac:dyDescent="0.2">
      <c r="A2096">
        <v>2979</v>
      </c>
      <c r="B2096" s="3" t="s">
        <v>2979</v>
      </c>
      <c r="C2096" s="3" t="s">
        <v>7089</v>
      </c>
      <c r="D2096">
        <v>5000</v>
      </c>
      <c r="E2096">
        <v>5070</v>
      </c>
      <c r="F2096" t="s">
        <v>8219</v>
      </c>
      <c r="G2096" t="s">
        <v>8224</v>
      </c>
      <c r="H2096" t="s">
        <v>8246</v>
      </c>
      <c r="I2096">
        <v>1420524000</v>
      </c>
      <c r="J2096">
        <v>1419104823</v>
      </c>
      <c r="K2096" t="b">
        <v>0</v>
      </c>
      <c r="L2096">
        <v>46</v>
      </c>
      <c r="M2096" t="b">
        <v>1</v>
      </c>
      <c r="N2096" t="s">
        <v>8271</v>
      </c>
      <c r="O2096" s="5">
        <f t="shared" si="128"/>
        <v>1.014</v>
      </c>
      <c r="P2096" s="15">
        <f t="shared" si="129"/>
        <v>110.21739130434783</v>
      </c>
      <c r="Q2096" s="7" t="s">
        <v>8323</v>
      </c>
      <c r="R2096" s="7" t="s">
        <v>8324</v>
      </c>
      <c r="S2096" s="13">
        <f t="shared" si="130"/>
        <v>42010.25</v>
      </c>
      <c r="T2096" s="12">
        <f t="shared" si="131"/>
        <v>41993.824340277773</v>
      </c>
    </row>
    <row r="2097" spans="1:20" ht="48" hidden="1" x14ac:dyDescent="0.2">
      <c r="A2097">
        <v>3356</v>
      </c>
      <c r="B2097" s="3" t="s">
        <v>3355</v>
      </c>
      <c r="C2097" s="3" t="s">
        <v>7466</v>
      </c>
      <c r="D2097">
        <v>1500</v>
      </c>
      <c r="E2097">
        <v>1521</v>
      </c>
      <c r="F2097" t="s">
        <v>8219</v>
      </c>
      <c r="G2097" t="s">
        <v>8225</v>
      </c>
      <c r="H2097" t="s">
        <v>8247</v>
      </c>
      <c r="I2097">
        <v>1468611272</v>
      </c>
      <c r="J2097">
        <v>1466019272</v>
      </c>
      <c r="K2097" t="b">
        <v>0</v>
      </c>
      <c r="L2097">
        <v>27</v>
      </c>
      <c r="M2097" t="b">
        <v>1</v>
      </c>
      <c r="N2097" t="s">
        <v>8271</v>
      </c>
      <c r="O2097" s="5">
        <f t="shared" si="128"/>
        <v>1.014</v>
      </c>
      <c r="P2097" s="15">
        <f t="shared" si="129"/>
        <v>56.333333333333336</v>
      </c>
      <c r="Q2097" s="7" t="s">
        <v>8323</v>
      </c>
      <c r="R2097" s="7" t="s">
        <v>8324</v>
      </c>
      <c r="S2097" s="13">
        <f t="shared" si="130"/>
        <v>42566.815648148149</v>
      </c>
      <c r="T2097" s="12">
        <f t="shared" si="131"/>
        <v>42536.815648148149</v>
      </c>
    </row>
    <row r="2098" spans="1:20" ht="48" hidden="1" x14ac:dyDescent="0.2">
      <c r="A2098">
        <v>293</v>
      </c>
      <c r="B2098" s="3" t="s">
        <v>294</v>
      </c>
      <c r="C2098" s="3" t="s">
        <v>4403</v>
      </c>
      <c r="D2098">
        <v>26000</v>
      </c>
      <c r="E2098">
        <v>26360</v>
      </c>
      <c r="F2098" t="s">
        <v>8219</v>
      </c>
      <c r="G2098" t="s">
        <v>8224</v>
      </c>
      <c r="H2098" t="s">
        <v>8246</v>
      </c>
      <c r="I2098">
        <v>1398009714</v>
      </c>
      <c r="J2098">
        <v>1395417714</v>
      </c>
      <c r="K2098" t="b">
        <v>1</v>
      </c>
      <c r="L2098">
        <v>131</v>
      </c>
      <c r="M2098" t="b">
        <v>1</v>
      </c>
      <c r="N2098" t="s">
        <v>8269</v>
      </c>
      <c r="O2098" s="5">
        <f t="shared" si="128"/>
        <v>1.0138461538461538</v>
      </c>
      <c r="P2098" s="15">
        <f t="shared" si="129"/>
        <v>201.22137404580153</v>
      </c>
      <c r="Q2098" s="7" t="s">
        <v>8316</v>
      </c>
      <c r="R2098" s="7" t="s">
        <v>8321</v>
      </c>
      <c r="S2098" s="13">
        <f t="shared" si="130"/>
        <v>41749.667986111112</v>
      </c>
      <c r="T2098" s="12">
        <f t="shared" si="131"/>
        <v>41719.667986111112</v>
      </c>
    </row>
    <row r="2099" spans="1:20" ht="32" hidden="1" x14ac:dyDescent="0.2">
      <c r="A2099">
        <v>3360</v>
      </c>
      <c r="B2099" s="3" t="s">
        <v>3359</v>
      </c>
      <c r="C2099" s="3" t="s">
        <v>7470</v>
      </c>
      <c r="D2099">
        <v>9000</v>
      </c>
      <c r="E2099">
        <v>9124</v>
      </c>
      <c r="F2099" t="s">
        <v>8219</v>
      </c>
      <c r="G2099" t="s">
        <v>8244</v>
      </c>
      <c r="H2099" t="s">
        <v>8258</v>
      </c>
      <c r="I2099">
        <v>1481731140</v>
      </c>
      <c r="J2099">
        <v>1479866343</v>
      </c>
      <c r="K2099" t="b">
        <v>0</v>
      </c>
      <c r="L2099">
        <v>72</v>
      </c>
      <c r="M2099" t="b">
        <v>1</v>
      </c>
      <c r="N2099" t="s">
        <v>8271</v>
      </c>
      <c r="O2099" s="5">
        <f t="shared" si="128"/>
        <v>1.0137777777777779</v>
      </c>
      <c r="P2099" s="15">
        <f t="shared" si="129"/>
        <v>126.72222222222223</v>
      </c>
      <c r="Q2099" s="7" t="s">
        <v>8323</v>
      </c>
      <c r="R2099" s="7" t="s">
        <v>8324</v>
      </c>
      <c r="S2099" s="13">
        <f t="shared" si="130"/>
        <v>42718.665972222225</v>
      </c>
      <c r="T2099" s="12">
        <f t="shared" si="131"/>
        <v>42697.082673611112</v>
      </c>
    </row>
    <row r="2100" spans="1:20" ht="48" hidden="1" x14ac:dyDescent="0.2">
      <c r="A2100">
        <v>360</v>
      </c>
      <c r="B2100" s="3" t="s">
        <v>361</v>
      </c>
      <c r="C2100" s="3" t="s">
        <v>4470</v>
      </c>
      <c r="D2100">
        <v>12000</v>
      </c>
      <c r="E2100">
        <v>12165</v>
      </c>
      <c r="F2100" t="s">
        <v>8219</v>
      </c>
      <c r="G2100" t="s">
        <v>8224</v>
      </c>
      <c r="H2100" t="s">
        <v>8246</v>
      </c>
      <c r="I2100">
        <v>1437621060</v>
      </c>
      <c r="J2100">
        <v>1433799180</v>
      </c>
      <c r="K2100" t="b">
        <v>0</v>
      </c>
      <c r="L2100">
        <v>87</v>
      </c>
      <c r="M2100" t="b">
        <v>1</v>
      </c>
      <c r="N2100" t="s">
        <v>8269</v>
      </c>
      <c r="O2100" s="5">
        <f t="shared" si="128"/>
        <v>1.0137499999999999</v>
      </c>
      <c r="P2100" s="15">
        <f t="shared" si="129"/>
        <v>139.82758620689654</v>
      </c>
      <c r="Q2100" s="7" t="s">
        <v>8316</v>
      </c>
      <c r="R2100" s="7" t="s">
        <v>8321</v>
      </c>
      <c r="S2100" s="13">
        <f t="shared" si="130"/>
        <v>42208.132638888885</v>
      </c>
      <c r="T2100" s="12">
        <f t="shared" si="131"/>
        <v>42163.897916666669</v>
      </c>
    </row>
    <row r="2101" spans="1:20" ht="48" hidden="1" x14ac:dyDescent="0.2">
      <c r="A2101">
        <v>2938</v>
      </c>
      <c r="B2101" s="3" t="s">
        <v>2938</v>
      </c>
      <c r="C2101" s="3" t="s">
        <v>7048</v>
      </c>
      <c r="D2101">
        <v>4000</v>
      </c>
      <c r="E2101">
        <v>4055</v>
      </c>
      <c r="F2101" t="s">
        <v>8219</v>
      </c>
      <c r="G2101" t="s">
        <v>8224</v>
      </c>
      <c r="H2101" t="s">
        <v>8246</v>
      </c>
      <c r="I2101">
        <v>1422636814</v>
      </c>
      <c r="J2101">
        <v>1420044814</v>
      </c>
      <c r="K2101" t="b">
        <v>0</v>
      </c>
      <c r="L2101">
        <v>32</v>
      </c>
      <c r="M2101" t="b">
        <v>1</v>
      </c>
      <c r="N2101" t="s">
        <v>8305</v>
      </c>
      <c r="O2101" s="5">
        <f t="shared" si="128"/>
        <v>1.0137499999999999</v>
      </c>
      <c r="P2101" s="15">
        <f t="shared" si="129"/>
        <v>126.71875</v>
      </c>
      <c r="Q2101" s="7" t="s">
        <v>8323</v>
      </c>
      <c r="R2101" s="7" t="s">
        <v>8363</v>
      </c>
      <c r="S2101" s="13">
        <f t="shared" si="130"/>
        <v>42034.703865740739</v>
      </c>
      <c r="T2101" s="12">
        <f t="shared" si="131"/>
        <v>42004.703865740739</v>
      </c>
    </row>
    <row r="2102" spans="1:20" ht="48" hidden="1" x14ac:dyDescent="0.2">
      <c r="A2102">
        <v>3326</v>
      </c>
      <c r="B2102" s="3" t="s">
        <v>3326</v>
      </c>
      <c r="C2102" s="3" t="s">
        <v>7436</v>
      </c>
      <c r="D2102">
        <v>8000</v>
      </c>
      <c r="E2102">
        <v>8110</v>
      </c>
      <c r="F2102" t="s">
        <v>8219</v>
      </c>
      <c r="G2102" t="s">
        <v>8224</v>
      </c>
      <c r="H2102" t="s">
        <v>8246</v>
      </c>
      <c r="I2102">
        <v>1425830905</v>
      </c>
      <c r="J2102">
        <v>1423242505</v>
      </c>
      <c r="K2102" t="b">
        <v>0</v>
      </c>
      <c r="L2102">
        <v>57</v>
      </c>
      <c r="M2102" t="b">
        <v>1</v>
      </c>
      <c r="N2102" t="s">
        <v>8271</v>
      </c>
      <c r="O2102" s="5">
        <f t="shared" si="128"/>
        <v>1.0137499999999999</v>
      </c>
      <c r="P2102" s="15">
        <f t="shared" si="129"/>
        <v>142.28070175438597</v>
      </c>
      <c r="Q2102" s="7" t="s">
        <v>8323</v>
      </c>
      <c r="R2102" s="7" t="s">
        <v>8324</v>
      </c>
      <c r="S2102" s="13">
        <f t="shared" si="130"/>
        <v>42071.67251157407</v>
      </c>
      <c r="T2102" s="12">
        <f t="shared" si="131"/>
        <v>42041.714178240742</v>
      </c>
    </row>
    <row r="2103" spans="1:20" ht="48" hidden="1" x14ac:dyDescent="0.2">
      <c r="A2103">
        <v>40</v>
      </c>
      <c r="B2103" s="3" t="s">
        <v>42</v>
      </c>
      <c r="C2103" s="3" t="s">
        <v>4151</v>
      </c>
      <c r="D2103">
        <v>2000</v>
      </c>
      <c r="E2103">
        <v>2027</v>
      </c>
      <c r="F2103" t="s">
        <v>8219</v>
      </c>
      <c r="G2103" t="s">
        <v>8224</v>
      </c>
      <c r="H2103" t="s">
        <v>8246</v>
      </c>
      <c r="I2103">
        <v>1403150400</v>
      </c>
      <c r="J2103">
        <v>1401426488</v>
      </c>
      <c r="K2103" t="b">
        <v>0</v>
      </c>
      <c r="L2103">
        <v>16</v>
      </c>
      <c r="M2103" t="b">
        <v>1</v>
      </c>
      <c r="N2103" t="s">
        <v>8265</v>
      </c>
      <c r="O2103" s="5">
        <f t="shared" si="128"/>
        <v>1.0135000000000001</v>
      </c>
      <c r="P2103" s="15">
        <f t="shared" si="129"/>
        <v>126.6875</v>
      </c>
      <c r="Q2103" s="7" t="s">
        <v>8316</v>
      </c>
      <c r="R2103" s="7" t="s">
        <v>8317</v>
      </c>
      <c r="S2103" s="13">
        <f t="shared" si="130"/>
        <v>41809.166666666664</v>
      </c>
      <c r="T2103" s="12">
        <f t="shared" si="131"/>
        <v>41789.21398148148</v>
      </c>
    </row>
    <row r="2104" spans="1:20" ht="64" hidden="1" x14ac:dyDescent="0.2">
      <c r="A2104">
        <v>796</v>
      </c>
      <c r="B2104" s="3" t="s">
        <v>797</v>
      </c>
      <c r="C2104" s="3" t="s">
        <v>4906</v>
      </c>
      <c r="D2104">
        <v>10000</v>
      </c>
      <c r="E2104">
        <v>10135</v>
      </c>
      <c r="F2104" t="s">
        <v>8219</v>
      </c>
      <c r="G2104" t="s">
        <v>8224</v>
      </c>
      <c r="H2104" t="s">
        <v>8246</v>
      </c>
      <c r="I2104">
        <v>1379279400</v>
      </c>
      <c r="J2104">
        <v>1376687485</v>
      </c>
      <c r="K2104" t="b">
        <v>0</v>
      </c>
      <c r="L2104">
        <v>90</v>
      </c>
      <c r="M2104" t="b">
        <v>1</v>
      </c>
      <c r="N2104" t="s">
        <v>8276</v>
      </c>
      <c r="O2104" s="5">
        <f t="shared" si="128"/>
        <v>1.0135000000000001</v>
      </c>
      <c r="P2104" s="15">
        <f t="shared" si="129"/>
        <v>112.61111111111111</v>
      </c>
      <c r="Q2104" s="7" t="s">
        <v>8330</v>
      </c>
      <c r="R2104" s="7" t="s">
        <v>8331</v>
      </c>
      <c r="S2104" s="13">
        <f t="shared" si="130"/>
        <v>41532.881944444445</v>
      </c>
      <c r="T2104" s="12">
        <f t="shared" si="131"/>
        <v>41502.882928240739</v>
      </c>
    </row>
    <row r="2105" spans="1:20" ht="48" hidden="1" x14ac:dyDescent="0.2">
      <c r="A2105">
        <v>3519</v>
      </c>
      <c r="B2105" s="3" t="s">
        <v>3518</v>
      </c>
      <c r="C2105" s="3" t="s">
        <v>7629</v>
      </c>
      <c r="D2105">
        <v>2000</v>
      </c>
      <c r="E2105">
        <v>2027</v>
      </c>
      <c r="F2105" t="s">
        <v>8219</v>
      </c>
      <c r="G2105" t="s">
        <v>8225</v>
      </c>
      <c r="H2105" t="s">
        <v>8247</v>
      </c>
      <c r="I2105">
        <v>1425478950</v>
      </c>
      <c r="J2105">
        <v>1422886950</v>
      </c>
      <c r="K2105" t="b">
        <v>0</v>
      </c>
      <c r="L2105">
        <v>28</v>
      </c>
      <c r="M2105" t="b">
        <v>1</v>
      </c>
      <c r="N2105" t="s">
        <v>8271</v>
      </c>
      <c r="O2105" s="5">
        <f t="shared" si="128"/>
        <v>1.0135000000000001</v>
      </c>
      <c r="P2105" s="15">
        <f t="shared" si="129"/>
        <v>72.392857142857139</v>
      </c>
      <c r="Q2105" s="7" t="s">
        <v>8323</v>
      </c>
      <c r="R2105" s="7" t="s">
        <v>8324</v>
      </c>
      <c r="S2105" s="13">
        <f t="shared" si="130"/>
        <v>42067.598958333328</v>
      </c>
      <c r="T2105" s="12">
        <f t="shared" si="131"/>
        <v>42037.598958333328</v>
      </c>
    </row>
    <row r="2106" spans="1:20" ht="48" hidden="1" x14ac:dyDescent="0.2">
      <c r="A2106">
        <v>363</v>
      </c>
      <c r="B2106" s="3" t="s">
        <v>364</v>
      </c>
      <c r="C2106" s="3" t="s">
        <v>4473</v>
      </c>
      <c r="D2106">
        <v>8925</v>
      </c>
      <c r="E2106">
        <v>9044</v>
      </c>
      <c r="F2106" t="s">
        <v>8219</v>
      </c>
      <c r="G2106" t="s">
        <v>8224</v>
      </c>
      <c r="H2106" t="s">
        <v>8246</v>
      </c>
      <c r="I2106">
        <v>1272828120</v>
      </c>
      <c r="J2106">
        <v>1268934736</v>
      </c>
      <c r="K2106" t="b">
        <v>0</v>
      </c>
      <c r="L2106">
        <v>26</v>
      </c>
      <c r="M2106" t="b">
        <v>1</v>
      </c>
      <c r="N2106" t="s">
        <v>8269</v>
      </c>
      <c r="O2106" s="5">
        <f t="shared" si="128"/>
        <v>1.0133333333333334</v>
      </c>
      <c r="P2106" s="15">
        <f t="shared" si="129"/>
        <v>347.84615384615387</v>
      </c>
      <c r="Q2106" s="7" t="s">
        <v>8316</v>
      </c>
      <c r="R2106" s="7" t="s">
        <v>8321</v>
      </c>
      <c r="S2106" s="13">
        <f t="shared" si="130"/>
        <v>40300.806944444441</v>
      </c>
      <c r="T2106" s="12">
        <f t="shared" si="131"/>
        <v>40255.744629629626</v>
      </c>
    </row>
    <row r="2107" spans="1:20" ht="48" hidden="1" x14ac:dyDescent="0.2">
      <c r="A2107">
        <v>802</v>
      </c>
      <c r="B2107" s="3" t="s">
        <v>803</v>
      </c>
      <c r="C2107" s="3" t="s">
        <v>4912</v>
      </c>
      <c r="D2107">
        <v>6000</v>
      </c>
      <c r="E2107">
        <v>6080</v>
      </c>
      <c r="F2107" t="s">
        <v>8219</v>
      </c>
      <c r="G2107" t="s">
        <v>8224</v>
      </c>
      <c r="H2107" t="s">
        <v>8246</v>
      </c>
      <c r="I2107">
        <v>1347854700</v>
      </c>
      <c r="J2107">
        <v>1343867524</v>
      </c>
      <c r="K2107" t="b">
        <v>0</v>
      </c>
      <c r="L2107">
        <v>75</v>
      </c>
      <c r="M2107" t="b">
        <v>1</v>
      </c>
      <c r="N2107" t="s">
        <v>8276</v>
      </c>
      <c r="O2107" s="5">
        <f t="shared" si="128"/>
        <v>1.0133333333333334</v>
      </c>
      <c r="P2107" s="15">
        <f t="shared" si="129"/>
        <v>81.066666666666663</v>
      </c>
      <c r="Q2107" s="7" t="s">
        <v>8330</v>
      </c>
      <c r="R2107" s="7" t="s">
        <v>8331</v>
      </c>
      <c r="S2107" s="13">
        <f t="shared" si="130"/>
        <v>41169.170138888891</v>
      </c>
      <c r="T2107" s="12">
        <f t="shared" si="131"/>
        <v>41123.022268518522</v>
      </c>
    </row>
    <row r="2108" spans="1:20" ht="48" hidden="1" x14ac:dyDescent="0.2">
      <c r="A2108">
        <v>248</v>
      </c>
      <c r="B2108" s="3" t="s">
        <v>249</v>
      </c>
      <c r="C2108" s="3" t="s">
        <v>4358</v>
      </c>
      <c r="D2108">
        <v>85000</v>
      </c>
      <c r="E2108">
        <v>86133</v>
      </c>
      <c r="F2108" t="s">
        <v>8219</v>
      </c>
      <c r="G2108" t="s">
        <v>8224</v>
      </c>
      <c r="H2108" t="s">
        <v>8246</v>
      </c>
      <c r="I2108">
        <v>1325961309</v>
      </c>
      <c r="J2108">
        <v>1322073309</v>
      </c>
      <c r="K2108" t="b">
        <v>1</v>
      </c>
      <c r="L2108">
        <v>146</v>
      </c>
      <c r="M2108" t="b">
        <v>1</v>
      </c>
      <c r="N2108" t="s">
        <v>8269</v>
      </c>
      <c r="O2108" s="5">
        <f t="shared" si="128"/>
        <v>1.0133294117647058</v>
      </c>
      <c r="P2108" s="15">
        <f t="shared" si="129"/>
        <v>589.95205479452056</v>
      </c>
      <c r="Q2108" s="7" t="s">
        <v>8316</v>
      </c>
      <c r="R2108" s="7" t="s">
        <v>8321</v>
      </c>
      <c r="S2108" s="13">
        <f t="shared" si="130"/>
        <v>40915.774409722224</v>
      </c>
      <c r="T2108" s="12">
        <f t="shared" si="131"/>
        <v>40870.774409722224</v>
      </c>
    </row>
    <row r="2109" spans="1:20" ht="48" hidden="1" x14ac:dyDescent="0.2">
      <c r="A2109">
        <v>3575</v>
      </c>
      <c r="B2109" s="3" t="s">
        <v>3574</v>
      </c>
      <c r="C2109" s="3" t="s">
        <v>7685</v>
      </c>
      <c r="D2109">
        <v>10000</v>
      </c>
      <c r="E2109">
        <v>10133</v>
      </c>
      <c r="F2109" t="s">
        <v>8219</v>
      </c>
      <c r="G2109" t="s">
        <v>8224</v>
      </c>
      <c r="H2109" t="s">
        <v>8246</v>
      </c>
      <c r="I2109">
        <v>1470887940</v>
      </c>
      <c r="J2109">
        <v>1468176527</v>
      </c>
      <c r="K2109" t="b">
        <v>0</v>
      </c>
      <c r="L2109">
        <v>102</v>
      </c>
      <c r="M2109" t="b">
        <v>1</v>
      </c>
      <c r="N2109" t="s">
        <v>8271</v>
      </c>
      <c r="O2109" s="5">
        <f t="shared" si="128"/>
        <v>1.0133000000000001</v>
      </c>
      <c r="P2109" s="15">
        <f t="shared" si="129"/>
        <v>99.343137254901961</v>
      </c>
      <c r="Q2109" s="7" t="s">
        <v>8323</v>
      </c>
      <c r="R2109" s="7" t="s">
        <v>8324</v>
      </c>
      <c r="S2109" s="13">
        <f t="shared" si="130"/>
        <v>42593.165972222225</v>
      </c>
      <c r="T2109" s="12">
        <f t="shared" si="131"/>
        <v>42561.783877314811</v>
      </c>
    </row>
    <row r="2110" spans="1:20" ht="48" hidden="1" x14ac:dyDescent="0.2">
      <c r="A2110">
        <v>3274</v>
      </c>
      <c r="B2110" s="3" t="s">
        <v>3274</v>
      </c>
      <c r="C2110" s="3" t="s">
        <v>7384</v>
      </c>
      <c r="D2110">
        <v>15500</v>
      </c>
      <c r="E2110">
        <v>15705</v>
      </c>
      <c r="F2110" t="s">
        <v>8219</v>
      </c>
      <c r="G2110" t="s">
        <v>8224</v>
      </c>
      <c r="H2110" t="s">
        <v>8246</v>
      </c>
      <c r="I2110">
        <v>1458075600</v>
      </c>
      <c r="J2110">
        <v>1454259272</v>
      </c>
      <c r="K2110" t="b">
        <v>1</v>
      </c>
      <c r="L2110">
        <v>286</v>
      </c>
      <c r="M2110" t="b">
        <v>1</v>
      </c>
      <c r="N2110" t="s">
        <v>8271</v>
      </c>
      <c r="O2110" s="5">
        <f t="shared" si="128"/>
        <v>1.0132258064516129</v>
      </c>
      <c r="P2110" s="15">
        <f t="shared" si="129"/>
        <v>54.912587412587413</v>
      </c>
      <c r="Q2110" s="7" t="s">
        <v>8323</v>
      </c>
      <c r="R2110" s="7" t="s">
        <v>8324</v>
      </c>
      <c r="S2110" s="13">
        <f t="shared" si="130"/>
        <v>42444.875</v>
      </c>
      <c r="T2110" s="12">
        <f t="shared" si="131"/>
        <v>42400.704537037032</v>
      </c>
    </row>
    <row r="2111" spans="1:20" ht="48" hidden="1" x14ac:dyDescent="0.2">
      <c r="A2111">
        <v>841</v>
      </c>
      <c r="B2111" s="3" t="s">
        <v>842</v>
      </c>
      <c r="C2111" s="3" t="s">
        <v>4951</v>
      </c>
      <c r="D2111">
        <v>5000</v>
      </c>
      <c r="E2111">
        <v>5066</v>
      </c>
      <c r="F2111" t="s">
        <v>8219</v>
      </c>
      <c r="G2111" t="s">
        <v>8224</v>
      </c>
      <c r="H2111" t="s">
        <v>8246</v>
      </c>
      <c r="I2111">
        <v>1415653663</v>
      </c>
      <c r="J2111">
        <v>1413058063</v>
      </c>
      <c r="K2111" t="b">
        <v>1</v>
      </c>
      <c r="L2111">
        <v>94</v>
      </c>
      <c r="M2111" t="b">
        <v>1</v>
      </c>
      <c r="N2111" t="s">
        <v>8277</v>
      </c>
      <c r="O2111" s="5">
        <f t="shared" si="128"/>
        <v>1.0132000000000001</v>
      </c>
      <c r="P2111" s="15">
        <f t="shared" si="129"/>
        <v>53.893617021276597</v>
      </c>
      <c r="Q2111" s="7" t="s">
        <v>8330</v>
      </c>
      <c r="R2111" s="7" t="s">
        <v>8332</v>
      </c>
      <c r="S2111" s="13">
        <f t="shared" si="130"/>
        <v>41953.88035879629</v>
      </c>
      <c r="T2111" s="12">
        <f t="shared" si="131"/>
        <v>41923.838692129626</v>
      </c>
    </row>
    <row r="2112" spans="1:20" ht="48" hidden="1" x14ac:dyDescent="0.2">
      <c r="A2112">
        <v>1199</v>
      </c>
      <c r="B2112" s="3" t="s">
        <v>1200</v>
      </c>
      <c r="C2112" s="3" t="s">
        <v>5309</v>
      </c>
      <c r="D2112">
        <v>2658</v>
      </c>
      <c r="E2112">
        <v>2693</v>
      </c>
      <c r="F2112" t="s">
        <v>8219</v>
      </c>
      <c r="G2112" t="s">
        <v>8225</v>
      </c>
      <c r="H2112" t="s">
        <v>8247</v>
      </c>
      <c r="I2112">
        <v>1436380200</v>
      </c>
      <c r="J2112">
        <v>1433615400</v>
      </c>
      <c r="K2112" t="b">
        <v>0</v>
      </c>
      <c r="L2112">
        <v>9</v>
      </c>
      <c r="M2112" t="b">
        <v>1</v>
      </c>
      <c r="N2112" t="s">
        <v>8285</v>
      </c>
      <c r="O2112" s="5">
        <f t="shared" si="128"/>
        <v>1.0131677953348381</v>
      </c>
      <c r="P2112" s="15">
        <f t="shared" si="129"/>
        <v>299.22222222222223</v>
      </c>
      <c r="Q2112" s="7" t="s">
        <v>8343</v>
      </c>
      <c r="R2112" s="7" t="s">
        <v>8344</v>
      </c>
      <c r="S2112" s="13">
        <f t="shared" si="130"/>
        <v>42193.770833333328</v>
      </c>
      <c r="T2112" s="12">
        <f t="shared" si="131"/>
        <v>42161.770833333328</v>
      </c>
    </row>
    <row r="2113" spans="1:20" ht="48" hidden="1" x14ac:dyDescent="0.2">
      <c r="A2113">
        <v>366</v>
      </c>
      <c r="B2113" s="3" t="s">
        <v>367</v>
      </c>
      <c r="C2113" s="3" t="s">
        <v>4476</v>
      </c>
      <c r="D2113">
        <v>38000</v>
      </c>
      <c r="E2113">
        <v>38500</v>
      </c>
      <c r="F2113" t="s">
        <v>8219</v>
      </c>
      <c r="G2113" t="s">
        <v>8224</v>
      </c>
      <c r="H2113" t="s">
        <v>8246</v>
      </c>
      <c r="I2113">
        <v>1337540518</v>
      </c>
      <c r="J2113">
        <v>1334948518</v>
      </c>
      <c r="K2113" t="b">
        <v>0</v>
      </c>
      <c r="L2113">
        <v>134</v>
      </c>
      <c r="M2113" t="b">
        <v>1</v>
      </c>
      <c r="N2113" t="s">
        <v>8269</v>
      </c>
      <c r="O2113" s="5">
        <f t="shared" si="128"/>
        <v>1.013157894736842</v>
      </c>
      <c r="P2113" s="15">
        <f t="shared" si="129"/>
        <v>287.31343283582089</v>
      </c>
      <c r="Q2113" s="7" t="s">
        <v>8316</v>
      </c>
      <c r="R2113" s="7" t="s">
        <v>8321</v>
      </c>
      <c r="S2113" s="13">
        <f t="shared" si="130"/>
        <v>41049.793032407404</v>
      </c>
      <c r="T2113" s="12">
        <f t="shared" si="131"/>
        <v>41019.793032407404</v>
      </c>
    </row>
    <row r="2114" spans="1:20" ht="48" hidden="1" x14ac:dyDescent="0.2">
      <c r="A2114">
        <v>2308</v>
      </c>
      <c r="B2114" s="3" t="s">
        <v>2309</v>
      </c>
      <c r="C2114" s="3" t="s">
        <v>6418</v>
      </c>
      <c r="D2114">
        <v>50000</v>
      </c>
      <c r="E2114">
        <v>50653.11</v>
      </c>
      <c r="F2114" t="s">
        <v>8219</v>
      </c>
      <c r="G2114" t="s">
        <v>8224</v>
      </c>
      <c r="H2114" t="s">
        <v>8246</v>
      </c>
      <c r="I2114">
        <v>1409274000</v>
      </c>
      <c r="J2114">
        <v>1406847996</v>
      </c>
      <c r="K2114" t="b">
        <v>1</v>
      </c>
      <c r="L2114">
        <v>614</v>
      </c>
      <c r="M2114" t="b">
        <v>1</v>
      </c>
      <c r="N2114" t="s">
        <v>8279</v>
      </c>
      <c r="O2114" s="5">
        <f t="shared" ref="O2114:O2177" si="132">E2114/D2114</f>
        <v>1.0130622</v>
      </c>
      <c r="P2114" s="15">
        <f t="shared" ref="P2114:P2177" si="133">AVERAGE(E2114/L2114)</f>
        <v>82.496921824104234</v>
      </c>
      <c r="Q2114" s="7" t="s">
        <v>8330</v>
      </c>
      <c r="R2114" s="7" t="s">
        <v>8334</v>
      </c>
      <c r="S2114" s="13">
        <f t="shared" ref="S2114:S2177" si="134">(((I2114/60)/60)/24)+DATE(1970,1,1)</f>
        <v>41880.041666666664</v>
      </c>
      <c r="T2114" s="12">
        <f t="shared" ref="T2114:T2177" si="135">(((J2114/60)/60)/24)+DATE(1970,1,1)</f>
        <v>41851.962916666671</v>
      </c>
    </row>
    <row r="2115" spans="1:20" ht="48" hidden="1" x14ac:dyDescent="0.2">
      <c r="A2115">
        <v>30</v>
      </c>
      <c r="B2115" s="3" t="s">
        <v>32</v>
      </c>
      <c r="C2115" s="3" t="s">
        <v>4141</v>
      </c>
      <c r="D2115">
        <v>4000</v>
      </c>
      <c r="E2115">
        <v>4051.99</v>
      </c>
      <c r="F2115" t="s">
        <v>8219</v>
      </c>
      <c r="G2115" t="s">
        <v>8224</v>
      </c>
      <c r="H2115" t="s">
        <v>8246</v>
      </c>
      <c r="I2115">
        <v>1408604515</v>
      </c>
      <c r="J2115">
        <v>1406012515</v>
      </c>
      <c r="K2115" t="b">
        <v>0</v>
      </c>
      <c r="L2115">
        <v>53</v>
      </c>
      <c r="M2115" t="b">
        <v>1</v>
      </c>
      <c r="N2115" t="s">
        <v>8265</v>
      </c>
      <c r="O2115" s="5">
        <f t="shared" si="132"/>
        <v>1.0129975</v>
      </c>
      <c r="P2115" s="15">
        <f t="shared" si="133"/>
        <v>76.45264150943396</v>
      </c>
      <c r="Q2115" s="7" t="s">
        <v>8316</v>
      </c>
      <c r="R2115" s="7" t="s">
        <v>8317</v>
      </c>
      <c r="S2115" s="13">
        <f t="shared" si="134"/>
        <v>41872.292997685188</v>
      </c>
      <c r="T2115" s="12">
        <f t="shared" si="135"/>
        <v>41842.292997685188</v>
      </c>
    </row>
    <row r="2116" spans="1:20" ht="48" hidden="1" x14ac:dyDescent="0.2">
      <c r="A2116">
        <v>2092</v>
      </c>
      <c r="B2116" s="3" t="s">
        <v>2093</v>
      </c>
      <c r="C2116" s="3" t="s">
        <v>6202</v>
      </c>
      <c r="D2116">
        <v>6000</v>
      </c>
      <c r="E2116">
        <v>6077</v>
      </c>
      <c r="F2116" t="s">
        <v>8219</v>
      </c>
      <c r="G2116" t="s">
        <v>8224</v>
      </c>
      <c r="H2116" t="s">
        <v>8246</v>
      </c>
      <c r="I2116">
        <v>1318006732</v>
      </c>
      <c r="J2116">
        <v>1312822732</v>
      </c>
      <c r="K2116" t="b">
        <v>0</v>
      </c>
      <c r="L2116">
        <v>55</v>
      </c>
      <c r="M2116" t="b">
        <v>1</v>
      </c>
      <c r="N2116" t="s">
        <v>8279</v>
      </c>
      <c r="O2116" s="5">
        <f t="shared" si="132"/>
        <v>1.0128333333333333</v>
      </c>
      <c r="P2116" s="15">
        <f t="shared" si="133"/>
        <v>110.49090909090908</v>
      </c>
      <c r="Q2116" s="7" t="s">
        <v>8330</v>
      </c>
      <c r="R2116" s="7" t="s">
        <v>8334</v>
      </c>
      <c r="S2116" s="13">
        <f t="shared" si="134"/>
        <v>40823.707546296297</v>
      </c>
      <c r="T2116" s="12">
        <f t="shared" si="135"/>
        <v>40763.707546296297</v>
      </c>
    </row>
    <row r="2117" spans="1:20" ht="32" hidden="1" x14ac:dyDescent="0.2">
      <c r="A2117">
        <v>1351</v>
      </c>
      <c r="B2117" s="3" t="s">
        <v>1352</v>
      </c>
      <c r="C2117" s="3" t="s">
        <v>5461</v>
      </c>
      <c r="D2117">
        <v>20000</v>
      </c>
      <c r="E2117">
        <v>20253</v>
      </c>
      <c r="F2117" t="s">
        <v>8219</v>
      </c>
      <c r="G2117" t="s">
        <v>8224</v>
      </c>
      <c r="H2117" t="s">
        <v>8246</v>
      </c>
      <c r="I2117">
        <v>1455299144</v>
      </c>
      <c r="J2117">
        <v>1452707144</v>
      </c>
      <c r="K2117" t="b">
        <v>0</v>
      </c>
      <c r="L2117">
        <v>120</v>
      </c>
      <c r="M2117" t="b">
        <v>1</v>
      </c>
      <c r="N2117" t="s">
        <v>8274</v>
      </c>
      <c r="O2117" s="5">
        <f t="shared" si="132"/>
        <v>1.0126500000000001</v>
      </c>
      <c r="P2117" s="15">
        <f t="shared" si="133"/>
        <v>168.77500000000001</v>
      </c>
      <c r="Q2117" s="7" t="s">
        <v>8327</v>
      </c>
      <c r="R2117" s="7" t="s">
        <v>8328</v>
      </c>
      <c r="S2117" s="13">
        <f t="shared" si="134"/>
        <v>42412.74009259259</v>
      </c>
      <c r="T2117" s="12">
        <f t="shared" si="135"/>
        <v>42382.74009259259</v>
      </c>
    </row>
    <row r="2118" spans="1:20" ht="48" hidden="1" x14ac:dyDescent="0.2">
      <c r="A2118">
        <v>3254</v>
      </c>
      <c r="B2118" s="3" t="s">
        <v>3254</v>
      </c>
      <c r="C2118" s="3" t="s">
        <v>7364</v>
      </c>
      <c r="D2118">
        <v>13000</v>
      </c>
      <c r="E2118">
        <v>13163.5</v>
      </c>
      <c r="F2118" t="s">
        <v>8219</v>
      </c>
      <c r="G2118" t="s">
        <v>8225</v>
      </c>
      <c r="H2118" t="s">
        <v>8247</v>
      </c>
      <c r="I2118">
        <v>1427331809</v>
      </c>
      <c r="J2118">
        <v>1424743409</v>
      </c>
      <c r="K2118" t="b">
        <v>1</v>
      </c>
      <c r="L2118">
        <v>186</v>
      </c>
      <c r="M2118" t="b">
        <v>1</v>
      </c>
      <c r="N2118" t="s">
        <v>8271</v>
      </c>
      <c r="O2118" s="5">
        <f t="shared" si="132"/>
        <v>1.012576923076923</v>
      </c>
      <c r="P2118" s="15">
        <f t="shared" si="133"/>
        <v>70.771505376344081</v>
      </c>
      <c r="Q2118" s="7" t="s">
        <v>8323</v>
      </c>
      <c r="R2118" s="7" t="s">
        <v>8324</v>
      </c>
      <c r="S2118" s="13">
        <f t="shared" si="134"/>
        <v>42089.044085648144</v>
      </c>
      <c r="T2118" s="12">
        <f t="shared" si="135"/>
        <v>42059.085752314815</v>
      </c>
    </row>
    <row r="2119" spans="1:20" ht="32" hidden="1" x14ac:dyDescent="0.2">
      <c r="A2119">
        <v>1261</v>
      </c>
      <c r="B2119" s="3" t="s">
        <v>1262</v>
      </c>
      <c r="C2119" s="3" t="s">
        <v>5371</v>
      </c>
      <c r="D2119">
        <v>2000</v>
      </c>
      <c r="E2119">
        <v>2025</v>
      </c>
      <c r="F2119" t="s">
        <v>8219</v>
      </c>
      <c r="G2119" t="s">
        <v>8224</v>
      </c>
      <c r="H2119" t="s">
        <v>8246</v>
      </c>
      <c r="I2119">
        <v>1390983227</v>
      </c>
      <c r="J2119">
        <v>1388391227</v>
      </c>
      <c r="K2119" t="b">
        <v>1</v>
      </c>
      <c r="L2119">
        <v>52</v>
      </c>
      <c r="M2119" t="b">
        <v>1</v>
      </c>
      <c r="N2119" t="s">
        <v>8276</v>
      </c>
      <c r="O2119" s="5">
        <f t="shared" si="132"/>
        <v>1.0125</v>
      </c>
      <c r="P2119" s="15">
        <f t="shared" si="133"/>
        <v>38.942307692307693</v>
      </c>
      <c r="Q2119" s="7" t="s">
        <v>8330</v>
      </c>
      <c r="R2119" s="7" t="s">
        <v>8331</v>
      </c>
      <c r="S2119" s="13">
        <f t="shared" si="134"/>
        <v>41668.342905092592</v>
      </c>
      <c r="T2119" s="12">
        <f t="shared" si="135"/>
        <v>41638.342905092592</v>
      </c>
    </row>
    <row r="2120" spans="1:20" ht="32" hidden="1" x14ac:dyDescent="0.2">
      <c r="A2120">
        <v>1608</v>
      </c>
      <c r="B2120" s="3" t="s">
        <v>1609</v>
      </c>
      <c r="C2120" s="3" t="s">
        <v>5718</v>
      </c>
      <c r="D2120">
        <v>1200</v>
      </c>
      <c r="E2120">
        <v>1215</v>
      </c>
      <c r="F2120" t="s">
        <v>8219</v>
      </c>
      <c r="G2120" t="s">
        <v>8224</v>
      </c>
      <c r="H2120" t="s">
        <v>8246</v>
      </c>
      <c r="I2120">
        <v>1388553960</v>
      </c>
      <c r="J2120">
        <v>1385754986</v>
      </c>
      <c r="K2120" t="b">
        <v>0</v>
      </c>
      <c r="L2120">
        <v>23</v>
      </c>
      <c r="M2120" t="b">
        <v>1</v>
      </c>
      <c r="N2120" t="s">
        <v>8276</v>
      </c>
      <c r="O2120" s="5">
        <f t="shared" si="132"/>
        <v>1.0125</v>
      </c>
      <c r="P2120" s="15">
        <f t="shared" si="133"/>
        <v>52.826086956521742</v>
      </c>
      <c r="Q2120" s="7" t="s">
        <v>8330</v>
      </c>
      <c r="R2120" s="7" t="s">
        <v>8331</v>
      </c>
      <c r="S2120" s="13">
        <f t="shared" si="134"/>
        <v>41640.226388888892</v>
      </c>
      <c r="T2120" s="12">
        <f t="shared" si="135"/>
        <v>41607.83085648148</v>
      </c>
    </row>
    <row r="2121" spans="1:20" ht="48" hidden="1" x14ac:dyDescent="0.2">
      <c r="A2121">
        <v>1856</v>
      </c>
      <c r="B2121" s="3" t="s">
        <v>1857</v>
      </c>
      <c r="C2121" s="3" t="s">
        <v>5966</v>
      </c>
      <c r="D2121">
        <v>2000</v>
      </c>
      <c r="E2121">
        <v>2025</v>
      </c>
      <c r="F2121" t="s">
        <v>8219</v>
      </c>
      <c r="G2121" t="s">
        <v>8224</v>
      </c>
      <c r="H2121" t="s">
        <v>8246</v>
      </c>
      <c r="I2121">
        <v>1405715472</v>
      </c>
      <c r="J2121">
        <v>1403901072</v>
      </c>
      <c r="K2121" t="b">
        <v>0</v>
      </c>
      <c r="L2121">
        <v>38</v>
      </c>
      <c r="M2121" t="b">
        <v>1</v>
      </c>
      <c r="N2121" t="s">
        <v>8276</v>
      </c>
      <c r="O2121" s="5">
        <f t="shared" si="132"/>
        <v>1.0125</v>
      </c>
      <c r="P2121" s="15">
        <f t="shared" si="133"/>
        <v>53.289473684210527</v>
      </c>
      <c r="Q2121" s="7" t="s">
        <v>8330</v>
      </c>
      <c r="R2121" s="7" t="s">
        <v>8331</v>
      </c>
      <c r="S2121" s="13">
        <f t="shared" si="134"/>
        <v>41838.854999999996</v>
      </c>
      <c r="T2121" s="12">
        <f t="shared" si="135"/>
        <v>41817.854999999996</v>
      </c>
    </row>
    <row r="2122" spans="1:20" ht="48" hidden="1" x14ac:dyDescent="0.2">
      <c r="A2122">
        <v>2300</v>
      </c>
      <c r="B2122" s="3" t="s">
        <v>2301</v>
      </c>
      <c r="C2122" s="3" t="s">
        <v>6410</v>
      </c>
      <c r="D2122">
        <v>800</v>
      </c>
      <c r="E2122">
        <v>810</v>
      </c>
      <c r="F2122" t="s">
        <v>8219</v>
      </c>
      <c r="G2122" t="s">
        <v>8224</v>
      </c>
      <c r="H2122" t="s">
        <v>8246</v>
      </c>
      <c r="I2122">
        <v>1340904416</v>
      </c>
      <c r="J2122">
        <v>1339694816</v>
      </c>
      <c r="K2122" t="b">
        <v>0</v>
      </c>
      <c r="L2122">
        <v>7</v>
      </c>
      <c r="M2122" t="b">
        <v>1</v>
      </c>
      <c r="N2122" t="s">
        <v>8276</v>
      </c>
      <c r="O2122" s="5">
        <f t="shared" si="132"/>
        <v>1.0125</v>
      </c>
      <c r="P2122" s="15">
        <f t="shared" si="133"/>
        <v>115.71428571428571</v>
      </c>
      <c r="Q2122" s="7" t="s">
        <v>8330</v>
      </c>
      <c r="R2122" s="7" t="s">
        <v>8331</v>
      </c>
      <c r="S2122" s="13">
        <f t="shared" si="134"/>
        <v>41088.727037037039</v>
      </c>
      <c r="T2122" s="12">
        <f t="shared" si="135"/>
        <v>41074.727037037039</v>
      </c>
    </row>
    <row r="2123" spans="1:20" ht="48" hidden="1" x14ac:dyDescent="0.2">
      <c r="A2123">
        <v>3327</v>
      </c>
      <c r="B2123" s="3" t="s">
        <v>3327</v>
      </c>
      <c r="C2123" s="3" t="s">
        <v>7437</v>
      </c>
      <c r="D2123">
        <v>800</v>
      </c>
      <c r="E2123">
        <v>810</v>
      </c>
      <c r="F2123" t="s">
        <v>8219</v>
      </c>
      <c r="G2123" t="s">
        <v>8225</v>
      </c>
      <c r="H2123" t="s">
        <v>8247</v>
      </c>
      <c r="I2123">
        <v>1462697966</v>
      </c>
      <c r="J2123">
        <v>1460105966</v>
      </c>
      <c r="K2123" t="b">
        <v>0</v>
      </c>
      <c r="L2123">
        <v>33</v>
      </c>
      <c r="M2123" t="b">
        <v>1</v>
      </c>
      <c r="N2123" t="s">
        <v>8271</v>
      </c>
      <c r="O2123" s="5">
        <f t="shared" si="132"/>
        <v>1.0125</v>
      </c>
      <c r="P2123" s="15">
        <f t="shared" si="133"/>
        <v>24.545454545454547</v>
      </c>
      <c r="Q2123" s="7" t="s">
        <v>8323</v>
      </c>
      <c r="R2123" s="7" t="s">
        <v>8324</v>
      </c>
      <c r="S2123" s="13">
        <f t="shared" si="134"/>
        <v>42498.374606481477</v>
      </c>
      <c r="T2123" s="12">
        <f t="shared" si="135"/>
        <v>42468.374606481477</v>
      </c>
    </row>
    <row r="2124" spans="1:20" ht="48" hidden="1" x14ac:dyDescent="0.2">
      <c r="A2124">
        <v>3809</v>
      </c>
      <c r="B2124" s="3" t="s">
        <v>3806</v>
      </c>
      <c r="C2124" s="3" t="s">
        <v>7919</v>
      </c>
      <c r="D2124">
        <v>2000</v>
      </c>
      <c r="E2124">
        <v>2025</v>
      </c>
      <c r="F2124" t="s">
        <v>8219</v>
      </c>
      <c r="G2124" t="s">
        <v>8225</v>
      </c>
      <c r="H2124" t="s">
        <v>8247</v>
      </c>
      <c r="I2124">
        <v>1406761200</v>
      </c>
      <c r="J2124">
        <v>1402403907</v>
      </c>
      <c r="K2124" t="b">
        <v>0</v>
      </c>
      <c r="L2124">
        <v>38</v>
      </c>
      <c r="M2124" t="b">
        <v>1</v>
      </c>
      <c r="N2124" t="s">
        <v>8271</v>
      </c>
      <c r="O2124" s="5">
        <f t="shared" si="132"/>
        <v>1.0125</v>
      </c>
      <c r="P2124" s="15">
        <f t="shared" si="133"/>
        <v>53.289473684210527</v>
      </c>
      <c r="Q2124" s="7" t="s">
        <v>8323</v>
      </c>
      <c r="R2124" s="7" t="s">
        <v>8324</v>
      </c>
      <c r="S2124" s="13">
        <f t="shared" si="134"/>
        <v>41850.958333333336</v>
      </c>
      <c r="T2124" s="12">
        <f t="shared" si="135"/>
        <v>41800.526701388888</v>
      </c>
    </row>
    <row r="2125" spans="1:20" ht="48" hidden="1" x14ac:dyDescent="0.2">
      <c r="A2125">
        <v>3839</v>
      </c>
      <c r="B2125" s="3" t="s">
        <v>3836</v>
      </c>
      <c r="C2125" s="3" t="s">
        <v>7948</v>
      </c>
      <c r="D2125">
        <v>2000</v>
      </c>
      <c r="E2125">
        <v>2025</v>
      </c>
      <c r="F2125" t="s">
        <v>8219</v>
      </c>
      <c r="G2125" t="s">
        <v>8224</v>
      </c>
      <c r="H2125" t="s">
        <v>8246</v>
      </c>
      <c r="I2125">
        <v>1438226724</v>
      </c>
      <c r="J2125">
        <v>1433042724</v>
      </c>
      <c r="K2125" t="b">
        <v>0</v>
      </c>
      <c r="L2125">
        <v>32</v>
      </c>
      <c r="M2125" t="b">
        <v>1</v>
      </c>
      <c r="N2125" t="s">
        <v>8271</v>
      </c>
      <c r="O2125" s="5">
        <f t="shared" si="132"/>
        <v>1.0125</v>
      </c>
      <c r="P2125" s="15">
        <f t="shared" si="133"/>
        <v>63.28125</v>
      </c>
      <c r="Q2125" s="7" t="s">
        <v>8323</v>
      </c>
      <c r="R2125" s="7" t="s">
        <v>8324</v>
      </c>
      <c r="S2125" s="13">
        <f t="shared" si="134"/>
        <v>42215.142638888887</v>
      </c>
      <c r="T2125" s="12">
        <f t="shared" si="135"/>
        <v>42155.142638888887</v>
      </c>
    </row>
    <row r="2126" spans="1:20" ht="48" hidden="1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 t="shared" si="132"/>
        <v>1.01248</v>
      </c>
      <c r="P2126" s="15">
        <f t="shared" si="133"/>
        <v>200.88888888888889</v>
      </c>
      <c r="Q2126" s="7" t="s">
        <v>8316</v>
      </c>
      <c r="R2126" s="7" t="s">
        <v>8321</v>
      </c>
      <c r="S2126" s="13">
        <f t="shared" si="134"/>
        <v>41143.77238425926</v>
      </c>
      <c r="T2126" s="12">
        <f t="shared" si="135"/>
        <v>41113.77238425926</v>
      </c>
    </row>
    <row r="2127" spans="1:20" ht="32" hidden="1" x14ac:dyDescent="0.2">
      <c r="A2127">
        <v>1461</v>
      </c>
      <c r="B2127" s="3" t="s">
        <v>1462</v>
      </c>
      <c r="C2127" s="3" t="s">
        <v>5571</v>
      </c>
      <c r="D2127">
        <v>15000</v>
      </c>
      <c r="E2127">
        <v>15186.69</v>
      </c>
      <c r="F2127" t="s">
        <v>8219</v>
      </c>
      <c r="G2127" t="s">
        <v>8224</v>
      </c>
      <c r="H2127" t="s">
        <v>8246</v>
      </c>
      <c r="I2127">
        <v>1413849600</v>
      </c>
      <c r="J2127">
        <v>1410967754</v>
      </c>
      <c r="K2127" t="b">
        <v>1</v>
      </c>
      <c r="L2127">
        <v>340</v>
      </c>
      <c r="M2127" t="b">
        <v>1</v>
      </c>
      <c r="N2127" t="s">
        <v>8288</v>
      </c>
      <c r="O2127" s="5">
        <f t="shared" si="132"/>
        <v>1.012446</v>
      </c>
      <c r="P2127" s="15">
        <f t="shared" si="133"/>
        <v>44.66673529411765</v>
      </c>
      <c r="Q2127" s="7" t="s">
        <v>8327</v>
      </c>
      <c r="R2127" s="7" t="s">
        <v>8347</v>
      </c>
      <c r="S2127" s="13">
        <f t="shared" si="134"/>
        <v>41933</v>
      </c>
      <c r="T2127" s="12">
        <f t="shared" si="135"/>
        <v>41899.645300925928</v>
      </c>
    </row>
    <row r="2128" spans="1:20" ht="48" hidden="1" x14ac:dyDescent="0.2">
      <c r="A2128">
        <v>3451</v>
      </c>
      <c r="B2128" s="3" t="s">
        <v>3450</v>
      </c>
      <c r="C2128" s="3" t="s">
        <v>7561</v>
      </c>
      <c r="D2128">
        <v>650</v>
      </c>
      <c r="E2128">
        <v>658</v>
      </c>
      <c r="F2128" t="s">
        <v>8219</v>
      </c>
      <c r="G2128" t="s">
        <v>8224</v>
      </c>
      <c r="H2128" t="s">
        <v>8246</v>
      </c>
      <c r="I2128">
        <v>1429636927</v>
      </c>
      <c r="J2128">
        <v>1427304127</v>
      </c>
      <c r="K2128" t="b">
        <v>0</v>
      </c>
      <c r="L2128">
        <v>16</v>
      </c>
      <c r="M2128" t="b">
        <v>1</v>
      </c>
      <c r="N2128" t="s">
        <v>8271</v>
      </c>
      <c r="O2128" s="5">
        <f t="shared" si="132"/>
        <v>1.0123076923076924</v>
      </c>
      <c r="P2128" s="15">
        <f t="shared" si="133"/>
        <v>41.125</v>
      </c>
      <c r="Q2128" s="7" t="s">
        <v>8323</v>
      </c>
      <c r="R2128" s="7" t="s">
        <v>8324</v>
      </c>
      <c r="S2128" s="13">
        <f t="shared" si="134"/>
        <v>42115.723692129628</v>
      </c>
      <c r="T2128" s="12">
        <f t="shared" si="135"/>
        <v>42088.723692129628</v>
      </c>
    </row>
    <row r="2129" spans="1:20" ht="48" hidden="1" x14ac:dyDescent="0.2">
      <c r="A2129">
        <v>2305</v>
      </c>
      <c r="B2129" s="3" t="s">
        <v>2306</v>
      </c>
      <c r="C2129" s="3" t="s">
        <v>6415</v>
      </c>
      <c r="D2129">
        <v>18000</v>
      </c>
      <c r="E2129">
        <v>18221</v>
      </c>
      <c r="F2129" t="s">
        <v>8219</v>
      </c>
      <c r="G2129" t="s">
        <v>8224</v>
      </c>
      <c r="H2129" t="s">
        <v>8246</v>
      </c>
      <c r="I2129">
        <v>1407520800</v>
      </c>
      <c r="J2129">
        <v>1405356072</v>
      </c>
      <c r="K2129" t="b">
        <v>1</v>
      </c>
      <c r="L2129">
        <v>167</v>
      </c>
      <c r="M2129" t="b">
        <v>1</v>
      </c>
      <c r="N2129" t="s">
        <v>8279</v>
      </c>
      <c r="O2129" s="5">
        <f t="shared" si="132"/>
        <v>1.0122777777777778</v>
      </c>
      <c r="P2129" s="15">
        <f t="shared" si="133"/>
        <v>109.10778443113773</v>
      </c>
      <c r="Q2129" s="7" t="s">
        <v>8330</v>
      </c>
      <c r="R2129" s="7" t="s">
        <v>8334</v>
      </c>
      <c r="S2129" s="13">
        <f t="shared" si="134"/>
        <v>41859.75</v>
      </c>
      <c r="T2129" s="12">
        <f t="shared" si="135"/>
        <v>41834.695277777777</v>
      </c>
    </row>
    <row r="2130" spans="1:20" ht="48" hidden="1" x14ac:dyDescent="0.2">
      <c r="A2130">
        <v>7</v>
      </c>
      <c r="B2130" s="3" t="s">
        <v>9</v>
      </c>
      <c r="C2130" s="3" t="s">
        <v>4118</v>
      </c>
      <c r="D2130">
        <v>9000</v>
      </c>
      <c r="E2130">
        <v>9110</v>
      </c>
      <c r="F2130" t="s">
        <v>8219</v>
      </c>
      <c r="G2130" t="s">
        <v>8224</v>
      </c>
      <c r="H2130" t="s">
        <v>8246</v>
      </c>
      <c r="I2130">
        <v>1467680867</v>
      </c>
      <c r="J2130">
        <v>1464224867</v>
      </c>
      <c r="K2130" t="b">
        <v>0</v>
      </c>
      <c r="L2130">
        <v>57</v>
      </c>
      <c r="M2130" t="b">
        <v>1</v>
      </c>
      <c r="N2130" t="s">
        <v>8265</v>
      </c>
      <c r="O2130" s="5">
        <f t="shared" si="132"/>
        <v>1.0122222222222221</v>
      </c>
      <c r="P2130" s="15">
        <f t="shared" si="133"/>
        <v>159.82456140350877</v>
      </c>
      <c r="Q2130" s="7" t="s">
        <v>8316</v>
      </c>
      <c r="R2130" s="7" t="s">
        <v>8317</v>
      </c>
      <c r="S2130" s="13">
        <f t="shared" si="134"/>
        <v>42556.047071759262</v>
      </c>
      <c r="T2130" s="12">
        <f t="shared" si="135"/>
        <v>42516.047071759262</v>
      </c>
    </row>
    <row r="2131" spans="1:20" ht="48" hidden="1" x14ac:dyDescent="0.2">
      <c r="A2131">
        <v>3511</v>
      </c>
      <c r="B2131" s="3" t="s">
        <v>3510</v>
      </c>
      <c r="C2131" s="3" t="s">
        <v>7621</v>
      </c>
      <c r="D2131">
        <v>1500</v>
      </c>
      <c r="E2131">
        <v>1518</v>
      </c>
      <c r="F2131" t="s">
        <v>8219</v>
      </c>
      <c r="G2131" t="s">
        <v>8225</v>
      </c>
      <c r="H2131" t="s">
        <v>8247</v>
      </c>
      <c r="I2131">
        <v>1415385000</v>
      </c>
      <c r="J2131">
        <v>1413406695</v>
      </c>
      <c r="K2131" t="b">
        <v>0</v>
      </c>
      <c r="L2131">
        <v>19</v>
      </c>
      <c r="M2131" t="b">
        <v>1</v>
      </c>
      <c r="N2131" t="s">
        <v>8271</v>
      </c>
      <c r="O2131" s="5">
        <f t="shared" si="132"/>
        <v>1.012</v>
      </c>
      <c r="P2131" s="15">
        <f t="shared" si="133"/>
        <v>79.89473684210526</v>
      </c>
      <c r="Q2131" s="7" t="s">
        <v>8323</v>
      </c>
      <c r="R2131" s="7" t="s">
        <v>8324</v>
      </c>
      <c r="S2131" s="13">
        <f t="shared" si="134"/>
        <v>41950.770833333336</v>
      </c>
      <c r="T2131" s="12">
        <f t="shared" si="135"/>
        <v>41927.873784722222</v>
      </c>
    </row>
    <row r="2132" spans="1:20" ht="48" hidden="1" x14ac:dyDescent="0.2">
      <c r="A2132">
        <v>2217</v>
      </c>
      <c r="B2132" s="3" t="s">
        <v>2218</v>
      </c>
      <c r="C2132" s="3" t="s">
        <v>6327</v>
      </c>
      <c r="D2132">
        <v>420</v>
      </c>
      <c r="E2132">
        <v>425</v>
      </c>
      <c r="F2132" t="s">
        <v>8219</v>
      </c>
      <c r="G2132" t="s">
        <v>8224</v>
      </c>
      <c r="H2132" t="s">
        <v>8246</v>
      </c>
      <c r="I2132">
        <v>1446451200</v>
      </c>
      <c r="J2132">
        <v>1445539113</v>
      </c>
      <c r="K2132" t="b">
        <v>0</v>
      </c>
      <c r="L2132">
        <v>9</v>
      </c>
      <c r="M2132" t="b">
        <v>1</v>
      </c>
      <c r="N2132" t="s">
        <v>8280</v>
      </c>
      <c r="O2132" s="5">
        <f t="shared" si="132"/>
        <v>1.0119047619047619</v>
      </c>
      <c r="P2132" s="15">
        <f t="shared" si="133"/>
        <v>47.222222222222221</v>
      </c>
      <c r="Q2132" s="7" t="s">
        <v>8330</v>
      </c>
      <c r="R2132" s="7" t="s">
        <v>8335</v>
      </c>
      <c r="S2132" s="13">
        <f t="shared" si="134"/>
        <v>42310.333333333328</v>
      </c>
      <c r="T2132" s="12">
        <f t="shared" si="135"/>
        <v>42299.776770833334</v>
      </c>
    </row>
    <row r="2133" spans="1:20" ht="48" hidden="1" x14ac:dyDescent="0.2">
      <c r="A2133">
        <v>334</v>
      </c>
      <c r="B2133" s="3" t="s">
        <v>335</v>
      </c>
      <c r="C2133" s="3" t="s">
        <v>4444</v>
      </c>
      <c r="D2133">
        <v>10000</v>
      </c>
      <c r="E2133">
        <v>10119</v>
      </c>
      <c r="F2133" t="s">
        <v>8219</v>
      </c>
      <c r="G2133" t="s">
        <v>8224</v>
      </c>
      <c r="H2133" t="s">
        <v>8246</v>
      </c>
      <c r="I2133">
        <v>1431716400</v>
      </c>
      <c r="J2133">
        <v>1428423757</v>
      </c>
      <c r="K2133" t="b">
        <v>1</v>
      </c>
      <c r="L2133">
        <v>69</v>
      </c>
      <c r="M2133" t="b">
        <v>1</v>
      </c>
      <c r="N2133" t="s">
        <v>8269</v>
      </c>
      <c r="O2133" s="5">
        <f t="shared" si="132"/>
        <v>1.0119</v>
      </c>
      <c r="P2133" s="15">
        <f t="shared" si="133"/>
        <v>146.65217391304347</v>
      </c>
      <c r="Q2133" s="7" t="s">
        <v>8316</v>
      </c>
      <c r="R2133" s="7" t="s">
        <v>8321</v>
      </c>
      <c r="S2133" s="13">
        <f t="shared" si="134"/>
        <v>42139.791666666672</v>
      </c>
      <c r="T2133" s="12">
        <f t="shared" si="135"/>
        <v>42101.682372685187</v>
      </c>
    </row>
    <row r="2134" spans="1:20" ht="48" hidden="1" x14ac:dyDescent="0.2">
      <c r="A2134">
        <v>282</v>
      </c>
      <c r="B2134" s="3" t="s">
        <v>283</v>
      </c>
      <c r="C2134" s="3" t="s">
        <v>4392</v>
      </c>
      <c r="D2134">
        <v>45000</v>
      </c>
      <c r="E2134">
        <v>45535</v>
      </c>
      <c r="F2134" t="s">
        <v>8219</v>
      </c>
      <c r="G2134" t="s">
        <v>8224</v>
      </c>
      <c r="H2134" t="s">
        <v>8246</v>
      </c>
      <c r="I2134">
        <v>1266876000</v>
      </c>
      <c r="J2134">
        <v>1263679492</v>
      </c>
      <c r="K2134" t="b">
        <v>1</v>
      </c>
      <c r="L2134">
        <v>179</v>
      </c>
      <c r="M2134" t="b">
        <v>1</v>
      </c>
      <c r="N2134" t="s">
        <v>8269</v>
      </c>
      <c r="O2134" s="5">
        <f t="shared" si="132"/>
        <v>1.0118888888888888</v>
      </c>
      <c r="P2134" s="15">
        <f t="shared" si="133"/>
        <v>254.38547486033519</v>
      </c>
      <c r="Q2134" s="7" t="s">
        <v>8316</v>
      </c>
      <c r="R2134" s="7" t="s">
        <v>8321</v>
      </c>
      <c r="S2134" s="13">
        <f t="shared" si="134"/>
        <v>40231.916666666664</v>
      </c>
      <c r="T2134" s="12">
        <f t="shared" si="135"/>
        <v>40194.920046296298</v>
      </c>
    </row>
    <row r="2135" spans="1:20" ht="48" hidden="1" x14ac:dyDescent="0.2">
      <c r="A2135">
        <v>1626</v>
      </c>
      <c r="B2135" s="3" t="s">
        <v>1627</v>
      </c>
      <c r="C2135" s="3" t="s">
        <v>5736</v>
      </c>
      <c r="D2135">
        <v>8000</v>
      </c>
      <c r="E2135">
        <v>8095</v>
      </c>
      <c r="F2135" t="s">
        <v>8219</v>
      </c>
      <c r="G2135" t="s">
        <v>8224</v>
      </c>
      <c r="H2135" t="s">
        <v>8246</v>
      </c>
      <c r="I2135">
        <v>1385932867</v>
      </c>
      <c r="J2135">
        <v>1383337267</v>
      </c>
      <c r="K2135" t="b">
        <v>0</v>
      </c>
      <c r="L2135">
        <v>108</v>
      </c>
      <c r="M2135" t="b">
        <v>1</v>
      </c>
      <c r="N2135" t="s">
        <v>8276</v>
      </c>
      <c r="O2135" s="5">
        <f t="shared" si="132"/>
        <v>1.0118750000000001</v>
      </c>
      <c r="P2135" s="15">
        <f t="shared" si="133"/>
        <v>74.953703703703709</v>
      </c>
      <c r="Q2135" s="7" t="s">
        <v>8330</v>
      </c>
      <c r="R2135" s="7" t="s">
        <v>8331</v>
      </c>
      <c r="S2135" s="13">
        <f t="shared" si="134"/>
        <v>41609.889664351853</v>
      </c>
      <c r="T2135" s="12">
        <f t="shared" si="135"/>
        <v>41579.847997685189</v>
      </c>
    </row>
    <row r="2136" spans="1:20" ht="48" hidden="1" x14ac:dyDescent="0.2">
      <c r="A2136">
        <v>337</v>
      </c>
      <c r="B2136" s="3" t="s">
        <v>338</v>
      </c>
      <c r="C2136" s="3" t="s">
        <v>4447</v>
      </c>
      <c r="D2136">
        <v>3000</v>
      </c>
      <c r="E2136">
        <v>3035.05</v>
      </c>
      <c r="F2136" t="s">
        <v>8219</v>
      </c>
      <c r="G2136" t="s">
        <v>8224</v>
      </c>
      <c r="H2136" t="s">
        <v>8246</v>
      </c>
      <c r="I2136">
        <v>1426298708</v>
      </c>
      <c r="J2136">
        <v>1423710308</v>
      </c>
      <c r="K2136" t="b">
        <v>1</v>
      </c>
      <c r="L2136">
        <v>31</v>
      </c>
      <c r="M2136" t="b">
        <v>1</v>
      </c>
      <c r="N2136" t="s">
        <v>8269</v>
      </c>
      <c r="O2136" s="5">
        <f t="shared" si="132"/>
        <v>1.0116833333333335</v>
      </c>
      <c r="P2136" s="15">
        <f t="shared" si="133"/>
        <v>97.904838709677421</v>
      </c>
      <c r="Q2136" s="7" t="s">
        <v>8316</v>
      </c>
      <c r="R2136" s="7" t="s">
        <v>8321</v>
      </c>
      <c r="S2136" s="13">
        <f t="shared" si="134"/>
        <v>42077.086898148147</v>
      </c>
      <c r="T2136" s="12">
        <f t="shared" si="135"/>
        <v>42047.128564814819</v>
      </c>
    </row>
    <row r="2137" spans="1:20" ht="32" hidden="1" x14ac:dyDescent="0.2">
      <c r="A2137">
        <v>2789</v>
      </c>
      <c r="B2137" s="3" t="s">
        <v>2789</v>
      </c>
      <c r="C2137" s="3" t="s">
        <v>6899</v>
      </c>
      <c r="D2137">
        <v>3000</v>
      </c>
      <c r="E2137">
        <v>3035</v>
      </c>
      <c r="F2137" t="s">
        <v>8219</v>
      </c>
      <c r="G2137" t="s">
        <v>8224</v>
      </c>
      <c r="H2137" t="s">
        <v>8246</v>
      </c>
      <c r="I2137">
        <v>1426132800</v>
      </c>
      <c r="J2137">
        <v>1424477934</v>
      </c>
      <c r="K2137" t="b">
        <v>0</v>
      </c>
      <c r="L2137">
        <v>24</v>
      </c>
      <c r="M2137" t="b">
        <v>1</v>
      </c>
      <c r="N2137" t="s">
        <v>8271</v>
      </c>
      <c r="O2137" s="5">
        <f t="shared" si="132"/>
        <v>1.0116666666666667</v>
      </c>
      <c r="P2137" s="15">
        <f t="shared" si="133"/>
        <v>126.45833333333333</v>
      </c>
      <c r="Q2137" s="7" t="s">
        <v>8323</v>
      </c>
      <c r="R2137" s="7" t="s">
        <v>8324</v>
      </c>
      <c r="S2137" s="13">
        <f t="shared" si="134"/>
        <v>42075.166666666672</v>
      </c>
      <c r="T2137" s="12">
        <f t="shared" si="135"/>
        <v>42056.013124999998</v>
      </c>
    </row>
    <row r="2138" spans="1:20" ht="48" hidden="1" x14ac:dyDescent="0.2">
      <c r="A2138">
        <v>3003</v>
      </c>
      <c r="B2138" s="3" t="s">
        <v>3003</v>
      </c>
      <c r="C2138" s="3" t="s">
        <v>7113</v>
      </c>
      <c r="D2138">
        <v>3000</v>
      </c>
      <c r="E2138">
        <v>3035</v>
      </c>
      <c r="F2138" t="s">
        <v>8219</v>
      </c>
      <c r="G2138" t="s">
        <v>8224</v>
      </c>
      <c r="H2138" t="s">
        <v>8246</v>
      </c>
      <c r="I2138">
        <v>1456811940</v>
      </c>
      <c r="J2138">
        <v>1454098976</v>
      </c>
      <c r="K2138" t="b">
        <v>0</v>
      </c>
      <c r="L2138">
        <v>17</v>
      </c>
      <c r="M2138" t="b">
        <v>1</v>
      </c>
      <c r="N2138" t="s">
        <v>8303</v>
      </c>
      <c r="O2138" s="5">
        <f t="shared" si="132"/>
        <v>1.0116666666666667</v>
      </c>
      <c r="P2138" s="15">
        <f t="shared" si="133"/>
        <v>178.52941176470588</v>
      </c>
      <c r="Q2138" s="7" t="s">
        <v>8323</v>
      </c>
      <c r="R2138" s="7" t="s">
        <v>8361</v>
      </c>
      <c r="S2138" s="13">
        <f t="shared" si="134"/>
        <v>42430.249305555553</v>
      </c>
      <c r="T2138" s="12">
        <f t="shared" si="135"/>
        <v>42398.849259259259</v>
      </c>
    </row>
    <row r="2139" spans="1:20" ht="48" hidden="1" x14ac:dyDescent="0.2">
      <c r="A2139">
        <v>3008</v>
      </c>
      <c r="B2139" s="3" t="s">
        <v>3008</v>
      </c>
      <c r="C2139" s="3" t="s">
        <v>7118</v>
      </c>
      <c r="D2139">
        <v>3000</v>
      </c>
      <c r="E2139">
        <v>3035</v>
      </c>
      <c r="F2139" t="s">
        <v>8219</v>
      </c>
      <c r="G2139" t="s">
        <v>8224</v>
      </c>
      <c r="H2139" t="s">
        <v>8246</v>
      </c>
      <c r="I2139">
        <v>1453352719</v>
      </c>
      <c r="J2139">
        <v>1450760719</v>
      </c>
      <c r="K2139" t="b">
        <v>0</v>
      </c>
      <c r="L2139">
        <v>26</v>
      </c>
      <c r="M2139" t="b">
        <v>1</v>
      </c>
      <c r="N2139" t="s">
        <v>8303</v>
      </c>
      <c r="O2139" s="5">
        <f t="shared" si="132"/>
        <v>1.0116666666666667</v>
      </c>
      <c r="P2139" s="15">
        <f t="shared" si="133"/>
        <v>116.73076923076923</v>
      </c>
      <c r="Q2139" s="7" t="s">
        <v>8323</v>
      </c>
      <c r="R2139" s="7" t="s">
        <v>8361</v>
      </c>
      <c r="S2139" s="13">
        <f t="shared" si="134"/>
        <v>42390.212025462963</v>
      </c>
      <c r="T2139" s="12">
        <f t="shared" si="135"/>
        <v>42360.212025462963</v>
      </c>
    </row>
    <row r="2140" spans="1:20" ht="48" hidden="1" x14ac:dyDescent="0.2">
      <c r="A2140">
        <v>3528</v>
      </c>
      <c r="B2140" s="3" t="s">
        <v>3527</v>
      </c>
      <c r="C2140" s="3" t="s">
        <v>7638</v>
      </c>
      <c r="D2140">
        <v>1650</v>
      </c>
      <c r="E2140">
        <v>1669</v>
      </c>
      <c r="F2140" t="s">
        <v>8219</v>
      </c>
      <c r="G2140" t="s">
        <v>8225</v>
      </c>
      <c r="H2140" t="s">
        <v>8247</v>
      </c>
      <c r="I2140">
        <v>1484740918</v>
      </c>
      <c r="J2140">
        <v>1483012918</v>
      </c>
      <c r="K2140" t="b">
        <v>0</v>
      </c>
      <c r="L2140">
        <v>37</v>
      </c>
      <c r="M2140" t="b">
        <v>1</v>
      </c>
      <c r="N2140" t="s">
        <v>8271</v>
      </c>
      <c r="O2140" s="5">
        <f t="shared" si="132"/>
        <v>1.0115151515151515</v>
      </c>
      <c r="P2140" s="15">
        <f t="shared" si="133"/>
        <v>45.108108108108105</v>
      </c>
      <c r="Q2140" s="7" t="s">
        <v>8323</v>
      </c>
      <c r="R2140" s="7" t="s">
        <v>8324</v>
      </c>
      <c r="S2140" s="13">
        <f t="shared" si="134"/>
        <v>42753.50136574074</v>
      </c>
      <c r="T2140" s="12">
        <f t="shared" si="135"/>
        <v>42733.50136574074</v>
      </c>
    </row>
    <row r="2141" spans="1:20" ht="48" hidden="1" x14ac:dyDescent="0.2">
      <c r="A2141">
        <v>3421</v>
      </c>
      <c r="B2141" s="3" t="s">
        <v>3420</v>
      </c>
      <c r="C2141" s="3" t="s">
        <v>7531</v>
      </c>
      <c r="D2141">
        <v>10000</v>
      </c>
      <c r="E2141">
        <v>10115</v>
      </c>
      <c r="F2141" t="s">
        <v>8219</v>
      </c>
      <c r="G2141" t="s">
        <v>8224</v>
      </c>
      <c r="H2141" t="s">
        <v>8246</v>
      </c>
      <c r="I2141">
        <v>1425495563</v>
      </c>
      <c r="J2141">
        <v>1422903563</v>
      </c>
      <c r="K2141" t="b">
        <v>0</v>
      </c>
      <c r="L2141">
        <v>98</v>
      </c>
      <c r="M2141" t="b">
        <v>1</v>
      </c>
      <c r="N2141" t="s">
        <v>8271</v>
      </c>
      <c r="O2141" s="5">
        <f t="shared" si="132"/>
        <v>1.0115000000000001</v>
      </c>
      <c r="P2141" s="15">
        <f t="shared" si="133"/>
        <v>103.21428571428571</v>
      </c>
      <c r="Q2141" s="7" t="s">
        <v>8323</v>
      </c>
      <c r="R2141" s="7" t="s">
        <v>8324</v>
      </c>
      <c r="S2141" s="13">
        <f t="shared" si="134"/>
        <v>42067.791238425925</v>
      </c>
      <c r="T2141" s="12">
        <f t="shared" si="135"/>
        <v>42037.791238425925</v>
      </c>
    </row>
    <row r="2142" spans="1:20" ht="48" hidden="1" x14ac:dyDescent="0.2">
      <c r="A2142">
        <v>2338</v>
      </c>
      <c r="B2142" s="3" t="s">
        <v>2339</v>
      </c>
      <c r="C2142" s="3" t="s">
        <v>6448</v>
      </c>
      <c r="D2142">
        <v>15000</v>
      </c>
      <c r="E2142">
        <v>15171.5</v>
      </c>
      <c r="F2142" t="s">
        <v>8219</v>
      </c>
      <c r="G2142" t="s">
        <v>8224</v>
      </c>
      <c r="H2142" t="s">
        <v>8246</v>
      </c>
      <c r="I2142">
        <v>1404077484</v>
      </c>
      <c r="J2142">
        <v>1401485484</v>
      </c>
      <c r="K2142" t="b">
        <v>1</v>
      </c>
      <c r="L2142">
        <v>123</v>
      </c>
      <c r="M2142" t="b">
        <v>1</v>
      </c>
      <c r="N2142" t="s">
        <v>8298</v>
      </c>
      <c r="O2142" s="5">
        <f t="shared" si="132"/>
        <v>1.0114333333333334</v>
      </c>
      <c r="P2142" s="15">
        <f t="shared" si="133"/>
        <v>123.34552845528455</v>
      </c>
      <c r="Q2142" s="7" t="s">
        <v>8341</v>
      </c>
      <c r="R2142" s="7" t="s">
        <v>8356</v>
      </c>
      <c r="S2142" s="13">
        <f t="shared" si="134"/>
        <v>41819.896805555552</v>
      </c>
      <c r="T2142" s="12">
        <f t="shared" si="135"/>
        <v>41789.896805555552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8338</v>
      </c>
      <c r="R2143" s="7" t="s">
        <v>8339</v>
      </c>
      <c r="S2143" s="13">
        <f t="shared" si="134"/>
        <v>41957.277303240742</v>
      </c>
      <c r="T2143" s="12">
        <f t="shared" si="135"/>
        <v>41927.235636574071</v>
      </c>
    </row>
    <row r="2144" spans="1:20" ht="48" hidden="1" x14ac:dyDescent="0.2">
      <c r="A2144">
        <v>2220</v>
      </c>
      <c r="B2144" s="3" t="s">
        <v>2221</v>
      </c>
      <c r="C2144" s="3" t="s">
        <v>6330</v>
      </c>
      <c r="D2144">
        <v>3500</v>
      </c>
      <c r="E2144">
        <v>3540</v>
      </c>
      <c r="F2144" t="s">
        <v>8219</v>
      </c>
      <c r="G2144" t="s">
        <v>8224</v>
      </c>
      <c r="H2144" t="s">
        <v>8246</v>
      </c>
      <c r="I2144">
        <v>1374888436</v>
      </c>
      <c r="J2144">
        <v>1372296436</v>
      </c>
      <c r="K2144" t="b">
        <v>0</v>
      </c>
      <c r="L2144">
        <v>69</v>
      </c>
      <c r="M2144" t="b">
        <v>1</v>
      </c>
      <c r="N2144" t="s">
        <v>8280</v>
      </c>
      <c r="O2144" s="5">
        <f t="shared" si="132"/>
        <v>1.0114285714285713</v>
      </c>
      <c r="P2144" s="15">
        <f t="shared" si="133"/>
        <v>51.304347826086953</v>
      </c>
      <c r="Q2144" s="7" t="s">
        <v>8330</v>
      </c>
      <c r="R2144" s="7" t="s">
        <v>8335</v>
      </c>
      <c r="S2144" s="13">
        <f t="shared" si="134"/>
        <v>41482.060601851852</v>
      </c>
      <c r="T2144" s="12">
        <f t="shared" si="135"/>
        <v>41452.060601851852</v>
      </c>
    </row>
    <row r="2145" spans="1:20" ht="48" hidden="1" x14ac:dyDescent="0.2">
      <c r="A2145">
        <v>3174</v>
      </c>
      <c r="B2145" s="3" t="s">
        <v>3174</v>
      </c>
      <c r="C2145" s="3" t="s">
        <v>7284</v>
      </c>
      <c r="D2145">
        <v>3000</v>
      </c>
      <c r="E2145">
        <v>3034</v>
      </c>
      <c r="F2145" t="s">
        <v>8219</v>
      </c>
      <c r="G2145" t="s">
        <v>8224</v>
      </c>
      <c r="H2145" t="s">
        <v>8246</v>
      </c>
      <c r="I2145">
        <v>1408999508</v>
      </c>
      <c r="J2145">
        <v>1407789908</v>
      </c>
      <c r="K2145" t="b">
        <v>1</v>
      </c>
      <c r="L2145">
        <v>23</v>
      </c>
      <c r="M2145" t="b">
        <v>1</v>
      </c>
      <c r="N2145" t="s">
        <v>8271</v>
      </c>
      <c r="O2145" s="5">
        <f t="shared" si="132"/>
        <v>1.0113333333333334</v>
      </c>
      <c r="P2145" s="15">
        <f t="shared" si="133"/>
        <v>131.91304347826087</v>
      </c>
      <c r="Q2145" s="7" t="s">
        <v>8323</v>
      </c>
      <c r="R2145" s="7" t="s">
        <v>8324</v>
      </c>
      <c r="S2145" s="13">
        <f t="shared" si="134"/>
        <v>41876.864675925928</v>
      </c>
      <c r="T2145" s="12">
        <f t="shared" si="135"/>
        <v>41862.864675925928</v>
      </c>
    </row>
    <row r="2146" spans="1:20" ht="48" hidden="1" x14ac:dyDescent="0.2">
      <c r="A2146">
        <v>3756</v>
      </c>
      <c r="B2146" s="3" t="s">
        <v>3753</v>
      </c>
      <c r="C2146" s="3" t="s">
        <v>7866</v>
      </c>
      <c r="D2146">
        <v>4500</v>
      </c>
      <c r="E2146">
        <v>4550</v>
      </c>
      <c r="F2146" t="s">
        <v>8219</v>
      </c>
      <c r="G2146" t="s">
        <v>8224</v>
      </c>
      <c r="H2146" t="s">
        <v>8246</v>
      </c>
      <c r="I2146">
        <v>1402515198</v>
      </c>
      <c r="J2146">
        <v>1399923198</v>
      </c>
      <c r="K2146" t="b">
        <v>0</v>
      </c>
      <c r="L2146">
        <v>17</v>
      </c>
      <c r="M2146" t="b">
        <v>1</v>
      </c>
      <c r="N2146" t="s">
        <v>8305</v>
      </c>
      <c r="O2146" s="5">
        <f t="shared" si="132"/>
        <v>1.0111111111111111</v>
      </c>
      <c r="P2146" s="15">
        <f t="shared" si="133"/>
        <v>267.64705882352939</v>
      </c>
      <c r="Q2146" s="7" t="s">
        <v>8323</v>
      </c>
      <c r="R2146" s="7" t="s">
        <v>8363</v>
      </c>
      <c r="S2146" s="13">
        <f t="shared" si="134"/>
        <v>41801.814791666664</v>
      </c>
      <c r="T2146" s="12">
        <f t="shared" si="135"/>
        <v>41771.814791666664</v>
      </c>
    </row>
    <row r="2147" spans="1:20" ht="48" hidden="1" x14ac:dyDescent="0.2">
      <c r="A2147">
        <v>1211</v>
      </c>
      <c r="B2147" s="3" t="s">
        <v>1212</v>
      </c>
      <c r="C2147" s="3" t="s">
        <v>5321</v>
      </c>
      <c r="D2147">
        <v>1000</v>
      </c>
      <c r="E2147">
        <v>1011</v>
      </c>
      <c r="F2147" t="s">
        <v>8219</v>
      </c>
      <c r="G2147" t="s">
        <v>8229</v>
      </c>
      <c r="H2147" t="s">
        <v>8251</v>
      </c>
      <c r="I2147">
        <v>1465505261</v>
      </c>
      <c r="J2147">
        <v>1464209261</v>
      </c>
      <c r="K2147" t="b">
        <v>0</v>
      </c>
      <c r="L2147">
        <v>6</v>
      </c>
      <c r="M2147" t="b">
        <v>1</v>
      </c>
      <c r="N2147" t="s">
        <v>8285</v>
      </c>
      <c r="O2147" s="5">
        <f t="shared" si="132"/>
        <v>1.0109999999999999</v>
      </c>
      <c r="P2147" s="15">
        <f t="shared" si="133"/>
        <v>168.5</v>
      </c>
      <c r="Q2147" s="7" t="s">
        <v>8343</v>
      </c>
      <c r="R2147" s="7" t="s">
        <v>8344</v>
      </c>
      <c r="S2147" s="13">
        <f t="shared" si="134"/>
        <v>42530.866446759261</v>
      </c>
      <c r="T2147" s="12">
        <f t="shared" si="135"/>
        <v>42515.866446759261</v>
      </c>
    </row>
    <row r="2148" spans="1:20" ht="48" hidden="1" x14ac:dyDescent="0.2">
      <c r="A2148">
        <v>3351</v>
      </c>
      <c r="B2148" s="3" t="s">
        <v>3350</v>
      </c>
      <c r="C2148" s="3" t="s">
        <v>7461</v>
      </c>
      <c r="D2148">
        <v>5000</v>
      </c>
      <c r="E2148">
        <v>5055</v>
      </c>
      <c r="F2148" t="s">
        <v>8219</v>
      </c>
      <c r="G2148" t="s">
        <v>8225</v>
      </c>
      <c r="H2148" t="s">
        <v>8247</v>
      </c>
      <c r="I2148">
        <v>1406113200</v>
      </c>
      <c r="J2148">
        <v>1402910965</v>
      </c>
      <c r="K2148" t="b">
        <v>0</v>
      </c>
      <c r="L2148">
        <v>54</v>
      </c>
      <c r="M2148" t="b">
        <v>1</v>
      </c>
      <c r="N2148" t="s">
        <v>8271</v>
      </c>
      <c r="O2148" s="5">
        <f t="shared" si="132"/>
        <v>1.0109999999999999</v>
      </c>
      <c r="P2148" s="15">
        <f t="shared" si="133"/>
        <v>93.611111111111114</v>
      </c>
      <c r="Q2148" s="7" t="s">
        <v>8323</v>
      </c>
      <c r="R2148" s="7" t="s">
        <v>8324</v>
      </c>
      <c r="S2148" s="13">
        <f t="shared" si="134"/>
        <v>41843.458333333336</v>
      </c>
      <c r="T2148" s="12">
        <f t="shared" si="135"/>
        <v>41806.395428240743</v>
      </c>
    </row>
    <row r="2149" spans="1:20" ht="48" hidden="1" x14ac:dyDescent="0.2">
      <c r="A2149">
        <v>1623</v>
      </c>
      <c r="B2149" s="3" t="s">
        <v>1624</v>
      </c>
      <c r="C2149" s="3" t="s">
        <v>5733</v>
      </c>
      <c r="D2149">
        <v>750</v>
      </c>
      <c r="E2149">
        <v>758</v>
      </c>
      <c r="F2149" t="s">
        <v>8219</v>
      </c>
      <c r="G2149" t="s">
        <v>8225</v>
      </c>
      <c r="H2149" t="s">
        <v>8247</v>
      </c>
      <c r="I2149">
        <v>1377621089</v>
      </c>
      <c r="J2149">
        <v>1372437089</v>
      </c>
      <c r="K2149" t="b">
        <v>0</v>
      </c>
      <c r="L2149">
        <v>18</v>
      </c>
      <c r="M2149" t="b">
        <v>1</v>
      </c>
      <c r="N2149" t="s">
        <v>8276</v>
      </c>
      <c r="O2149" s="5">
        <f t="shared" si="132"/>
        <v>1.0106666666666666</v>
      </c>
      <c r="P2149" s="15">
        <f t="shared" si="133"/>
        <v>42.111111111111114</v>
      </c>
      <c r="Q2149" s="7" t="s">
        <v>8330</v>
      </c>
      <c r="R2149" s="7" t="s">
        <v>8331</v>
      </c>
      <c r="S2149" s="13">
        <f t="shared" si="134"/>
        <v>41513.688530092593</v>
      </c>
      <c r="T2149" s="12">
        <f t="shared" si="135"/>
        <v>41453.688530092593</v>
      </c>
    </row>
    <row r="2150" spans="1:20" ht="48" hidden="1" x14ac:dyDescent="0.2">
      <c r="A2150">
        <v>411</v>
      </c>
      <c r="B2150" s="3" t="s">
        <v>412</v>
      </c>
      <c r="C2150" s="3" t="s">
        <v>4521</v>
      </c>
      <c r="D2150">
        <v>30000</v>
      </c>
      <c r="E2150">
        <v>30315</v>
      </c>
      <c r="F2150" t="s">
        <v>8219</v>
      </c>
      <c r="G2150" t="s">
        <v>8224</v>
      </c>
      <c r="H2150" t="s">
        <v>8246</v>
      </c>
      <c r="I2150">
        <v>1387688400</v>
      </c>
      <c r="J2150">
        <v>1384920804</v>
      </c>
      <c r="K2150" t="b">
        <v>0</v>
      </c>
      <c r="L2150">
        <v>241</v>
      </c>
      <c r="M2150" t="b">
        <v>1</v>
      </c>
      <c r="N2150" t="s">
        <v>8269</v>
      </c>
      <c r="O2150" s="5">
        <f t="shared" si="132"/>
        <v>1.0105</v>
      </c>
      <c r="P2150" s="15">
        <f t="shared" si="133"/>
        <v>125.78838174273859</v>
      </c>
      <c r="Q2150" s="7" t="s">
        <v>8316</v>
      </c>
      <c r="R2150" s="7" t="s">
        <v>8321</v>
      </c>
      <c r="S2150" s="13">
        <f t="shared" si="134"/>
        <v>41630.208333333336</v>
      </c>
      <c r="T2150" s="12">
        <f t="shared" si="135"/>
        <v>41598.17597222222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8338</v>
      </c>
      <c r="R2151" s="7" t="s">
        <v>8339</v>
      </c>
      <c r="S2151" s="13">
        <f t="shared" si="134"/>
        <v>40390</v>
      </c>
      <c r="T2151" s="12">
        <f t="shared" si="135"/>
        <v>40355.024953703702</v>
      </c>
    </row>
    <row r="2152" spans="1:20" ht="48" hidden="1" x14ac:dyDescent="0.2">
      <c r="A2152">
        <v>3377</v>
      </c>
      <c r="B2152" s="3" t="s">
        <v>3376</v>
      </c>
      <c r="C2152" s="3" t="s">
        <v>7487</v>
      </c>
      <c r="D2152">
        <v>8000</v>
      </c>
      <c r="E2152">
        <v>8084</v>
      </c>
      <c r="F2152" t="s">
        <v>8219</v>
      </c>
      <c r="G2152" t="s">
        <v>8225</v>
      </c>
      <c r="H2152" t="s">
        <v>8247</v>
      </c>
      <c r="I2152">
        <v>1426870560</v>
      </c>
      <c r="J2152">
        <v>1424280899</v>
      </c>
      <c r="K2152" t="b">
        <v>0</v>
      </c>
      <c r="L2152">
        <v>77</v>
      </c>
      <c r="M2152" t="b">
        <v>1</v>
      </c>
      <c r="N2152" t="s">
        <v>8271</v>
      </c>
      <c r="O2152" s="5">
        <f t="shared" si="132"/>
        <v>1.0105</v>
      </c>
      <c r="P2152" s="15">
        <f t="shared" si="133"/>
        <v>104.98701298701299</v>
      </c>
      <c r="Q2152" s="7" t="s">
        <v>8323</v>
      </c>
      <c r="R2152" s="7" t="s">
        <v>8324</v>
      </c>
      <c r="S2152" s="13">
        <f t="shared" si="134"/>
        <v>42083.705555555556</v>
      </c>
      <c r="T2152" s="12">
        <f t="shared" si="135"/>
        <v>42053.732627314821</v>
      </c>
    </row>
    <row r="2153" spans="1:20" ht="48" hidden="1" x14ac:dyDescent="0.2">
      <c r="A2153">
        <v>1510</v>
      </c>
      <c r="B2153" s="3" t="s">
        <v>1511</v>
      </c>
      <c r="C2153" s="3" t="s">
        <v>5620</v>
      </c>
      <c r="D2153">
        <v>16000</v>
      </c>
      <c r="E2153">
        <v>16165.6</v>
      </c>
      <c r="F2153" t="s">
        <v>8219</v>
      </c>
      <c r="G2153" t="s">
        <v>8225</v>
      </c>
      <c r="H2153" t="s">
        <v>8247</v>
      </c>
      <c r="I2153">
        <v>1405761278</v>
      </c>
      <c r="J2153">
        <v>1403169278</v>
      </c>
      <c r="K2153" t="b">
        <v>1</v>
      </c>
      <c r="L2153">
        <v>405</v>
      </c>
      <c r="M2153" t="b">
        <v>1</v>
      </c>
      <c r="N2153" t="s">
        <v>8285</v>
      </c>
      <c r="O2153" s="5">
        <f t="shared" si="132"/>
        <v>1.0103500000000001</v>
      </c>
      <c r="P2153" s="15">
        <f t="shared" si="133"/>
        <v>39.91506172839506</v>
      </c>
      <c r="Q2153" s="7" t="s">
        <v>8343</v>
      </c>
      <c r="R2153" s="7" t="s">
        <v>8344</v>
      </c>
      <c r="S2153" s="13">
        <f t="shared" si="134"/>
        <v>41839.385162037033</v>
      </c>
      <c r="T2153" s="12">
        <f t="shared" si="135"/>
        <v>41809.385162037033</v>
      </c>
    </row>
    <row r="2154" spans="1:20" ht="48" hidden="1" x14ac:dyDescent="0.2">
      <c r="A2154">
        <v>2053</v>
      </c>
      <c r="B2154" s="3" t="s">
        <v>2054</v>
      </c>
      <c r="C2154" s="3" t="s">
        <v>6163</v>
      </c>
      <c r="D2154">
        <v>5000</v>
      </c>
      <c r="E2154">
        <v>5051</v>
      </c>
      <c r="F2154" t="s">
        <v>8219</v>
      </c>
      <c r="G2154" t="s">
        <v>8224</v>
      </c>
      <c r="H2154" t="s">
        <v>8246</v>
      </c>
      <c r="I2154">
        <v>1448466551</v>
      </c>
      <c r="J2154">
        <v>1445870951</v>
      </c>
      <c r="K2154" t="b">
        <v>0</v>
      </c>
      <c r="L2154">
        <v>121</v>
      </c>
      <c r="M2154" t="b">
        <v>1</v>
      </c>
      <c r="N2154" t="s">
        <v>8295</v>
      </c>
      <c r="O2154" s="5">
        <f t="shared" si="132"/>
        <v>1.0102</v>
      </c>
      <c r="P2154" s="15">
        <f t="shared" si="133"/>
        <v>41.743801652892564</v>
      </c>
      <c r="Q2154" s="7" t="s">
        <v>8309</v>
      </c>
      <c r="R2154" s="7" t="s">
        <v>8310</v>
      </c>
      <c r="S2154" s="13">
        <f t="shared" si="134"/>
        <v>42333.659155092595</v>
      </c>
      <c r="T2154" s="12">
        <f t="shared" si="135"/>
        <v>42303.617488425924</v>
      </c>
    </row>
    <row r="2155" spans="1:20" ht="48" hidden="1" x14ac:dyDescent="0.2">
      <c r="A2155">
        <v>3760</v>
      </c>
      <c r="B2155" s="3" t="s">
        <v>3757</v>
      </c>
      <c r="C2155" s="3" t="s">
        <v>7870</v>
      </c>
      <c r="D2155">
        <v>5000</v>
      </c>
      <c r="E2155">
        <v>5050.7700000000004</v>
      </c>
      <c r="F2155" t="s">
        <v>8219</v>
      </c>
      <c r="G2155" t="s">
        <v>8224</v>
      </c>
      <c r="H2155" t="s">
        <v>8246</v>
      </c>
      <c r="I2155">
        <v>1399293386</v>
      </c>
      <c r="J2155">
        <v>1397133386</v>
      </c>
      <c r="K2155" t="b">
        <v>0</v>
      </c>
      <c r="L2155">
        <v>91</v>
      </c>
      <c r="M2155" t="b">
        <v>1</v>
      </c>
      <c r="N2155" t="s">
        <v>8305</v>
      </c>
      <c r="O2155" s="5">
        <f t="shared" si="132"/>
        <v>1.010154</v>
      </c>
      <c r="P2155" s="15">
        <f t="shared" si="133"/>
        <v>55.502967032967035</v>
      </c>
      <c r="Q2155" s="7" t="s">
        <v>8323</v>
      </c>
      <c r="R2155" s="7" t="s">
        <v>8363</v>
      </c>
      <c r="S2155" s="13">
        <f t="shared" si="134"/>
        <v>41764.525300925925</v>
      </c>
      <c r="T2155" s="12">
        <f t="shared" si="135"/>
        <v>41739.525300925925</v>
      </c>
    </row>
    <row r="2156" spans="1:20" ht="48" hidden="1" x14ac:dyDescent="0.2">
      <c r="A2156">
        <v>2613</v>
      </c>
      <c r="B2156" s="3" t="s">
        <v>2613</v>
      </c>
      <c r="C2156" s="3" t="s">
        <v>6723</v>
      </c>
      <c r="D2156">
        <v>7500</v>
      </c>
      <c r="E2156">
        <v>7576</v>
      </c>
      <c r="F2156" t="s">
        <v>8219</v>
      </c>
      <c r="G2156" t="s">
        <v>8224</v>
      </c>
      <c r="H2156" t="s">
        <v>8246</v>
      </c>
      <c r="I2156">
        <v>1348256294</v>
      </c>
      <c r="J2156">
        <v>1345664294</v>
      </c>
      <c r="K2156" t="b">
        <v>1</v>
      </c>
      <c r="L2156">
        <v>28</v>
      </c>
      <c r="M2156" t="b">
        <v>1</v>
      </c>
      <c r="N2156" t="s">
        <v>8301</v>
      </c>
      <c r="O2156" s="5">
        <f t="shared" si="132"/>
        <v>1.0101333333333333</v>
      </c>
      <c r="P2156" s="15">
        <f t="shared" si="133"/>
        <v>270.57142857142856</v>
      </c>
      <c r="Q2156" s="7" t="s">
        <v>8309</v>
      </c>
      <c r="R2156" s="7" t="s">
        <v>8359</v>
      </c>
      <c r="S2156" s="13">
        <f t="shared" si="134"/>
        <v>41173.81821759259</v>
      </c>
      <c r="T2156" s="12">
        <f t="shared" si="135"/>
        <v>41143.81821759259</v>
      </c>
    </row>
    <row r="2157" spans="1:20" ht="48" hidden="1" x14ac:dyDescent="0.2">
      <c r="A2157">
        <v>2494</v>
      </c>
      <c r="B2157" s="3" t="s">
        <v>2494</v>
      </c>
      <c r="C2157" s="3" t="s">
        <v>6604</v>
      </c>
      <c r="D2157">
        <v>1500</v>
      </c>
      <c r="E2157">
        <v>1515.08</v>
      </c>
      <c r="F2157" t="s">
        <v>8219</v>
      </c>
      <c r="G2157" t="s">
        <v>8224</v>
      </c>
      <c r="H2157" t="s">
        <v>8246</v>
      </c>
      <c r="I2157">
        <v>1337786944</v>
      </c>
      <c r="J2157">
        <v>1335194944</v>
      </c>
      <c r="K2157" t="b">
        <v>0</v>
      </c>
      <c r="L2157">
        <v>39</v>
      </c>
      <c r="M2157" t="b">
        <v>1</v>
      </c>
      <c r="N2157" t="s">
        <v>8279</v>
      </c>
      <c r="O2157" s="5">
        <f t="shared" si="132"/>
        <v>1.0100533333333332</v>
      </c>
      <c r="P2157" s="15">
        <f t="shared" si="133"/>
        <v>38.848205128205123</v>
      </c>
      <c r="Q2157" s="7" t="s">
        <v>8330</v>
      </c>
      <c r="R2157" s="7" t="s">
        <v>8334</v>
      </c>
      <c r="S2157" s="13">
        <f t="shared" si="134"/>
        <v>41052.645185185182</v>
      </c>
      <c r="T2157" s="12">
        <f t="shared" si="135"/>
        <v>41022.645185185182</v>
      </c>
    </row>
    <row r="2158" spans="1:20" ht="48" hidden="1" x14ac:dyDescent="0.2">
      <c r="A2158">
        <v>1606</v>
      </c>
      <c r="B2158" s="3" t="s">
        <v>1607</v>
      </c>
      <c r="C2158" s="3" t="s">
        <v>5716</v>
      </c>
      <c r="D2158">
        <v>8000</v>
      </c>
      <c r="E2158">
        <v>8080.33</v>
      </c>
      <c r="F2158" t="s">
        <v>8219</v>
      </c>
      <c r="G2158" t="s">
        <v>8224</v>
      </c>
      <c r="H2158" t="s">
        <v>8246</v>
      </c>
      <c r="I2158">
        <v>1300930838</v>
      </c>
      <c r="J2158">
        <v>1293158438</v>
      </c>
      <c r="K2158" t="b">
        <v>0</v>
      </c>
      <c r="L2158">
        <v>92</v>
      </c>
      <c r="M2158" t="b">
        <v>1</v>
      </c>
      <c r="N2158" t="s">
        <v>8276</v>
      </c>
      <c r="O2158" s="5">
        <f t="shared" si="132"/>
        <v>1.01004125</v>
      </c>
      <c r="P2158" s="15">
        <f t="shared" si="133"/>
        <v>87.829673913043479</v>
      </c>
      <c r="Q2158" s="7" t="s">
        <v>8330</v>
      </c>
      <c r="R2158" s="7" t="s">
        <v>8331</v>
      </c>
      <c r="S2158" s="13">
        <f t="shared" si="134"/>
        <v>40626.069884259261</v>
      </c>
      <c r="T2158" s="12">
        <f t="shared" si="135"/>
        <v>40536.111550925925</v>
      </c>
    </row>
    <row r="2159" spans="1:20" ht="48" hidden="1" x14ac:dyDescent="0.2">
      <c r="A2159">
        <v>54</v>
      </c>
      <c r="B2159" s="3" t="s">
        <v>56</v>
      </c>
      <c r="C2159" s="3" t="s">
        <v>4165</v>
      </c>
      <c r="D2159">
        <v>10000</v>
      </c>
      <c r="E2159">
        <v>10100</v>
      </c>
      <c r="F2159" t="s">
        <v>8219</v>
      </c>
      <c r="G2159" t="s">
        <v>8224</v>
      </c>
      <c r="H2159" t="s">
        <v>8246</v>
      </c>
      <c r="I2159">
        <v>1451063221</v>
      </c>
      <c r="J2159">
        <v>1448471221</v>
      </c>
      <c r="K2159" t="b">
        <v>0</v>
      </c>
      <c r="L2159">
        <v>52</v>
      </c>
      <c r="M2159" t="b">
        <v>1</v>
      </c>
      <c r="N2159" t="s">
        <v>8265</v>
      </c>
      <c r="O2159" s="5">
        <f t="shared" si="132"/>
        <v>1.01</v>
      </c>
      <c r="P2159" s="15">
        <f t="shared" si="133"/>
        <v>194.23076923076923</v>
      </c>
      <c r="Q2159" s="7" t="s">
        <v>8316</v>
      </c>
      <c r="R2159" s="7" t="s">
        <v>8317</v>
      </c>
      <c r="S2159" s="13">
        <f t="shared" si="134"/>
        <v>42363.713206018518</v>
      </c>
      <c r="T2159" s="12">
        <f t="shared" si="135"/>
        <v>42333.713206018518</v>
      </c>
    </row>
    <row r="2160" spans="1:20" ht="48" hidden="1" x14ac:dyDescent="0.2">
      <c r="A2160">
        <v>1284</v>
      </c>
      <c r="B2160" s="3" t="s">
        <v>1285</v>
      </c>
      <c r="C2160" s="3" t="s">
        <v>5394</v>
      </c>
      <c r="D2160">
        <v>2000</v>
      </c>
      <c r="E2160">
        <v>2020</v>
      </c>
      <c r="F2160" t="s">
        <v>8219</v>
      </c>
      <c r="G2160" t="s">
        <v>8224</v>
      </c>
      <c r="H2160" t="s">
        <v>8246</v>
      </c>
      <c r="I2160">
        <v>1483203540</v>
      </c>
      <c r="J2160">
        <v>1481175482</v>
      </c>
      <c r="K2160" t="b">
        <v>0</v>
      </c>
      <c r="L2160">
        <v>31</v>
      </c>
      <c r="M2160" t="b">
        <v>1</v>
      </c>
      <c r="N2160" t="s">
        <v>8271</v>
      </c>
      <c r="O2160" s="5">
        <f t="shared" si="132"/>
        <v>1.01</v>
      </c>
      <c r="P2160" s="15">
        <f t="shared" si="133"/>
        <v>65.161290322580641</v>
      </c>
      <c r="Q2160" s="7" t="s">
        <v>8323</v>
      </c>
      <c r="R2160" s="7" t="s">
        <v>8324</v>
      </c>
      <c r="S2160" s="13">
        <f t="shared" si="134"/>
        <v>42735.707638888889</v>
      </c>
      <c r="T2160" s="12">
        <f t="shared" si="135"/>
        <v>42712.23474537037</v>
      </c>
    </row>
    <row r="2161" spans="1:20" ht="20" hidden="1" x14ac:dyDescent="0.2">
      <c r="A2161">
        <v>1826</v>
      </c>
      <c r="B2161" s="3" t="s">
        <v>1827</v>
      </c>
      <c r="C2161" s="3" t="s">
        <v>5936</v>
      </c>
      <c r="D2161">
        <v>2000</v>
      </c>
      <c r="E2161">
        <v>2020</v>
      </c>
      <c r="F2161" t="s">
        <v>8219</v>
      </c>
      <c r="G2161" t="s">
        <v>8224</v>
      </c>
      <c r="H2161" t="s">
        <v>8246</v>
      </c>
      <c r="I2161">
        <v>1392675017</v>
      </c>
      <c r="J2161">
        <v>1390083017</v>
      </c>
      <c r="K2161" t="b">
        <v>0</v>
      </c>
      <c r="L2161">
        <v>38</v>
      </c>
      <c r="M2161" t="b">
        <v>1</v>
      </c>
      <c r="N2161" t="s">
        <v>8276</v>
      </c>
      <c r="O2161" s="5">
        <f t="shared" si="132"/>
        <v>1.01</v>
      </c>
      <c r="P2161" s="15">
        <f t="shared" si="133"/>
        <v>53.157894736842103</v>
      </c>
      <c r="Q2161" s="7" t="s">
        <v>8330</v>
      </c>
      <c r="R2161" s="7" t="s">
        <v>8331</v>
      </c>
      <c r="S2161" s="13">
        <f t="shared" si="134"/>
        <v>41687.923807870371</v>
      </c>
      <c r="T2161" s="12">
        <f t="shared" si="135"/>
        <v>41657.923807870371</v>
      </c>
    </row>
    <row r="2162" spans="1:20" ht="64" hidden="1" x14ac:dyDescent="0.2">
      <c r="A2162">
        <v>3150</v>
      </c>
      <c r="B2162" s="3" t="s">
        <v>3150</v>
      </c>
      <c r="C2162" s="3" t="s">
        <v>7260</v>
      </c>
      <c r="D2162">
        <v>3500</v>
      </c>
      <c r="E2162">
        <v>3535</v>
      </c>
      <c r="F2162" t="s">
        <v>8219</v>
      </c>
      <c r="G2162" t="s">
        <v>8224</v>
      </c>
      <c r="H2162" t="s">
        <v>8246</v>
      </c>
      <c r="I2162">
        <v>1295928000</v>
      </c>
      <c r="J2162">
        <v>1288160403</v>
      </c>
      <c r="K2162" t="b">
        <v>1</v>
      </c>
      <c r="L2162">
        <v>104</v>
      </c>
      <c r="M2162" t="b">
        <v>1</v>
      </c>
      <c r="N2162" t="s">
        <v>8271</v>
      </c>
      <c r="O2162" s="5">
        <f t="shared" si="132"/>
        <v>1.01</v>
      </c>
      <c r="P2162" s="15">
        <f t="shared" si="133"/>
        <v>33.990384615384613</v>
      </c>
      <c r="Q2162" s="7" t="s">
        <v>8323</v>
      </c>
      <c r="R2162" s="7" t="s">
        <v>8324</v>
      </c>
      <c r="S2162" s="13">
        <f t="shared" si="134"/>
        <v>40568.166666666664</v>
      </c>
      <c r="T2162" s="12">
        <f t="shared" si="135"/>
        <v>40478.263923611114</v>
      </c>
    </row>
    <row r="2163" spans="1:20" ht="32" hidden="1" x14ac:dyDescent="0.2">
      <c r="A2163">
        <v>3157</v>
      </c>
      <c r="B2163" s="3" t="s">
        <v>3157</v>
      </c>
      <c r="C2163" s="3" t="s">
        <v>7267</v>
      </c>
      <c r="D2163">
        <v>4000</v>
      </c>
      <c r="E2163">
        <v>4040</v>
      </c>
      <c r="F2163" t="s">
        <v>8219</v>
      </c>
      <c r="G2163" t="s">
        <v>8224</v>
      </c>
      <c r="H2163" t="s">
        <v>8246</v>
      </c>
      <c r="I2163">
        <v>1405746000</v>
      </c>
      <c r="J2163">
        <v>1404932105</v>
      </c>
      <c r="K2163" t="b">
        <v>1</v>
      </c>
      <c r="L2163">
        <v>41</v>
      </c>
      <c r="M2163" t="b">
        <v>1</v>
      </c>
      <c r="N2163" t="s">
        <v>8271</v>
      </c>
      <c r="O2163" s="5">
        <f t="shared" si="132"/>
        <v>1.01</v>
      </c>
      <c r="P2163" s="15">
        <f t="shared" si="133"/>
        <v>98.536585365853654</v>
      </c>
      <c r="Q2163" s="7" t="s">
        <v>8323</v>
      </c>
      <c r="R2163" s="7" t="s">
        <v>8324</v>
      </c>
      <c r="S2163" s="13">
        <f t="shared" si="134"/>
        <v>41839.208333333336</v>
      </c>
      <c r="T2163" s="12">
        <f t="shared" si="135"/>
        <v>41829.788252314815</v>
      </c>
    </row>
    <row r="2164" spans="1:20" ht="48" hidden="1" x14ac:dyDescent="0.2">
      <c r="A2164">
        <v>3320</v>
      </c>
      <c r="B2164" s="3" t="s">
        <v>3320</v>
      </c>
      <c r="C2164" s="3" t="s">
        <v>7430</v>
      </c>
      <c r="D2164">
        <v>2500</v>
      </c>
      <c r="E2164">
        <v>2525</v>
      </c>
      <c r="F2164" t="s">
        <v>8219</v>
      </c>
      <c r="G2164" t="s">
        <v>8224</v>
      </c>
      <c r="H2164" t="s">
        <v>8246</v>
      </c>
      <c r="I2164">
        <v>1466557557</v>
      </c>
      <c r="J2164">
        <v>1463965557</v>
      </c>
      <c r="K2164" t="b">
        <v>0</v>
      </c>
      <c r="L2164">
        <v>38</v>
      </c>
      <c r="M2164" t="b">
        <v>1</v>
      </c>
      <c r="N2164" t="s">
        <v>8271</v>
      </c>
      <c r="O2164" s="5">
        <f t="shared" si="132"/>
        <v>1.01</v>
      </c>
      <c r="P2164" s="15">
        <f t="shared" si="133"/>
        <v>66.44736842105263</v>
      </c>
      <c r="Q2164" s="7" t="s">
        <v>8323</v>
      </c>
      <c r="R2164" s="7" t="s">
        <v>8324</v>
      </c>
      <c r="S2164" s="13">
        <f t="shared" si="134"/>
        <v>42543.045798611114</v>
      </c>
      <c r="T2164" s="12">
        <f t="shared" si="135"/>
        <v>42513.045798611114</v>
      </c>
    </row>
    <row r="2165" spans="1:20" ht="48" hidden="1" x14ac:dyDescent="0.2">
      <c r="A2165">
        <v>3357</v>
      </c>
      <c r="B2165" s="3" t="s">
        <v>3356</v>
      </c>
      <c r="C2165" s="3" t="s">
        <v>7467</v>
      </c>
      <c r="D2165">
        <v>2000</v>
      </c>
      <c r="E2165">
        <v>2020</v>
      </c>
      <c r="F2165" t="s">
        <v>8219</v>
      </c>
      <c r="G2165" t="s">
        <v>8225</v>
      </c>
      <c r="H2165" t="s">
        <v>8247</v>
      </c>
      <c r="I2165">
        <v>1406887310</v>
      </c>
      <c r="J2165">
        <v>1404295310</v>
      </c>
      <c r="K2165" t="b">
        <v>0</v>
      </c>
      <c r="L2165">
        <v>21</v>
      </c>
      <c r="M2165" t="b">
        <v>1</v>
      </c>
      <c r="N2165" t="s">
        <v>8271</v>
      </c>
      <c r="O2165" s="5">
        <f t="shared" si="132"/>
        <v>1.01</v>
      </c>
      <c r="P2165" s="15">
        <f t="shared" si="133"/>
        <v>96.19047619047619</v>
      </c>
      <c r="Q2165" s="7" t="s">
        <v>8323</v>
      </c>
      <c r="R2165" s="7" t="s">
        <v>8324</v>
      </c>
      <c r="S2165" s="13">
        <f t="shared" si="134"/>
        <v>41852.417939814812</v>
      </c>
      <c r="T2165" s="12">
        <f t="shared" si="135"/>
        <v>41822.417939814812</v>
      </c>
    </row>
    <row r="2166" spans="1:20" ht="48" hidden="1" x14ac:dyDescent="0.2">
      <c r="A2166">
        <v>3437</v>
      </c>
      <c r="B2166" s="3" t="s">
        <v>3436</v>
      </c>
      <c r="C2166" s="3" t="s">
        <v>7547</v>
      </c>
      <c r="D2166">
        <v>3000</v>
      </c>
      <c r="E2166">
        <v>3030</v>
      </c>
      <c r="F2166" t="s">
        <v>8219</v>
      </c>
      <c r="G2166" t="s">
        <v>8224</v>
      </c>
      <c r="H2166" t="s">
        <v>8246</v>
      </c>
      <c r="I2166">
        <v>1440003820</v>
      </c>
      <c r="J2166">
        <v>1437411820</v>
      </c>
      <c r="K2166" t="b">
        <v>0</v>
      </c>
      <c r="L2166">
        <v>36</v>
      </c>
      <c r="M2166" t="b">
        <v>1</v>
      </c>
      <c r="N2166" t="s">
        <v>8271</v>
      </c>
      <c r="O2166" s="5">
        <f t="shared" si="132"/>
        <v>1.01</v>
      </c>
      <c r="P2166" s="15">
        <f t="shared" si="133"/>
        <v>84.166666666666671</v>
      </c>
      <c r="Q2166" s="7" t="s">
        <v>8323</v>
      </c>
      <c r="R2166" s="7" t="s">
        <v>8324</v>
      </c>
      <c r="S2166" s="13">
        <f t="shared" si="134"/>
        <v>42235.710879629631</v>
      </c>
      <c r="T2166" s="12">
        <f t="shared" si="135"/>
        <v>42205.710879629631</v>
      </c>
    </row>
    <row r="2167" spans="1:20" ht="20" hidden="1" x14ac:dyDescent="0.2">
      <c r="A2167">
        <v>3467</v>
      </c>
      <c r="B2167" s="3" t="s">
        <v>3466</v>
      </c>
      <c r="C2167" s="3" t="s">
        <v>7577</v>
      </c>
      <c r="D2167">
        <v>3000</v>
      </c>
      <c r="E2167">
        <v>3030</v>
      </c>
      <c r="F2167" t="s">
        <v>8219</v>
      </c>
      <c r="G2167" t="s">
        <v>8224</v>
      </c>
      <c r="H2167" t="s">
        <v>8246</v>
      </c>
      <c r="I2167">
        <v>1426864032</v>
      </c>
      <c r="J2167">
        <v>1424275632</v>
      </c>
      <c r="K2167" t="b">
        <v>0</v>
      </c>
      <c r="L2167">
        <v>47</v>
      </c>
      <c r="M2167" t="b">
        <v>1</v>
      </c>
      <c r="N2167" t="s">
        <v>8271</v>
      </c>
      <c r="O2167" s="5">
        <f t="shared" si="132"/>
        <v>1.01</v>
      </c>
      <c r="P2167" s="15">
        <f t="shared" si="133"/>
        <v>64.468085106382972</v>
      </c>
      <c r="Q2167" s="7" t="s">
        <v>8323</v>
      </c>
      <c r="R2167" s="7" t="s">
        <v>8324</v>
      </c>
      <c r="S2167" s="13">
        <f t="shared" si="134"/>
        <v>42083.630000000005</v>
      </c>
      <c r="T2167" s="12">
        <f t="shared" si="135"/>
        <v>42053.671666666662</v>
      </c>
    </row>
    <row r="2168" spans="1:20" ht="48" hidden="1" x14ac:dyDescent="0.2">
      <c r="A2168">
        <v>3474</v>
      </c>
      <c r="B2168" s="3" t="s">
        <v>3473</v>
      </c>
      <c r="C2168" s="3" t="s">
        <v>7584</v>
      </c>
      <c r="D2168">
        <v>2000</v>
      </c>
      <c r="E2168">
        <v>2020</v>
      </c>
      <c r="F2168" t="s">
        <v>8219</v>
      </c>
      <c r="G2168" t="s">
        <v>8225</v>
      </c>
      <c r="H2168" t="s">
        <v>8247</v>
      </c>
      <c r="I2168">
        <v>1469016131</v>
      </c>
      <c r="J2168">
        <v>1466424131</v>
      </c>
      <c r="K2168" t="b">
        <v>0</v>
      </c>
      <c r="L2168">
        <v>39</v>
      </c>
      <c r="M2168" t="b">
        <v>1</v>
      </c>
      <c r="N2168" t="s">
        <v>8271</v>
      </c>
      <c r="O2168" s="5">
        <f t="shared" si="132"/>
        <v>1.01</v>
      </c>
      <c r="P2168" s="15">
        <f t="shared" si="133"/>
        <v>51.794871794871796</v>
      </c>
      <c r="Q2168" s="7" t="s">
        <v>8323</v>
      </c>
      <c r="R2168" s="7" t="s">
        <v>8324</v>
      </c>
      <c r="S2168" s="13">
        <f t="shared" si="134"/>
        <v>42571.501516203702</v>
      </c>
      <c r="T2168" s="12">
        <f t="shared" si="135"/>
        <v>42541.501516203702</v>
      </c>
    </row>
    <row r="2169" spans="1:20" ht="48" hidden="1" x14ac:dyDescent="0.2">
      <c r="A2169">
        <v>3618</v>
      </c>
      <c r="B2169" s="3" t="s">
        <v>3616</v>
      </c>
      <c r="C2169" s="3" t="s">
        <v>7728</v>
      </c>
      <c r="D2169">
        <v>2000</v>
      </c>
      <c r="E2169">
        <v>2020</v>
      </c>
      <c r="F2169" t="s">
        <v>8219</v>
      </c>
      <c r="G2169" t="s">
        <v>8225</v>
      </c>
      <c r="H2169" t="s">
        <v>8247</v>
      </c>
      <c r="I2169">
        <v>1433343850</v>
      </c>
      <c r="J2169">
        <v>1430751850</v>
      </c>
      <c r="K2169" t="b">
        <v>0</v>
      </c>
      <c r="L2169">
        <v>56</v>
      </c>
      <c r="M2169" t="b">
        <v>1</v>
      </c>
      <c r="N2169" t="s">
        <v>8271</v>
      </c>
      <c r="O2169" s="5">
        <f t="shared" si="132"/>
        <v>1.01</v>
      </c>
      <c r="P2169" s="15">
        <f t="shared" si="133"/>
        <v>36.071428571428569</v>
      </c>
      <c r="Q2169" s="7" t="s">
        <v>8323</v>
      </c>
      <c r="R2169" s="7" t="s">
        <v>8324</v>
      </c>
      <c r="S2169" s="13">
        <f t="shared" si="134"/>
        <v>42158.627893518518</v>
      </c>
      <c r="T2169" s="12">
        <f t="shared" si="135"/>
        <v>42128.627893518518</v>
      </c>
    </row>
    <row r="2170" spans="1:20" ht="48" hidden="1" x14ac:dyDescent="0.2">
      <c r="A2170">
        <v>3813</v>
      </c>
      <c r="B2170" s="3" t="s">
        <v>3810</v>
      </c>
      <c r="C2170" s="3" t="s">
        <v>7923</v>
      </c>
      <c r="D2170">
        <v>2100</v>
      </c>
      <c r="E2170">
        <v>2119.9899999999998</v>
      </c>
      <c r="F2170" t="s">
        <v>8219</v>
      </c>
      <c r="G2170" t="s">
        <v>8224</v>
      </c>
      <c r="H2170" t="s">
        <v>8246</v>
      </c>
      <c r="I2170">
        <v>1465940580</v>
      </c>
      <c r="J2170">
        <v>1462603021</v>
      </c>
      <c r="K2170" t="b">
        <v>0</v>
      </c>
      <c r="L2170">
        <v>27</v>
      </c>
      <c r="M2170" t="b">
        <v>1</v>
      </c>
      <c r="N2170" t="s">
        <v>8271</v>
      </c>
      <c r="O2170" s="5">
        <f t="shared" si="132"/>
        <v>1.0095190476190474</v>
      </c>
      <c r="P2170" s="15">
        <f t="shared" si="133"/>
        <v>78.518148148148143</v>
      </c>
      <c r="Q2170" s="7" t="s">
        <v>8323</v>
      </c>
      <c r="R2170" s="7" t="s">
        <v>8324</v>
      </c>
      <c r="S2170" s="13">
        <f t="shared" si="134"/>
        <v>42535.904861111107</v>
      </c>
      <c r="T2170" s="12">
        <f t="shared" si="135"/>
        <v>42497.275706018518</v>
      </c>
    </row>
    <row r="2171" spans="1:20" ht="32" hidden="1" x14ac:dyDescent="0.2">
      <c r="A2171">
        <v>14</v>
      </c>
      <c r="B2171" s="3" t="s">
        <v>16</v>
      </c>
      <c r="C2171" s="3" t="s">
        <v>4125</v>
      </c>
      <c r="D2171">
        <v>6000</v>
      </c>
      <c r="E2171">
        <v>6056</v>
      </c>
      <c r="F2171" t="s">
        <v>8219</v>
      </c>
      <c r="G2171" t="s">
        <v>8226</v>
      </c>
      <c r="H2171" t="s">
        <v>8248</v>
      </c>
      <c r="I2171">
        <v>1405259940</v>
      </c>
      <c r="J2171">
        <v>1403051888</v>
      </c>
      <c r="K2171" t="b">
        <v>0</v>
      </c>
      <c r="L2171">
        <v>41</v>
      </c>
      <c r="M2171" t="b">
        <v>1</v>
      </c>
      <c r="N2171" t="s">
        <v>8265</v>
      </c>
      <c r="O2171" s="5">
        <f t="shared" si="132"/>
        <v>1.0093333333333334</v>
      </c>
      <c r="P2171" s="15">
        <f t="shared" si="133"/>
        <v>147.70731707317074</v>
      </c>
      <c r="Q2171" s="7" t="s">
        <v>8316</v>
      </c>
      <c r="R2171" s="7" t="s">
        <v>8317</v>
      </c>
      <c r="S2171" s="13">
        <f t="shared" si="134"/>
        <v>41833.582638888889</v>
      </c>
      <c r="T2171" s="12">
        <f t="shared" si="135"/>
        <v>41808.02648148148</v>
      </c>
    </row>
    <row r="2172" spans="1:20" ht="20" hidden="1" x14ac:dyDescent="0.2">
      <c r="A2172">
        <v>836</v>
      </c>
      <c r="B2172" s="3" t="s">
        <v>837</v>
      </c>
      <c r="C2172" s="3" t="s">
        <v>4946</v>
      </c>
      <c r="D2172">
        <v>5000</v>
      </c>
      <c r="E2172">
        <v>5046.5200000000004</v>
      </c>
      <c r="F2172" t="s">
        <v>8219</v>
      </c>
      <c r="G2172" t="s">
        <v>8224</v>
      </c>
      <c r="H2172" t="s">
        <v>8246</v>
      </c>
      <c r="I2172">
        <v>1381108918</v>
      </c>
      <c r="J2172">
        <v>1378516918</v>
      </c>
      <c r="K2172" t="b">
        <v>0</v>
      </c>
      <c r="L2172">
        <v>46</v>
      </c>
      <c r="M2172" t="b">
        <v>1</v>
      </c>
      <c r="N2172" t="s">
        <v>8276</v>
      </c>
      <c r="O2172" s="5">
        <f t="shared" si="132"/>
        <v>1.009304</v>
      </c>
      <c r="P2172" s="15">
        <f t="shared" si="133"/>
        <v>109.70695652173914</v>
      </c>
      <c r="Q2172" s="7" t="s">
        <v>8330</v>
      </c>
      <c r="R2172" s="7" t="s">
        <v>8331</v>
      </c>
      <c r="S2172" s="13">
        <f t="shared" si="134"/>
        <v>41554.056921296295</v>
      </c>
      <c r="T2172" s="12">
        <f t="shared" si="135"/>
        <v>41524.056921296295</v>
      </c>
    </row>
    <row r="2173" spans="1:20" ht="32" hidden="1" x14ac:dyDescent="0.2">
      <c r="A2173">
        <v>1628</v>
      </c>
      <c r="B2173" s="3" t="s">
        <v>1629</v>
      </c>
      <c r="C2173" s="3" t="s">
        <v>5738</v>
      </c>
      <c r="D2173">
        <v>4000</v>
      </c>
      <c r="E2173">
        <v>4037</v>
      </c>
      <c r="F2173" t="s">
        <v>8219</v>
      </c>
      <c r="G2173" t="s">
        <v>8224</v>
      </c>
      <c r="H2173" t="s">
        <v>8246</v>
      </c>
      <c r="I2173">
        <v>1403026882</v>
      </c>
      <c r="J2173">
        <v>1400175682</v>
      </c>
      <c r="K2173" t="b">
        <v>0</v>
      </c>
      <c r="L2173">
        <v>88</v>
      </c>
      <c r="M2173" t="b">
        <v>1</v>
      </c>
      <c r="N2173" t="s">
        <v>8276</v>
      </c>
      <c r="O2173" s="5">
        <f t="shared" si="132"/>
        <v>1.00925</v>
      </c>
      <c r="P2173" s="15">
        <f t="shared" si="133"/>
        <v>45.875</v>
      </c>
      <c r="Q2173" s="7" t="s">
        <v>8330</v>
      </c>
      <c r="R2173" s="7" t="s">
        <v>8331</v>
      </c>
      <c r="S2173" s="13">
        <f t="shared" si="134"/>
        <v>41807.737060185187</v>
      </c>
      <c r="T2173" s="12">
        <f t="shared" si="135"/>
        <v>41774.737060185187</v>
      </c>
    </row>
    <row r="2174" spans="1:20" ht="48" hidden="1" x14ac:dyDescent="0.2">
      <c r="A2174">
        <v>2930</v>
      </c>
      <c r="B2174" s="3" t="s">
        <v>2930</v>
      </c>
      <c r="C2174" s="3" t="s">
        <v>7040</v>
      </c>
      <c r="D2174">
        <v>10000</v>
      </c>
      <c r="E2174">
        <v>10092</v>
      </c>
      <c r="F2174" t="s">
        <v>8219</v>
      </c>
      <c r="G2174" t="s">
        <v>8225</v>
      </c>
      <c r="H2174" t="s">
        <v>8247</v>
      </c>
      <c r="I2174">
        <v>1431007264</v>
      </c>
      <c r="J2174">
        <v>1428415264</v>
      </c>
      <c r="K2174" t="b">
        <v>0</v>
      </c>
      <c r="L2174">
        <v>62</v>
      </c>
      <c r="M2174" t="b">
        <v>1</v>
      </c>
      <c r="N2174" t="s">
        <v>8305</v>
      </c>
      <c r="O2174" s="5">
        <f t="shared" si="132"/>
        <v>1.0092000000000001</v>
      </c>
      <c r="P2174" s="15">
        <f t="shared" si="133"/>
        <v>162.7741935483871</v>
      </c>
      <c r="Q2174" s="7" t="s">
        <v>8323</v>
      </c>
      <c r="R2174" s="7" t="s">
        <v>8363</v>
      </c>
      <c r="S2174" s="13">
        <f t="shared" si="134"/>
        <v>42131.584074074075</v>
      </c>
      <c r="T2174" s="12">
        <f t="shared" si="135"/>
        <v>42101.584074074075</v>
      </c>
    </row>
    <row r="2175" spans="1:20" ht="48" hidden="1" x14ac:dyDescent="0.2">
      <c r="A2175">
        <v>2116</v>
      </c>
      <c r="B2175" s="3" t="s">
        <v>2117</v>
      </c>
      <c r="C2175" s="3" t="s">
        <v>6226</v>
      </c>
      <c r="D2175">
        <v>48000</v>
      </c>
      <c r="E2175">
        <v>48434</v>
      </c>
      <c r="F2175" t="s">
        <v>8219</v>
      </c>
      <c r="G2175" t="s">
        <v>8224</v>
      </c>
      <c r="H2175" t="s">
        <v>8246</v>
      </c>
      <c r="I2175">
        <v>1349203203</v>
      </c>
      <c r="J2175">
        <v>1345056003</v>
      </c>
      <c r="K2175" t="b">
        <v>0</v>
      </c>
      <c r="L2175">
        <v>92</v>
      </c>
      <c r="M2175" t="b">
        <v>1</v>
      </c>
      <c r="N2175" t="s">
        <v>8279</v>
      </c>
      <c r="O2175" s="5">
        <f t="shared" si="132"/>
        <v>1.0090416666666666</v>
      </c>
      <c r="P2175" s="15">
        <f t="shared" si="133"/>
        <v>526.45652173913038</v>
      </c>
      <c r="Q2175" s="7" t="s">
        <v>8330</v>
      </c>
      <c r="R2175" s="7" t="s">
        <v>8334</v>
      </c>
      <c r="S2175" s="13">
        <f t="shared" si="134"/>
        <v>41184.777812500004</v>
      </c>
      <c r="T2175" s="12">
        <f t="shared" si="135"/>
        <v>41136.777812500004</v>
      </c>
    </row>
    <row r="2176" spans="1:20" ht="48" hidden="1" x14ac:dyDescent="0.2">
      <c r="A2176">
        <v>392</v>
      </c>
      <c r="B2176" s="3" t="s">
        <v>393</v>
      </c>
      <c r="C2176" s="3" t="s">
        <v>4502</v>
      </c>
      <c r="D2176">
        <v>18500</v>
      </c>
      <c r="E2176">
        <v>18667</v>
      </c>
      <c r="F2176" t="s">
        <v>8219</v>
      </c>
      <c r="G2176" t="s">
        <v>8224</v>
      </c>
      <c r="H2176" t="s">
        <v>8246</v>
      </c>
      <c r="I2176">
        <v>1315450800</v>
      </c>
      <c r="J2176">
        <v>1312823571</v>
      </c>
      <c r="K2176" t="b">
        <v>0</v>
      </c>
      <c r="L2176">
        <v>206</v>
      </c>
      <c r="M2176" t="b">
        <v>1</v>
      </c>
      <c r="N2176" t="s">
        <v>8269</v>
      </c>
      <c r="O2176" s="5">
        <f t="shared" si="132"/>
        <v>1.009027027027027</v>
      </c>
      <c r="P2176" s="15">
        <f t="shared" si="133"/>
        <v>90.616504854368927</v>
      </c>
      <c r="Q2176" s="7" t="s">
        <v>8316</v>
      </c>
      <c r="R2176" s="7" t="s">
        <v>8321</v>
      </c>
      <c r="S2176" s="13">
        <f t="shared" si="134"/>
        <v>40794.125</v>
      </c>
      <c r="T2176" s="12">
        <f t="shared" si="135"/>
        <v>40763.717256944445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>
        <v>3350</v>
      </c>
      <c r="E2177">
        <v>3380</v>
      </c>
      <c r="F2177" t="s">
        <v>8219</v>
      </c>
      <c r="G2177" t="s">
        <v>8224</v>
      </c>
      <c r="H2177" t="s">
        <v>8246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8279</v>
      </c>
      <c r="O2177" s="5">
        <f t="shared" si="132"/>
        <v>1.008955223880597</v>
      </c>
      <c r="P2177" s="15">
        <f t="shared" si="133"/>
        <v>41.728395061728392</v>
      </c>
      <c r="Q2177" s="7" t="s">
        <v>8330</v>
      </c>
      <c r="R2177" s="7" t="s">
        <v>8334</v>
      </c>
      <c r="S2177" s="13">
        <f t="shared" si="134"/>
        <v>41100.991666666669</v>
      </c>
      <c r="T2177" s="12">
        <f t="shared" si="135"/>
        <v>41067.949212962965</v>
      </c>
    </row>
    <row r="2178" spans="1:20" ht="48" hidden="1" x14ac:dyDescent="0.2">
      <c r="A2178">
        <v>2935</v>
      </c>
      <c r="B2178" s="3" t="s">
        <v>2935</v>
      </c>
      <c r="C2178" s="3" t="s">
        <v>7045</v>
      </c>
      <c r="D2178">
        <v>3500</v>
      </c>
      <c r="E2178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5">
        <f t="shared" ref="O2178:O2241" si="136">E2178/D2178</f>
        <v>1.0088571428571429</v>
      </c>
      <c r="P2178" s="15">
        <f t="shared" ref="P2178:P2241" si="137">AVERAGE(E2178/L2178)</f>
        <v>90.538461538461533</v>
      </c>
      <c r="Q2178" s="7" t="s">
        <v>8323</v>
      </c>
      <c r="R2178" s="7" t="s">
        <v>8363</v>
      </c>
      <c r="S2178" s="13">
        <f t="shared" ref="S2178:S2241" si="138">(((I2178/60)/60)/24)+DATE(1970,1,1)</f>
        <v>42611.708333333328</v>
      </c>
      <c r="T2178" s="12">
        <f t="shared" ref="T2178:T2241" si="139">(((J2178/60)/60)/24)+DATE(1970,1,1)</f>
        <v>42553.583425925928</v>
      </c>
    </row>
    <row r="2179" spans="1:20" ht="64" hidden="1" x14ac:dyDescent="0.2">
      <c r="A2179">
        <v>3182</v>
      </c>
      <c r="B2179" s="3" t="s">
        <v>3182</v>
      </c>
      <c r="C2179" s="3" t="s">
        <v>7292</v>
      </c>
      <c r="D2179">
        <v>7000</v>
      </c>
      <c r="E2179">
        <v>7062</v>
      </c>
      <c r="F2179" t="s">
        <v>8219</v>
      </c>
      <c r="G2179" t="s">
        <v>8224</v>
      </c>
      <c r="H2179" t="s">
        <v>8246</v>
      </c>
      <c r="I2179">
        <v>1328029200</v>
      </c>
      <c r="J2179">
        <v>1323211621</v>
      </c>
      <c r="K2179" t="b">
        <v>1</v>
      </c>
      <c r="L2179">
        <v>151</v>
      </c>
      <c r="M2179" t="b">
        <v>1</v>
      </c>
      <c r="N2179" t="s">
        <v>8271</v>
      </c>
      <c r="O2179" s="5">
        <f t="shared" si="136"/>
        <v>1.0088571428571429</v>
      </c>
      <c r="P2179" s="15">
        <f t="shared" si="137"/>
        <v>46.768211920529801</v>
      </c>
      <c r="Q2179" s="7" t="s">
        <v>8323</v>
      </c>
      <c r="R2179" s="7" t="s">
        <v>8324</v>
      </c>
      <c r="S2179" s="13">
        <f t="shared" si="138"/>
        <v>40939.708333333336</v>
      </c>
      <c r="T2179" s="12">
        <f t="shared" si="139"/>
        <v>40883.949317129627</v>
      </c>
    </row>
    <row r="2180" spans="1:20" ht="48" hidden="1" x14ac:dyDescent="0.2">
      <c r="A2180">
        <v>2120</v>
      </c>
      <c r="B2180" s="3" t="s">
        <v>2121</v>
      </c>
      <c r="C2180" s="3" t="s">
        <v>6230</v>
      </c>
      <c r="D2180">
        <v>8000</v>
      </c>
      <c r="E2180">
        <v>8070.43</v>
      </c>
      <c r="F2180" t="s">
        <v>8219</v>
      </c>
      <c r="G2180" t="s">
        <v>8224</v>
      </c>
      <c r="H2180" t="s">
        <v>8246</v>
      </c>
      <c r="I2180">
        <v>1388617736</v>
      </c>
      <c r="J2180">
        <v>1384384136</v>
      </c>
      <c r="K2180" t="b">
        <v>0</v>
      </c>
      <c r="L2180">
        <v>69</v>
      </c>
      <c r="M2180" t="b">
        <v>1</v>
      </c>
      <c r="N2180" t="s">
        <v>8279</v>
      </c>
      <c r="O2180" s="5">
        <f t="shared" si="136"/>
        <v>1.00880375</v>
      </c>
      <c r="P2180" s="15">
        <f t="shared" si="137"/>
        <v>116.96275362318841</v>
      </c>
      <c r="Q2180" s="7" t="s">
        <v>8330</v>
      </c>
      <c r="R2180" s="7" t="s">
        <v>8334</v>
      </c>
      <c r="S2180" s="13">
        <f t="shared" si="138"/>
        <v>41640.964537037034</v>
      </c>
      <c r="T2180" s="12">
        <f t="shared" si="139"/>
        <v>41591.964537037034</v>
      </c>
    </row>
    <row r="2181" spans="1:20" ht="48" hidden="1" x14ac:dyDescent="0.2">
      <c r="A2181">
        <v>3022</v>
      </c>
      <c r="B2181" s="3" t="s">
        <v>3022</v>
      </c>
      <c r="C2181" s="3" t="s">
        <v>7132</v>
      </c>
      <c r="D2181">
        <v>10000</v>
      </c>
      <c r="E2181">
        <v>10088</v>
      </c>
      <c r="F2181" t="s">
        <v>8219</v>
      </c>
      <c r="G2181" t="s">
        <v>8224</v>
      </c>
      <c r="H2181" t="s">
        <v>8246</v>
      </c>
      <c r="I2181">
        <v>1472338409</v>
      </c>
      <c r="J2181">
        <v>1468450409</v>
      </c>
      <c r="K2181" t="b">
        <v>0</v>
      </c>
      <c r="L2181">
        <v>62</v>
      </c>
      <c r="M2181" t="b">
        <v>1</v>
      </c>
      <c r="N2181" t="s">
        <v>8303</v>
      </c>
      <c r="O2181" s="5">
        <f t="shared" si="136"/>
        <v>1.0087999999999999</v>
      </c>
      <c r="P2181" s="15">
        <f t="shared" si="137"/>
        <v>162.70967741935485</v>
      </c>
      <c r="Q2181" s="7" t="s">
        <v>8323</v>
      </c>
      <c r="R2181" s="7" t="s">
        <v>8361</v>
      </c>
      <c r="S2181" s="13">
        <f t="shared" si="138"/>
        <v>42609.95380787037</v>
      </c>
      <c r="T2181" s="12">
        <f t="shared" si="139"/>
        <v>42564.95380787037</v>
      </c>
    </row>
    <row r="2182" spans="1:20" ht="48" hidden="1" x14ac:dyDescent="0.2">
      <c r="A2182">
        <v>3418</v>
      </c>
      <c r="B2182" s="3" t="s">
        <v>3417</v>
      </c>
      <c r="C2182" s="3" t="s">
        <v>7528</v>
      </c>
      <c r="D2182">
        <v>4000</v>
      </c>
      <c r="E2182">
        <v>4035</v>
      </c>
      <c r="F2182" t="s">
        <v>8219</v>
      </c>
      <c r="G2182" t="s">
        <v>8224</v>
      </c>
      <c r="H2182" t="s">
        <v>8246</v>
      </c>
      <c r="I2182">
        <v>1400875307</v>
      </c>
      <c r="J2182">
        <v>1398283307</v>
      </c>
      <c r="K2182" t="b">
        <v>0</v>
      </c>
      <c r="L2182">
        <v>56</v>
      </c>
      <c r="M2182" t="b">
        <v>1</v>
      </c>
      <c r="N2182" t="s">
        <v>8271</v>
      </c>
      <c r="O2182" s="5">
        <f t="shared" si="136"/>
        <v>1.00875</v>
      </c>
      <c r="P2182" s="15">
        <f t="shared" si="137"/>
        <v>72.053571428571431</v>
      </c>
      <c r="Q2182" s="7" t="s">
        <v>8323</v>
      </c>
      <c r="R2182" s="7" t="s">
        <v>8324</v>
      </c>
      <c r="S2182" s="13">
        <f t="shared" si="138"/>
        <v>41782.83457175926</v>
      </c>
      <c r="T2182" s="12">
        <f t="shared" si="139"/>
        <v>41752.83457175926</v>
      </c>
    </row>
    <row r="2183" spans="1:20" ht="48" hidden="1" x14ac:dyDescent="0.2">
      <c r="A2183">
        <v>1205</v>
      </c>
      <c r="B2183" s="3" t="s">
        <v>1206</v>
      </c>
      <c r="C2183" s="3" t="s">
        <v>5315</v>
      </c>
      <c r="D2183">
        <v>13000</v>
      </c>
      <c r="E2183">
        <v>13112</v>
      </c>
      <c r="F2183" t="s">
        <v>8219</v>
      </c>
      <c r="G2183" t="s">
        <v>8236</v>
      </c>
      <c r="H2183" t="s">
        <v>8249</v>
      </c>
      <c r="I2183">
        <v>1434197351</v>
      </c>
      <c r="J2183">
        <v>1431605351</v>
      </c>
      <c r="K2183" t="b">
        <v>0</v>
      </c>
      <c r="L2183">
        <v>62</v>
      </c>
      <c r="M2183" t="b">
        <v>1</v>
      </c>
      <c r="N2183" t="s">
        <v>8285</v>
      </c>
      <c r="O2183" s="5">
        <f t="shared" si="136"/>
        <v>1.0086153846153847</v>
      </c>
      <c r="P2183" s="15">
        <f t="shared" si="137"/>
        <v>211.48387096774192</v>
      </c>
      <c r="Q2183" s="7" t="s">
        <v>8343</v>
      </c>
      <c r="R2183" s="7" t="s">
        <v>8344</v>
      </c>
      <c r="S2183" s="13">
        <f t="shared" si="138"/>
        <v>42168.506377314814</v>
      </c>
      <c r="T2183" s="12">
        <f t="shared" si="139"/>
        <v>42138.506377314814</v>
      </c>
    </row>
    <row r="2184" spans="1:20" ht="48" hidden="1" x14ac:dyDescent="0.2">
      <c r="A2184">
        <v>3671</v>
      </c>
      <c r="B2184" s="3" t="s">
        <v>3668</v>
      </c>
      <c r="C2184" s="3" t="s">
        <v>7781</v>
      </c>
      <c r="D2184">
        <v>3500</v>
      </c>
      <c r="E2184">
        <v>3530</v>
      </c>
      <c r="F2184" t="s">
        <v>8219</v>
      </c>
      <c r="G2184" t="s">
        <v>8224</v>
      </c>
      <c r="H2184" t="s">
        <v>8246</v>
      </c>
      <c r="I2184">
        <v>1405915140</v>
      </c>
      <c r="J2184">
        <v>1404140667</v>
      </c>
      <c r="K2184" t="b">
        <v>0</v>
      </c>
      <c r="L2184">
        <v>40</v>
      </c>
      <c r="M2184" t="b">
        <v>1</v>
      </c>
      <c r="N2184" t="s">
        <v>8271</v>
      </c>
      <c r="O2184" s="5">
        <f t="shared" si="136"/>
        <v>1.0085714285714287</v>
      </c>
      <c r="P2184" s="15">
        <f t="shared" si="137"/>
        <v>88.25</v>
      </c>
      <c r="Q2184" s="7" t="s">
        <v>8323</v>
      </c>
      <c r="R2184" s="7" t="s">
        <v>8324</v>
      </c>
      <c r="S2184" s="13">
        <f t="shared" si="138"/>
        <v>41841.165972222225</v>
      </c>
      <c r="T2184" s="12">
        <f t="shared" si="139"/>
        <v>41820.62809027778</v>
      </c>
    </row>
    <row r="2185" spans="1:20" ht="48" hidden="1" x14ac:dyDescent="0.2">
      <c r="A2185">
        <v>2283</v>
      </c>
      <c r="B2185" s="3" t="s">
        <v>2284</v>
      </c>
      <c r="C2185" s="3" t="s">
        <v>6393</v>
      </c>
      <c r="D2185">
        <v>3000</v>
      </c>
      <c r="E2185">
        <v>3025.66</v>
      </c>
      <c r="F2185" t="s">
        <v>8219</v>
      </c>
      <c r="G2185" t="s">
        <v>8224</v>
      </c>
      <c r="H2185" t="s">
        <v>8246</v>
      </c>
      <c r="I2185">
        <v>1336528804</v>
      </c>
      <c r="J2185">
        <v>1331348404</v>
      </c>
      <c r="K2185" t="b">
        <v>0</v>
      </c>
      <c r="L2185">
        <v>48</v>
      </c>
      <c r="M2185" t="b">
        <v>1</v>
      </c>
      <c r="N2185" t="s">
        <v>8276</v>
      </c>
      <c r="O2185" s="5">
        <f t="shared" si="136"/>
        <v>1.0085533333333332</v>
      </c>
      <c r="P2185" s="15">
        <f t="shared" si="137"/>
        <v>63.03458333333333</v>
      </c>
      <c r="Q2185" s="7" t="s">
        <v>8330</v>
      </c>
      <c r="R2185" s="7" t="s">
        <v>8331</v>
      </c>
      <c r="S2185" s="13">
        <f t="shared" si="138"/>
        <v>41038.083379629628</v>
      </c>
      <c r="T2185" s="12">
        <f t="shared" si="139"/>
        <v>40978.125046296293</v>
      </c>
    </row>
    <row r="2186" spans="1:20" ht="48" hidden="1" x14ac:dyDescent="0.2">
      <c r="A2186">
        <v>527</v>
      </c>
      <c r="B2186" s="3" t="s">
        <v>528</v>
      </c>
      <c r="C2186" s="3" t="s">
        <v>4637</v>
      </c>
      <c r="D2186">
        <v>10000</v>
      </c>
      <c r="E2186">
        <v>10085</v>
      </c>
      <c r="F2186" t="s">
        <v>8219</v>
      </c>
      <c r="G2186" t="s">
        <v>8224</v>
      </c>
      <c r="H2186" t="s">
        <v>8246</v>
      </c>
      <c r="I2186">
        <v>1487347500</v>
      </c>
      <c r="J2186">
        <v>1484715366</v>
      </c>
      <c r="K2186" t="b">
        <v>0</v>
      </c>
      <c r="L2186">
        <v>158</v>
      </c>
      <c r="M2186" t="b">
        <v>1</v>
      </c>
      <c r="N2186" t="s">
        <v>8271</v>
      </c>
      <c r="O2186" s="5">
        <f t="shared" si="136"/>
        <v>1.0085</v>
      </c>
      <c r="P2186" s="15">
        <f t="shared" si="137"/>
        <v>63.829113924050631</v>
      </c>
      <c r="Q2186" s="7" t="s">
        <v>8323</v>
      </c>
      <c r="R2186" s="7" t="s">
        <v>8324</v>
      </c>
      <c r="S2186" s="13">
        <f t="shared" si="138"/>
        <v>42783.670138888891</v>
      </c>
      <c r="T2186" s="12">
        <f t="shared" si="139"/>
        <v>42753.205625000002</v>
      </c>
    </row>
    <row r="2187" spans="1:20" ht="48" hidden="1" x14ac:dyDescent="0.2">
      <c r="A2187">
        <v>2550</v>
      </c>
      <c r="B2187" s="3" t="s">
        <v>2550</v>
      </c>
      <c r="C2187" s="3" t="s">
        <v>6660</v>
      </c>
      <c r="D2187">
        <v>6500</v>
      </c>
      <c r="E2187">
        <v>6555</v>
      </c>
      <c r="F2187" t="s">
        <v>8219</v>
      </c>
      <c r="G2187" t="s">
        <v>8224</v>
      </c>
      <c r="H2187" t="s">
        <v>8246</v>
      </c>
      <c r="I2187">
        <v>1444276740</v>
      </c>
      <c r="J2187">
        <v>1439392406</v>
      </c>
      <c r="K2187" t="b">
        <v>0</v>
      </c>
      <c r="L2187">
        <v>150</v>
      </c>
      <c r="M2187" t="b">
        <v>1</v>
      </c>
      <c r="N2187" t="s">
        <v>8300</v>
      </c>
      <c r="O2187" s="5">
        <f t="shared" si="136"/>
        <v>1.0084615384615385</v>
      </c>
      <c r="P2187" s="15">
        <f t="shared" si="137"/>
        <v>43.7</v>
      </c>
      <c r="Q2187" s="7" t="s">
        <v>8330</v>
      </c>
      <c r="R2187" s="7" t="s">
        <v>8358</v>
      </c>
      <c r="S2187" s="13">
        <f t="shared" si="138"/>
        <v>42285.165972222225</v>
      </c>
      <c r="T2187" s="12">
        <f t="shared" si="139"/>
        <v>42228.634328703702</v>
      </c>
    </row>
    <row r="2188" spans="1:20" ht="48" hidden="1" x14ac:dyDescent="0.2">
      <c r="A2188">
        <v>2454</v>
      </c>
      <c r="B2188" s="3" t="s">
        <v>2455</v>
      </c>
      <c r="C2188" s="3" t="s">
        <v>6564</v>
      </c>
      <c r="D2188">
        <v>35000</v>
      </c>
      <c r="E2188">
        <v>35296</v>
      </c>
      <c r="F2188" t="s">
        <v>8219</v>
      </c>
      <c r="G2188" t="s">
        <v>8224</v>
      </c>
      <c r="H2188" t="s">
        <v>8246</v>
      </c>
      <c r="I2188">
        <v>1489207808</v>
      </c>
      <c r="J2188">
        <v>1486183808</v>
      </c>
      <c r="K2188" t="b">
        <v>0</v>
      </c>
      <c r="L2188">
        <v>130</v>
      </c>
      <c r="M2188" t="b">
        <v>1</v>
      </c>
      <c r="N2188" t="s">
        <v>8298</v>
      </c>
      <c r="O2188" s="5">
        <f t="shared" si="136"/>
        <v>1.0084571428571429</v>
      </c>
      <c r="P2188" s="15">
        <f t="shared" si="137"/>
        <v>271.50769230769231</v>
      </c>
      <c r="Q2188" s="7" t="s">
        <v>8341</v>
      </c>
      <c r="R2188" s="7" t="s">
        <v>8356</v>
      </c>
      <c r="S2188" s="13">
        <f t="shared" si="138"/>
        <v>42805.201481481476</v>
      </c>
      <c r="T2188" s="12">
        <f t="shared" si="139"/>
        <v>42770.201481481476</v>
      </c>
    </row>
    <row r="2189" spans="1:20" ht="32" hidden="1" x14ac:dyDescent="0.2">
      <c r="A2189">
        <v>3220</v>
      </c>
      <c r="B2189" s="3" t="s">
        <v>3220</v>
      </c>
      <c r="C2189" s="3" t="s">
        <v>7330</v>
      </c>
      <c r="D2189">
        <v>15000</v>
      </c>
      <c r="E2189">
        <v>15126</v>
      </c>
      <c r="F2189" t="s">
        <v>8219</v>
      </c>
      <c r="G2189" t="s">
        <v>8224</v>
      </c>
      <c r="H2189" t="s">
        <v>8246</v>
      </c>
      <c r="I2189">
        <v>1489352400</v>
      </c>
      <c r="J2189">
        <v>1486411204</v>
      </c>
      <c r="K2189" t="b">
        <v>1</v>
      </c>
      <c r="L2189">
        <v>59</v>
      </c>
      <c r="M2189" t="b">
        <v>1</v>
      </c>
      <c r="N2189" t="s">
        <v>8271</v>
      </c>
      <c r="O2189" s="5">
        <f t="shared" si="136"/>
        <v>1.0084</v>
      </c>
      <c r="P2189" s="15">
        <f t="shared" si="137"/>
        <v>256.37288135593218</v>
      </c>
      <c r="Q2189" s="7" t="s">
        <v>8323</v>
      </c>
      <c r="R2189" s="7" t="s">
        <v>8324</v>
      </c>
      <c r="S2189" s="13">
        <f t="shared" si="138"/>
        <v>42806.875</v>
      </c>
      <c r="T2189" s="12">
        <f t="shared" si="139"/>
        <v>42772.833379629628</v>
      </c>
    </row>
    <row r="2190" spans="1:20" ht="48" hidden="1" x14ac:dyDescent="0.2">
      <c r="A2190">
        <v>3838</v>
      </c>
      <c r="B2190" s="3" t="s">
        <v>3835</v>
      </c>
      <c r="C2190" s="3" t="s">
        <v>7947</v>
      </c>
      <c r="D2190">
        <v>100000</v>
      </c>
      <c r="E2190">
        <v>100824</v>
      </c>
      <c r="F2190" t="s">
        <v>8219</v>
      </c>
      <c r="G2190" t="s">
        <v>8235</v>
      </c>
      <c r="H2190" t="s">
        <v>8255</v>
      </c>
      <c r="I2190">
        <v>1432314209</v>
      </c>
      <c r="J2190">
        <v>1429722209</v>
      </c>
      <c r="K2190" t="b">
        <v>0</v>
      </c>
      <c r="L2190">
        <v>100</v>
      </c>
      <c r="M2190" t="b">
        <v>1</v>
      </c>
      <c r="N2190" t="s">
        <v>8271</v>
      </c>
      <c r="O2190" s="5">
        <f t="shared" si="136"/>
        <v>1.00824</v>
      </c>
      <c r="P2190" s="15">
        <f t="shared" si="137"/>
        <v>1008.24</v>
      </c>
      <c r="Q2190" s="7" t="s">
        <v>8323</v>
      </c>
      <c r="R2190" s="7" t="s">
        <v>8324</v>
      </c>
      <c r="S2190" s="13">
        <f t="shared" si="138"/>
        <v>42146.710752314815</v>
      </c>
      <c r="T2190" s="12">
        <f t="shared" si="139"/>
        <v>42116.710752314815</v>
      </c>
    </row>
    <row r="2191" spans="1:20" ht="48" hidden="1" x14ac:dyDescent="0.2">
      <c r="A2191">
        <v>2544</v>
      </c>
      <c r="B2191" s="3" t="s">
        <v>2544</v>
      </c>
      <c r="C2191" s="3" t="s">
        <v>6654</v>
      </c>
      <c r="D2191">
        <v>5000</v>
      </c>
      <c r="E2191">
        <v>5041</v>
      </c>
      <c r="F2191" t="s">
        <v>8219</v>
      </c>
      <c r="G2191" t="s">
        <v>8224</v>
      </c>
      <c r="H2191" t="s">
        <v>8246</v>
      </c>
      <c r="I2191">
        <v>1341750569</v>
      </c>
      <c r="J2191">
        <v>1339158569</v>
      </c>
      <c r="K2191" t="b">
        <v>0</v>
      </c>
      <c r="L2191">
        <v>57</v>
      </c>
      <c r="M2191" t="b">
        <v>1</v>
      </c>
      <c r="N2191" t="s">
        <v>8300</v>
      </c>
      <c r="O2191" s="5">
        <f t="shared" si="136"/>
        <v>1.0082</v>
      </c>
      <c r="P2191" s="15">
        <f t="shared" si="137"/>
        <v>88.438596491228068</v>
      </c>
      <c r="Q2191" s="7" t="s">
        <v>8330</v>
      </c>
      <c r="R2191" s="7" t="s">
        <v>8358</v>
      </c>
      <c r="S2191" s="13">
        <f t="shared" si="138"/>
        <v>41098.520474537036</v>
      </c>
      <c r="T2191" s="12">
        <f t="shared" si="139"/>
        <v>41068.520474537036</v>
      </c>
    </row>
    <row r="2192" spans="1:20" ht="32" hidden="1" x14ac:dyDescent="0.2">
      <c r="A2192">
        <v>317</v>
      </c>
      <c r="B2192" s="3" t="s">
        <v>318</v>
      </c>
      <c r="C2192" s="3" t="s">
        <v>4427</v>
      </c>
      <c r="D2192">
        <v>30000</v>
      </c>
      <c r="E2192">
        <v>30241</v>
      </c>
      <c r="F2192" t="s">
        <v>8219</v>
      </c>
      <c r="G2192" t="s">
        <v>8224</v>
      </c>
      <c r="H2192" t="s">
        <v>8246</v>
      </c>
      <c r="I2192">
        <v>1386778483</v>
      </c>
      <c r="J2192">
        <v>1384186483</v>
      </c>
      <c r="K2192" t="b">
        <v>1</v>
      </c>
      <c r="L2192">
        <v>316</v>
      </c>
      <c r="M2192" t="b">
        <v>1</v>
      </c>
      <c r="N2192" t="s">
        <v>8269</v>
      </c>
      <c r="O2192" s="5">
        <f t="shared" si="136"/>
        <v>1.0080333333333333</v>
      </c>
      <c r="P2192" s="15">
        <f t="shared" si="137"/>
        <v>95.699367088607602</v>
      </c>
      <c r="Q2192" s="7" t="s">
        <v>8316</v>
      </c>
      <c r="R2192" s="7" t="s">
        <v>8321</v>
      </c>
      <c r="S2192" s="13">
        <f t="shared" si="138"/>
        <v>41619.676886574074</v>
      </c>
      <c r="T2192" s="12">
        <f t="shared" si="139"/>
        <v>41589.676886574074</v>
      </c>
    </row>
    <row r="2193" spans="1:20" ht="48" hidden="1" x14ac:dyDescent="0.2">
      <c r="A2193">
        <v>3614</v>
      </c>
      <c r="B2193" s="3" t="s">
        <v>3439</v>
      </c>
      <c r="C2193" s="3" t="s">
        <v>7724</v>
      </c>
      <c r="D2193">
        <v>2500</v>
      </c>
      <c r="E2193">
        <v>2520</v>
      </c>
      <c r="F2193" t="s">
        <v>8219</v>
      </c>
      <c r="G2193" t="s">
        <v>8224</v>
      </c>
      <c r="H2193" t="s">
        <v>8246</v>
      </c>
      <c r="I2193">
        <v>1434675616</v>
      </c>
      <c r="J2193">
        <v>1432083616</v>
      </c>
      <c r="K2193" t="b">
        <v>0</v>
      </c>
      <c r="L2193">
        <v>71</v>
      </c>
      <c r="M2193" t="b">
        <v>1</v>
      </c>
      <c r="N2193" t="s">
        <v>8271</v>
      </c>
      <c r="O2193" s="5">
        <f t="shared" si="136"/>
        <v>1.008</v>
      </c>
      <c r="P2193" s="15">
        <f t="shared" si="137"/>
        <v>35.492957746478872</v>
      </c>
      <c r="Q2193" s="7" t="s">
        <v>8323</v>
      </c>
      <c r="R2193" s="7" t="s">
        <v>8324</v>
      </c>
      <c r="S2193" s="13">
        <f t="shared" si="138"/>
        <v>42174.041851851856</v>
      </c>
      <c r="T2193" s="12">
        <f t="shared" si="139"/>
        <v>42144.041851851856</v>
      </c>
    </row>
    <row r="2194" spans="1:20" ht="48" hidden="1" x14ac:dyDescent="0.2">
      <c r="A2194">
        <v>3699</v>
      </c>
      <c r="B2194" s="3" t="s">
        <v>3696</v>
      </c>
      <c r="C2194" s="3" t="s">
        <v>7809</v>
      </c>
      <c r="D2194">
        <v>2500</v>
      </c>
      <c r="E2194">
        <v>2520</v>
      </c>
      <c r="F2194" t="s">
        <v>8219</v>
      </c>
      <c r="G2194" t="s">
        <v>8224</v>
      </c>
      <c r="H2194" t="s">
        <v>8246</v>
      </c>
      <c r="I2194">
        <v>1413383216</v>
      </c>
      <c r="J2194">
        <v>1410791216</v>
      </c>
      <c r="K2194" t="b">
        <v>0</v>
      </c>
      <c r="L2194">
        <v>40</v>
      </c>
      <c r="M2194" t="b">
        <v>1</v>
      </c>
      <c r="N2194" t="s">
        <v>8271</v>
      </c>
      <c r="O2194" s="5">
        <f t="shared" si="136"/>
        <v>1.008</v>
      </c>
      <c r="P2194" s="15">
        <f t="shared" si="137"/>
        <v>63</v>
      </c>
      <c r="Q2194" s="7" t="s">
        <v>8323</v>
      </c>
      <c r="R2194" s="7" t="s">
        <v>8324</v>
      </c>
      <c r="S2194" s="13">
        <f t="shared" si="138"/>
        <v>41927.602037037039</v>
      </c>
      <c r="T2194" s="12">
        <f t="shared" si="139"/>
        <v>41897.602037037039</v>
      </c>
    </row>
    <row r="2195" spans="1:20" ht="48" hidden="1" x14ac:dyDescent="0.2">
      <c r="A2195">
        <v>3721</v>
      </c>
      <c r="B2195" s="3" t="s">
        <v>3718</v>
      </c>
      <c r="C2195" s="3" t="s">
        <v>7831</v>
      </c>
      <c r="D2195">
        <v>5000</v>
      </c>
      <c r="E2195">
        <v>5040</v>
      </c>
      <c r="F2195" t="s">
        <v>8219</v>
      </c>
      <c r="G2195" t="s">
        <v>8224</v>
      </c>
      <c r="H2195" t="s">
        <v>8246</v>
      </c>
      <c r="I2195">
        <v>1415230084</v>
      </c>
      <c r="J2195">
        <v>1413412084</v>
      </c>
      <c r="K2195" t="b">
        <v>0</v>
      </c>
      <c r="L2195">
        <v>44</v>
      </c>
      <c r="M2195" t="b">
        <v>1</v>
      </c>
      <c r="N2195" t="s">
        <v>8271</v>
      </c>
      <c r="O2195" s="5">
        <f t="shared" si="136"/>
        <v>1.008</v>
      </c>
      <c r="P2195" s="15">
        <f t="shared" si="137"/>
        <v>114.54545454545455</v>
      </c>
      <c r="Q2195" s="7" t="s">
        <v>8323</v>
      </c>
      <c r="R2195" s="7" t="s">
        <v>8324</v>
      </c>
      <c r="S2195" s="13">
        <f t="shared" si="138"/>
        <v>41948.977824074071</v>
      </c>
      <c r="T2195" s="12">
        <f t="shared" si="139"/>
        <v>41927.936157407406</v>
      </c>
    </row>
    <row r="2196" spans="1:20" ht="32" hidden="1" x14ac:dyDescent="0.2">
      <c r="A2196">
        <v>3248</v>
      </c>
      <c r="B2196" s="3" t="s">
        <v>3248</v>
      </c>
      <c r="C2196" s="3" t="s">
        <v>7358</v>
      </c>
      <c r="D2196">
        <v>12000</v>
      </c>
      <c r="E2196">
        <v>12095</v>
      </c>
      <c r="F2196" t="s">
        <v>8219</v>
      </c>
      <c r="G2196" t="s">
        <v>8224</v>
      </c>
      <c r="H2196" t="s">
        <v>8246</v>
      </c>
      <c r="I2196">
        <v>1428178757</v>
      </c>
      <c r="J2196">
        <v>1425590357</v>
      </c>
      <c r="K2196" t="b">
        <v>1</v>
      </c>
      <c r="L2196">
        <v>200</v>
      </c>
      <c r="M2196" t="b">
        <v>1</v>
      </c>
      <c r="N2196" t="s">
        <v>8271</v>
      </c>
      <c r="O2196" s="5">
        <f t="shared" si="136"/>
        <v>1.0079166666666666</v>
      </c>
      <c r="P2196" s="15">
        <f t="shared" si="137"/>
        <v>60.475000000000001</v>
      </c>
      <c r="Q2196" s="7" t="s">
        <v>8323</v>
      </c>
      <c r="R2196" s="7" t="s">
        <v>8324</v>
      </c>
      <c r="S2196" s="13">
        <f t="shared" si="138"/>
        <v>42098.846724537041</v>
      </c>
      <c r="T2196" s="12">
        <f t="shared" si="139"/>
        <v>42068.888391203705</v>
      </c>
    </row>
    <row r="2197" spans="1:20" ht="48" hidden="1" x14ac:dyDescent="0.2">
      <c r="A2197">
        <v>2460</v>
      </c>
      <c r="B2197" s="3" t="s">
        <v>2461</v>
      </c>
      <c r="C2197" s="3" t="s">
        <v>6570</v>
      </c>
      <c r="D2197">
        <v>8500</v>
      </c>
      <c r="E2197">
        <v>8567</v>
      </c>
      <c r="F2197" t="s">
        <v>8219</v>
      </c>
      <c r="G2197" t="s">
        <v>8224</v>
      </c>
      <c r="H2197" t="s">
        <v>8246</v>
      </c>
      <c r="I2197">
        <v>1483417020</v>
      </c>
      <c r="J2197">
        <v>1480480167</v>
      </c>
      <c r="K2197" t="b">
        <v>0</v>
      </c>
      <c r="L2197">
        <v>68</v>
      </c>
      <c r="M2197" t="b">
        <v>1</v>
      </c>
      <c r="N2197" t="s">
        <v>8298</v>
      </c>
      <c r="O2197" s="5">
        <f t="shared" si="136"/>
        <v>1.0078823529411765</v>
      </c>
      <c r="P2197" s="15">
        <f t="shared" si="137"/>
        <v>125.98529411764706</v>
      </c>
      <c r="Q2197" s="7" t="s">
        <v>8341</v>
      </c>
      <c r="R2197" s="7" t="s">
        <v>8356</v>
      </c>
      <c r="S2197" s="13">
        <f t="shared" si="138"/>
        <v>42738.178472222222</v>
      </c>
      <c r="T2197" s="12">
        <f t="shared" si="139"/>
        <v>42704.187118055561</v>
      </c>
    </row>
    <row r="2198" spans="1:20" ht="32" hidden="1" x14ac:dyDescent="0.2">
      <c r="A2198">
        <v>3237</v>
      </c>
      <c r="B2198" s="3" t="s">
        <v>3237</v>
      </c>
      <c r="C2198" s="3" t="s">
        <v>7347</v>
      </c>
      <c r="D2198">
        <v>35000</v>
      </c>
      <c r="E2198">
        <v>35275.64</v>
      </c>
      <c r="F2198" t="s">
        <v>8219</v>
      </c>
      <c r="G2198" t="s">
        <v>8224</v>
      </c>
      <c r="H2198" t="s">
        <v>8246</v>
      </c>
      <c r="I2198">
        <v>1443499140</v>
      </c>
      <c r="J2198">
        <v>1441452184</v>
      </c>
      <c r="K2198" t="b">
        <v>1</v>
      </c>
      <c r="L2198">
        <v>269</v>
      </c>
      <c r="M2198" t="b">
        <v>1</v>
      </c>
      <c r="N2198" t="s">
        <v>8271</v>
      </c>
      <c r="O2198" s="5">
        <f t="shared" si="136"/>
        <v>1.0078754285714286</v>
      </c>
      <c r="P2198" s="15">
        <f t="shared" si="137"/>
        <v>131.13620817843866</v>
      </c>
      <c r="Q2198" s="7" t="s">
        <v>8323</v>
      </c>
      <c r="R2198" s="7" t="s">
        <v>8324</v>
      </c>
      <c r="S2198" s="13">
        <f t="shared" si="138"/>
        <v>42276.165972222225</v>
      </c>
      <c r="T2198" s="12">
        <f t="shared" si="139"/>
        <v>42252.474351851852</v>
      </c>
    </row>
    <row r="2199" spans="1:20" ht="48" hidden="1" x14ac:dyDescent="0.2">
      <c r="A2199">
        <v>1651</v>
      </c>
      <c r="B2199" s="3" t="s">
        <v>1652</v>
      </c>
      <c r="C2199" s="3" t="s">
        <v>5761</v>
      </c>
      <c r="D2199">
        <v>2000</v>
      </c>
      <c r="E2199">
        <v>2015</v>
      </c>
      <c r="F2199" t="s">
        <v>8219</v>
      </c>
      <c r="G2199" t="s">
        <v>8224</v>
      </c>
      <c r="H2199" t="s">
        <v>8246</v>
      </c>
      <c r="I2199">
        <v>1303801140</v>
      </c>
      <c r="J2199">
        <v>1300916220</v>
      </c>
      <c r="K2199" t="b">
        <v>0</v>
      </c>
      <c r="L2199">
        <v>20</v>
      </c>
      <c r="M2199" t="b">
        <v>1</v>
      </c>
      <c r="N2199" t="s">
        <v>8292</v>
      </c>
      <c r="O2199" s="5">
        <f t="shared" si="136"/>
        <v>1.0075000000000001</v>
      </c>
      <c r="P2199" s="15">
        <f t="shared" si="137"/>
        <v>100.75</v>
      </c>
      <c r="Q2199" s="7" t="s">
        <v>8330</v>
      </c>
      <c r="R2199" s="7" t="s">
        <v>8351</v>
      </c>
      <c r="S2199" s="13">
        <f t="shared" si="138"/>
        <v>40659.290972222225</v>
      </c>
      <c r="T2199" s="12">
        <f t="shared" si="139"/>
        <v>40625.900694444441</v>
      </c>
    </row>
    <row r="2200" spans="1:20" ht="48" hidden="1" x14ac:dyDescent="0.2">
      <c r="A2200">
        <v>2119</v>
      </c>
      <c r="B2200" s="3" t="s">
        <v>2120</v>
      </c>
      <c r="C2200" s="3" t="s">
        <v>6229</v>
      </c>
      <c r="D2200">
        <v>2000</v>
      </c>
      <c r="E2200">
        <v>2015</v>
      </c>
      <c r="F2200" t="s">
        <v>8219</v>
      </c>
      <c r="G2200" t="s">
        <v>8224</v>
      </c>
      <c r="H2200" t="s">
        <v>8246</v>
      </c>
      <c r="I2200">
        <v>1345086445</v>
      </c>
      <c r="J2200">
        <v>1342494445</v>
      </c>
      <c r="K2200" t="b">
        <v>0</v>
      </c>
      <c r="L2200">
        <v>22</v>
      </c>
      <c r="M2200" t="b">
        <v>1</v>
      </c>
      <c r="N2200" t="s">
        <v>8279</v>
      </c>
      <c r="O2200" s="5">
        <f t="shared" si="136"/>
        <v>1.0075000000000001</v>
      </c>
      <c r="P2200" s="15">
        <f t="shared" si="137"/>
        <v>91.590909090909093</v>
      </c>
      <c r="Q2200" s="7" t="s">
        <v>8330</v>
      </c>
      <c r="R2200" s="7" t="s">
        <v>8334</v>
      </c>
      <c r="S2200" s="13">
        <f t="shared" si="138"/>
        <v>41137.130150462966</v>
      </c>
      <c r="T2200" s="12">
        <f t="shared" si="139"/>
        <v>41107.130150462966</v>
      </c>
    </row>
    <row r="2201" spans="1:20" ht="32" hidden="1" x14ac:dyDescent="0.2">
      <c r="A2201">
        <v>3520</v>
      </c>
      <c r="B2201" s="3" t="s">
        <v>3519</v>
      </c>
      <c r="C2201" s="3" t="s">
        <v>7630</v>
      </c>
      <c r="D2201">
        <v>2000</v>
      </c>
      <c r="E2201">
        <v>2015</v>
      </c>
      <c r="F2201" t="s">
        <v>8219</v>
      </c>
      <c r="G2201" t="s">
        <v>8225</v>
      </c>
      <c r="H2201" t="s">
        <v>8247</v>
      </c>
      <c r="I2201">
        <v>1441547220</v>
      </c>
      <c r="J2201">
        <v>1439322412</v>
      </c>
      <c r="K2201" t="b">
        <v>0</v>
      </c>
      <c r="L2201">
        <v>21</v>
      </c>
      <c r="M2201" t="b">
        <v>1</v>
      </c>
      <c r="N2201" t="s">
        <v>8271</v>
      </c>
      <c r="O2201" s="5">
        <f t="shared" si="136"/>
        <v>1.0075000000000001</v>
      </c>
      <c r="P2201" s="15">
        <f t="shared" si="137"/>
        <v>95.952380952380949</v>
      </c>
      <c r="Q2201" s="7" t="s">
        <v>8323</v>
      </c>
      <c r="R2201" s="7" t="s">
        <v>8324</v>
      </c>
      <c r="S2201" s="13">
        <f t="shared" si="138"/>
        <v>42253.57430555555</v>
      </c>
      <c r="T2201" s="12">
        <f t="shared" si="139"/>
        <v>42227.824212962965</v>
      </c>
    </row>
    <row r="2202" spans="1:20" ht="48" hidden="1" x14ac:dyDescent="0.2">
      <c r="A2202">
        <v>3717</v>
      </c>
      <c r="B2202" s="3" t="s">
        <v>3714</v>
      </c>
      <c r="C2202" s="3" t="s">
        <v>7827</v>
      </c>
      <c r="D2202">
        <v>4000</v>
      </c>
      <c r="E2202">
        <v>4030</v>
      </c>
      <c r="F2202" t="s">
        <v>8219</v>
      </c>
      <c r="G2202" t="s">
        <v>8225</v>
      </c>
      <c r="H2202" t="s">
        <v>8247</v>
      </c>
      <c r="I2202">
        <v>1431204449</v>
      </c>
      <c r="J2202">
        <v>1428526049</v>
      </c>
      <c r="K2202" t="b">
        <v>0</v>
      </c>
      <c r="L2202">
        <v>13</v>
      </c>
      <c r="M2202" t="b">
        <v>1</v>
      </c>
      <c r="N2202" t="s">
        <v>8271</v>
      </c>
      <c r="O2202" s="5">
        <f t="shared" si="136"/>
        <v>1.0075000000000001</v>
      </c>
      <c r="P2202" s="15">
        <f t="shared" si="137"/>
        <v>310</v>
      </c>
      <c r="Q2202" s="7" t="s">
        <v>8323</v>
      </c>
      <c r="R2202" s="7" t="s">
        <v>8324</v>
      </c>
      <c r="S2202" s="13">
        <f t="shared" si="138"/>
        <v>42133.866307870368</v>
      </c>
      <c r="T2202" s="12">
        <f t="shared" si="139"/>
        <v>42102.866307870368</v>
      </c>
    </row>
    <row r="2203" spans="1:20" ht="48" hidden="1" x14ac:dyDescent="0.2">
      <c r="A2203">
        <v>3727</v>
      </c>
      <c r="B2203" s="3" t="s">
        <v>3724</v>
      </c>
      <c r="C2203" s="3" t="s">
        <v>7837</v>
      </c>
      <c r="D2203">
        <v>2000</v>
      </c>
      <c r="E2203">
        <v>2015</v>
      </c>
      <c r="F2203" t="s">
        <v>8219</v>
      </c>
      <c r="G2203" t="s">
        <v>8224</v>
      </c>
      <c r="H2203" t="s">
        <v>8246</v>
      </c>
      <c r="I2203">
        <v>1476939300</v>
      </c>
      <c r="J2203">
        <v>1474273294</v>
      </c>
      <c r="K2203" t="b">
        <v>0</v>
      </c>
      <c r="L2203">
        <v>33</v>
      </c>
      <c r="M2203" t="b">
        <v>1</v>
      </c>
      <c r="N2203" t="s">
        <v>8271</v>
      </c>
      <c r="O2203" s="5">
        <f t="shared" si="136"/>
        <v>1.0075000000000001</v>
      </c>
      <c r="P2203" s="15">
        <f t="shared" si="137"/>
        <v>61.060606060606062</v>
      </c>
      <c r="Q2203" s="7" t="s">
        <v>8323</v>
      </c>
      <c r="R2203" s="7" t="s">
        <v>8324</v>
      </c>
      <c r="S2203" s="13">
        <f t="shared" si="138"/>
        <v>42663.204861111109</v>
      </c>
      <c r="T2203" s="12">
        <f t="shared" si="139"/>
        <v>42632.348310185189</v>
      </c>
    </row>
    <row r="2204" spans="1:20" ht="48" hidden="1" x14ac:dyDescent="0.2">
      <c r="A2204">
        <v>3382</v>
      </c>
      <c r="B2204" s="3" t="s">
        <v>3381</v>
      </c>
      <c r="C2204" s="3" t="s">
        <v>7492</v>
      </c>
      <c r="D2204">
        <v>3500</v>
      </c>
      <c r="E2204">
        <v>3526</v>
      </c>
      <c r="F2204" t="s">
        <v>8219</v>
      </c>
      <c r="G2204" t="s">
        <v>8225</v>
      </c>
      <c r="H2204" t="s">
        <v>8247</v>
      </c>
      <c r="I2204">
        <v>1470092340</v>
      </c>
      <c r="J2204">
        <v>1467973256</v>
      </c>
      <c r="K2204" t="b">
        <v>0</v>
      </c>
      <c r="L2204">
        <v>46</v>
      </c>
      <c r="M2204" t="b">
        <v>1</v>
      </c>
      <c r="N2204" t="s">
        <v>8271</v>
      </c>
      <c r="O2204" s="5">
        <f t="shared" si="136"/>
        <v>1.0074285714285713</v>
      </c>
      <c r="P2204" s="15">
        <f t="shared" si="137"/>
        <v>76.652173913043484</v>
      </c>
      <c r="Q2204" s="7" t="s">
        <v>8323</v>
      </c>
      <c r="R2204" s="7" t="s">
        <v>8324</v>
      </c>
      <c r="S2204" s="13">
        <f t="shared" si="138"/>
        <v>42583.957638888889</v>
      </c>
      <c r="T2204" s="12">
        <f t="shared" si="139"/>
        <v>42559.431203703702</v>
      </c>
    </row>
    <row r="2205" spans="1:20" ht="48" hidden="1" x14ac:dyDescent="0.2">
      <c r="A2205">
        <v>253</v>
      </c>
      <c r="B2205" s="3" t="s">
        <v>254</v>
      </c>
      <c r="C2205" s="3" t="s">
        <v>4363</v>
      </c>
      <c r="D2205">
        <v>1500</v>
      </c>
      <c r="E2205">
        <v>1511</v>
      </c>
      <c r="F2205" t="s">
        <v>8219</v>
      </c>
      <c r="G2205" t="s">
        <v>8224</v>
      </c>
      <c r="H2205" t="s">
        <v>8246</v>
      </c>
      <c r="I2205">
        <v>1329320235</v>
      </c>
      <c r="J2205">
        <v>1326728235</v>
      </c>
      <c r="K2205" t="b">
        <v>1</v>
      </c>
      <c r="L2205">
        <v>7</v>
      </c>
      <c r="M2205" t="b">
        <v>1</v>
      </c>
      <c r="N2205" t="s">
        <v>8269</v>
      </c>
      <c r="O2205" s="5">
        <f t="shared" si="136"/>
        <v>1.0073333333333334</v>
      </c>
      <c r="P2205" s="15">
        <f t="shared" si="137"/>
        <v>215.85714285714286</v>
      </c>
      <c r="Q2205" s="7" t="s">
        <v>8316</v>
      </c>
      <c r="R2205" s="7" t="s">
        <v>8321</v>
      </c>
      <c r="S2205" s="13">
        <f t="shared" si="138"/>
        <v>40954.650868055556</v>
      </c>
      <c r="T2205" s="12">
        <f t="shared" si="139"/>
        <v>40924.650868055556</v>
      </c>
    </row>
    <row r="2206" spans="1:20" ht="48" hidden="1" x14ac:dyDescent="0.2">
      <c r="A2206">
        <v>2711</v>
      </c>
      <c r="B2206" s="3" t="s">
        <v>2711</v>
      </c>
      <c r="C2206" s="3" t="s">
        <v>6821</v>
      </c>
      <c r="D2206">
        <v>3910</v>
      </c>
      <c r="E2206">
        <v>3938</v>
      </c>
      <c r="F2206" t="s">
        <v>8219</v>
      </c>
      <c r="G2206" t="s">
        <v>8225</v>
      </c>
      <c r="H2206" t="s">
        <v>8247</v>
      </c>
      <c r="I2206">
        <v>1403301660</v>
      </c>
      <c r="J2206">
        <v>1400694790</v>
      </c>
      <c r="K2206" t="b">
        <v>1</v>
      </c>
      <c r="L2206">
        <v>73</v>
      </c>
      <c r="M2206" t="b">
        <v>1</v>
      </c>
      <c r="N2206" t="s">
        <v>8303</v>
      </c>
      <c r="O2206" s="5">
        <f t="shared" si="136"/>
        <v>1.007161125319693</v>
      </c>
      <c r="P2206" s="15">
        <f t="shared" si="137"/>
        <v>53.945205479452056</v>
      </c>
      <c r="Q2206" s="7" t="s">
        <v>8323</v>
      </c>
      <c r="R2206" s="7" t="s">
        <v>8361</v>
      </c>
      <c r="S2206" s="13">
        <f t="shared" si="138"/>
        <v>41810.917361111111</v>
      </c>
      <c r="T2206" s="12">
        <f t="shared" si="139"/>
        <v>41780.745254629634</v>
      </c>
    </row>
    <row r="2207" spans="1:20" ht="48" hidden="1" x14ac:dyDescent="0.2">
      <c r="A2207">
        <v>3018</v>
      </c>
      <c r="B2207" s="3" t="s">
        <v>3018</v>
      </c>
      <c r="C2207" s="3" t="s">
        <v>7128</v>
      </c>
      <c r="D2207">
        <v>4200</v>
      </c>
      <c r="E2207">
        <v>4230</v>
      </c>
      <c r="F2207" t="s">
        <v>8219</v>
      </c>
      <c r="G2207" t="s">
        <v>8230</v>
      </c>
      <c r="H2207" t="s">
        <v>8249</v>
      </c>
      <c r="I2207">
        <v>1437429600</v>
      </c>
      <c r="J2207">
        <v>1433747376</v>
      </c>
      <c r="K2207" t="b">
        <v>0</v>
      </c>
      <c r="L2207">
        <v>41</v>
      </c>
      <c r="M2207" t="b">
        <v>1</v>
      </c>
      <c r="N2207" t="s">
        <v>8303</v>
      </c>
      <c r="O2207" s="5">
        <f t="shared" si="136"/>
        <v>1.0071428571428571</v>
      </c>
      <c r="P2207" s="15">
        <f t="shared" si="137"/>
        <v>103.17073170731707</v>
      </c>
      <c r="Q2207" s="7" t="s">
        <v>8323</v>
      </c>
      <c r="R2207" s="7" t="s">
        <v>8361</v>
      </c>
      <c r="S2207" s="13">
        <f t="shared" si="138"/>
        <v>42205.916666666672</v>
      </c>
      <c r="T2207" s="12">
        <f t="shared" si="139"/>
        <v>42163.29833333334</v>
      </c>
    </row>
    <row r="2208" spans="1:20" ht="48" hidden="1" x14ac:dyDescent="0.2">
      <c r="A2208">
        <v>3454</v>
      </c>
      <c r="B2208" s="3" t="s">
        <v>3453</v>
      </c>
      <c r="C2208" s="3" t="s">
        <v>7564</v>
      </c>
      <c r="D2208">
        <v>700</v>
      </c>
      <c r="E2208">
        <v>705</v>
      </c>
      <c r="F2208" t="s">
        <v>8219</v>
      </c>
      <c r="G2208" t="s">
        <v>8225</v>
      </c>
      <c r="H2208" t="s">
        <v>8247</v>
      </c>
      <c r="I2208">
        <v>1406825159</v>
      </c>
      <c r="J2208">
        <v>1404233159</v>
      </c>
      <c r="K2208" t="b">
        <v>0</v>
      </c>
      <c r="L2208">
        <v>21</v>
      </c>
      <c r="M2208" t="b">
        <v>1</v>
      </c>
      <c r="N2208" t="s">
        <v>8271</v>
      </c>
      <c r="O2208" s="5">
        <f t="shared" si="136"/>
        <v>1.0071428571428571</v>
      </c>
      <c r="P2208" s="15">
        <f t="shared" si="137"/>
        <v>33.571428571428569</v>
      </c>
      <c r="Q2208" s="7" t="s">
        <v>8323</v>
      </c>
      <c r="R2208" s="7" t="s">
        <v>8324</v>
      </c>
      <c r="S2208" s="13">
        <f t="shared" si="138"/>
        <v>41851.698599537034</v>
      </c>
      <c r="T2208" s="12">
        <f t="shared" si="139"/>
        <v>41821.698599537034</v>
      </c>
    </row>
    <row r="2209" spans="1:20" ht="48" hidden="1" x14ac:dyDescent="0.2">
      <c r="A2209">
        <v>2964</v>
      </c>
      <c r="B2209" s="3" t="s">
        <v>2964</v>
      </c>
      <c r="C2209" s="3" t="s">
        <v>7074</v>
      </c>
      <c r="D2209">
        <v>5000</v>
      </c>
      <c r="E2209">
        <v>5035.6899999999996</v>
      </c>
      <c r="F2209" t="s">
        <v>8219</v>
      </c>
      <c r="G2209" t="s">
        <v>8224</v>
      </c>
      <c r="H2209" t="s">
        <v>8246</v>
      </c>
      <c r="I2209">
        <v>1407360720</v>
      </c>
      <c r="J2209">
        <v>1404769819</v>
      </c>
      <c r="K2209" t="b">
        <v>0</v>
      </c>
      <c r="L2209">
        <v>196</v>
      </c>
      <c r="M2209" t="b">
        <v>1</v>
      </c>
      <c r="N2209" t="s">
        <v>8271</v>
      </c>
      <c r="O2209" s="5">
        <f t="shared" si="136"/>
        <v>1.0071379999999999</v>
      </c>
      <c r="P2209" s="15">
        <f t="shared" si="137"/>
        <v>25.692295918367346</v>
      </c>
      <c r="Q2209" s="7" t="s">
        <v>8323</v>
      </c>
      <c r="R2209" s="7" t="s">
        <v>8324</v>
      </c>
      <c r="S2209" s="13">
        <f t="shared" si="138"/>
        <v>41857.897222222222</v>
      </c>
      <c r="T2209" s="12">
        <f t="shared" si="139"/>
        <v>41827.909942129627</v>
      </c>
    </row>
    <row r="2210" spans="1:20" ht="48" hidden="1" x14ac:dyDescent="0.2">
      <c r="A2210">
        <v>2304</v>
      </c>
      <c r="B2210" s="3" t="s">
        <v>2305</v>
      </c>
      <c r="C2210" s="3" t="s">
        <v>6414</v>
      </c>
      <c r="D2210">
        <v>6000</v>
      </c>
      <c r="E2210">
        <v>6042.02</v>
      </c>
      <c r="F2210" t="s">
        <v>8219</v>
      </c>
      <c r="G2210" t="s">
        <v>8224</v>
      </c>
      <c r="H2210" t="s">
        <v>8246</v>
      </c>
      <c r="I2210">
        <v>1293857940</v>
      </c>
      <c r="J2210">
        <v>1290281691</v>
      </c>
      <c r="K2210" t="b">
        <v>1</v>
      </c>
      <c r="L2210">
        <v>113</v>
      </c>
      <c r="M2210" t="b">
        <v>1</v>
      </c>
      <c r="N2210" t="s">
        <v>8279</v>
      </c>
      <c r="O2210" s="5">
        <f t="shared" si="136"/>
        <v>1.0070033333333335</v>
      </c>
      <c r="P2210" s="15">
        <f t="shared" si="137"/>
        <v>53.469203539823013</v>
      </c>
      <c r="Q2210" s="7" t="s">
        <v>8330</v>
      </c>
      <c r="R2210" s="7" t="s">
        <v>8334</v>
      </c>
      <c r="S2210" s="13">
        <f t="shared" si="138"/>
        <v>40544.207638888889</v>
      </c>
      <c r="T2210" s="12">
        <f t="shared" si="139"/>
        <v>40502.815868055557</v>
      </c>
    </row>
    <row r="2211" spans="1:20" ht="48" hidden="1" x14ac:dyDescent="0.2">
      <c r="A2211">
        <v>2086</v>
      </c>
      <c r="B2211" s="3" t="s">
        <v>2087</v>
      </c>
      <c r="C2211" s="3" t="s">
        <v>6196</v>
      </c>
      <c r="D2211">
        <v>4000</v>
      </c>
      <c r="E2211">
        <v>4028</v>
      </c>
      <c r="F2211" t="s">
        <v>8219</v>
      </c>
      <c r="G2211" t="s">
        <v>8224</v>
      </c>
      <c r="H2211" t="s">
        <v>8246</v>
      </c>
      <c r="I2211">
        <v>1323838740</v>
      </c>
      <c r="J2211">
        <v>1321200332</v>
      </c>
      <c r="K2211" t="b">
        <v>0</v>
      </c>
      <c r="L2211">
        <v>35</v>
      </c>
      <c r="M2211" t="b">
        <v>1</v>
      </c>
      <c r="N2211" t="s">
        <v>8279</v>
      </c>
      <c r="O2211" s="5">
        <f t="shared" si="136"/>
        <v>1.0069999999999999</v>
      </c>
      <c r="P2211" s="15">
        <f t="shared" si="137"/>
        <v>115.08571428571429</v>
      </c>
      <c r="Q2211" s="7" t="s">
        <v>8330</v>
      </c>
      <c r="R2211" s="7" t="s">
        <v>8334</v>
      </c>
      <c r="S2211" s="13">
        <f t="shared" si="138"/>
        <v>40891.207638888889</v>
      </c>
      <c r="T2211" s="12">
        <f t="shared" si="139"/>
        <v>40860.67050925926</v>
      </c>
    </row>
    <row r="2212" spans="1:20" ht="48" hidden="1" x14ac:dyDescent="0.2">
      <c r="A2212">
        <v>1605</v>
      </c>
      <c r="B2212" s="3" t="s">
        <v>1606</v>
      </c>
      <c r="C2212" s="3" t="s">
        <v>5715</v>
      </c>
      <c r="D2212">
        <v>6000</v>
      </c>
      <c r="E2212">
        <v>6041.6</v>
      </c>
      <c r="F2212" t="s">
        <v>8219</v>
      </c>
      <c r="G2212" t="s">
        <v>8224</v>
      </c>
      <c r="H2212" t="s">
        <v>8246</v>
      </c>
      <c r="I2212">
        <v>1312182000</v>
      </c>
      <c r="J2212">
        <v>1311380313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1.0069333333333335</v>
      </c>
      <c r="P2212" s="15">
        <f t="shared" si="137"/>
        <v>137.30909090909091</v>
      </c>
      <c r="Q2212" s="7" t="s">
        <v>8330</v>
      </c>
      <c r="R2212" s="7" t="s">
        <v>8331</v>
      </c>
      <c r="S2212" s="13">
        <f t="shared" si="138"/>
        <v>40756.291666666664</v>
      </c>
      <c r="T2212" s="12">
        <f t="shared" si="139"/>
        <v>40747.012881944444</v>
      </c>
    </row>
    <row r="2213" spans="1:20" ht="32" hidden="1" x14ac:dyDescent="0.2">
      <c r="A2213">
        <v>1529</v>
      </c>
      <c r="B2213" s="3" t="s">
        <v>1530</v>
      </c>
      <c r="C2213" s="3" t="s">
        <v>5639</v>
      </c>
      <c r="D2213">
        <v>19000</v>
      </c>
      <c r="E2213">
        <v>19129</v>
      </c>
      <c r="F2213" t="s">
        <v>8219</v>
      </c>
      <c r="G2213" t="s">
        <v>8224</v>
      </c>
      <c r="H2213" t="s">
        <v>8246</v>
      </c>
      <c r="I2213">
        <v>1426773920</v>
      </c>
      <c r="J2213">
        <v>1424185520</v>
      </c>
      <c r="K2213" t="b">
        <v>1</v>
      </c>
      <c r="L2213">
        <v>141</v>
      </c>
      <c r="M2213" t="b">
        <v>1</v>
      </c>
      <c r="N2213" t="s">
        <v>8285</v>
      </c>
      <c r="O2213" s="5">
        <f t="shared" si="136"/>
        <v>1.0067894736842105</v>
      </c>
      <c r="P2213" s="15">
        <f t="shared" si="137"/>
        <v>135.66666666666666</v>
      </c>
      <c r="Q2213" s="7" t="s">
        <v>8343</v>
      </c>
      <c r="R2213" s="7" t="s">
        <v>8344</v>
      </c>
      <c r="S2213" s="13">
        <f t="shared" si="138"/>
        <v>42082.587037037039</v>
      </c>
      <c r="T2213" s="12">
        <f t="shared" si="139"/>
        <v>42052.628703703704</v>
      </c>
    </row>
    <row r="2214" spans="1:20" ht="32" hidden="1" x14ac:dyDescent="0.2">
      <c r="A2214">
        <v>1671</v>
      </c>
      <c r="B2214" s="3" t="s">
        <v>1672</v>
      </c>
      <c r="C2214" s="3" t="s">
        <v>5781</v>
      </c>
      <c r="D2214">
        <v>2000</v>
      </c>
      <c r="E2214">
        <v>2013.47</v>
      </c>
      <c r="F2214" t="s">
        <v>8219</v>
      </c>
      <c r="G2214" t="s">
        <v>8224</v>
      </c>
      <c r="H2214" t="s">
        <v>8246</v>
      </c>
      <c r="I2214">
        <v>1470056614</v>
      </c>
      <c r="J2214">
        <v>1467464614</v>
      </c>
      <c r="K2214" t="b">
        <v>0</v>
      </c>
      <c r="L2214">
        <v>77</v>
      </c>
      <c r="M2214" t="b">
        <v>1</v>
      </c>
      <c r="N2214" t="s">
        <v>8292</v>
      </c>
      <c r="O2214" s="5">
        <f t="shared" si="136"/>
        <v>1.0067349999999999</v>
      </c>
      <c r="P2214" s="15">
        <f t="shared" si="137"/>
        <v>26.148961038961041</v>
      </c>
      <c r="Q2214" s="7" t="s">
        <v>8330</v>
      </c>
      <c r="R2214" s="7" t="s">
        <v>8351</v>
      </c>
      <c r="S2214" s="13">
        <f t="shared" si="138"/>
        <v>42583.54414351852</v>
      </c>
      <c r="T2214" s="12">
        <f t="shared" si="139"/>
        <v>42553.54414351852</v>
      </c>
    </row>
    <row r="2215" spans="1:20" ht="48" hidden="1" x14ac:dyDescent="0.2">
      <c r="A2215">
        <v>17</v>
      </c>
      <c r="B2215" s="3" t="s">
        <v>19</v>
      </c>
      <c r="C2215" s="3" t="s">
        <v>4128</v>
      </c>
      <c r="D2215">
        <v>1500</v>
      </c>
      <c r="E2215">
        <v>1510</v>
      </c>
      <c r="F2215" t="s">
        <v>8219</v>
      </c>
      <c r="G2215" t="s">
        <v>8225</v>
      </c>
      <c r="H2215" t="s">
        <v>8247</v>
      </c>
      <c r="I2215">
        <v>1415126022</v>
      </c>
      <c r="J2215">
        <v>1412530422</v>
      </c>
      <c r="K2215" t="b">
        <v>0</v>
      </c>
      <c r="L2215">
        <v>36</v>
      </c>
      <c r="M2215" t="b">
        <v>1</v>
      </c>
      <c r="N2215" t="s">
        <v>8265</v>
      </c>
      <c r="O2215" s="5">
        <f t="shared" si="136"/>
        <v>1.0066666666666666</v>
      </c>
      <c r="P2215" s="15">
        <f t="shared" si="137"/>
        <v>41.944444444444443</v>
      </c>
      <c r="Q2215" s="7" t="s">
        <v>8316</v>
      </c>
      <c r="R2215" s="7" t="s">
        <v>8317</v>
      </c>
      <c r="S2215" s="13">
        <f t="shared" si="138"/>
        <v>41947.773402777777</v>
      </c>
      <c r="T2215" s="12">
        <f t="shared" si="139"/>
        <v>41917.731736111113</v>
      </c>
    </row>
    <row r="2216" spans="1:20" ht="48" hidden="1" x14ac:dyDescent="0.2">
      <c r="A2216">
        <v>1652</v>
      </c>
      <c r="B2216" s="3" t="s">
        <v>1653</v>
      </c>
      <c r="C2216" s="3" t="s">
        <v>5762</v>
      </c>
      <c r="D2216">
        <v>4500</v>
      </c>
      <c r="E2216">
        <v>4530</v>
      </c>
      <c r="F2216" t="s">
        <v>8219</v>
      </c>
      <c r="G2216" t="s">
        <v>8224</v>
      </c>
      <c r="H2216" t="s">
        <v>8246</v>
      </c>
      <c r="I2216">
        <v>1385297393</v>
      </c>
      <c r="J2216">
        <v>1382701793</v>
      </c>
      <c r="K2216" t="b">
        <v>0</v>
      </c>
      <c r="L2216">
        <v>70</v>
      </c>
      <c r="M2216" t="b">
        <v>1</v>
      </c>
      <c r="N2216" t="s">
        <v>8292</v>
      </c>
      <c r="O2216" s="5">
        <f t="shared" si="136"/>
        <v>1.0066666666666666</v>
      </c>
      <c r="P2216" s="15">
        <f t="shared" si="137"/>
        <v>64.714285714285708</v>
      </c>
      <c r="Q2216" s="7" t="s">
        <v>8330</v>
      </c>
      <c r="R2216" s="7" t="s">
        <v>8351</v>
      </c>
      <c r="S2216" s="13">
        <f t="shared" si="138"/>
        <v>41602.534641203703</v>
      </c>
      <c r="T2216" s="12">
        <f t="shared" si="139"/>
        <v>41572.492974537039</v>
      </c>
    </row>
    <row r="2217" spans="1:20" ht="48" hidden="1" x14ac:dyDescent="0.2">
      <c r="A2217">
        <v>3501</v>
      </c>
      <c r="B2217" s="3" t="s">
        <v>3500</v>
      </c>
      <c r="C2217" s="3" t="s">
        <v>7611</v>
      </c>
      <c r="D2217">
        <v>1500</v>
      </c>
      <c r="E2217">
        <v>1510</v>
      </c>
      <c r="F2217" t="s">
        <v>8219</v>
      </c>
      <c r="G2217" t="s">
        <v>8225</v>
      </c>
      <c r="H2217" t="s">
        <v>8247</v>
      </c>
      <c r="I2217">
        <v>1441995595</v>
      </c>
      <c r="J2217">
        <v>1439835595</v>
      </c>
      <c r="K2217" t="b">
        <v>0</v>
      </c>
      <c r="L2217">
        <v>42</v>
      </c>
      <c r="M2217" t="b">
        <v>1</v>
      </c>
      <c r="N2217" t="s">
        <v>8271</v>
      </c>
      <c r="O2217" s="5">
        <f t="shared" si="136"/>
        <v>1.0066666666666666</v>
      </c>
      <c r="P2217" s="15">
        <f t="shared" si="137"/>
        <v>35.952380952380949</v>
      </c>
      <c r="Q2217" s="7" t="s">
        <v>8323</v>
      </c>
      <c r="R2217" s="7" t="s">
        <v>8324</v>
      </c>
      <c r="S2217" s="13">
        <f t="shared" si="138"/>
        <v>42258.763831018514</v>
      </c>
      <c r="T2217" s="12">
        <f t="shared" si="139"/>
        <v>42233.763831018514</v>
      </c>
    </row>
    <row r="2218" spans="1:20" ht="32" hidden="1" x14ac:dyDescent="0.2">
      <c r="A2218">
        <v>3658</v>
      </c>
      <c r="B2218" s="3" t="s">
        <v>3655</v>
      </c>
      <c r="C2218" s="3" t="s">
        <v>7768</v>
      </c>
      <c r="D2218">
        <v>1500</v>
      </c>
      <c r="E2218">
        <v>1510</v>
      </c>
      <c r="F2218" t="s">
        <v>8219</v>
      </c>
      <c r="G2218" t="s">
        <v>8224</v>
      </c>
      <c r="H2218" t="s">
        <v>8246</v>
      </c>
      <c r="I2218">
        <v>1404273540</v>
      </c>
      <c r="J2218">
        <v>1400272580</v>
      </c>
      <c r="K2218" t="b">
        <v>0</v>
      </c>
      <c r="L2218">
        <v>20</v>
      </c>
      <c r="M2218" t="b">
        <v>1</v>
      </c>
      <c r="N2218" t="s">
        <v>8271</v>
      </c>
      <c r="O2218" s="5">
        <f t="shared" si="136"/>
        <v>1.0066666666666666</v>
      </c>
      <c r="P2218" s="15">
        <f t="shared" si="137"/>
        <v>75.5</v>
      </c>
      <c r="Q2218" s="7" t="s">
        <v>8323</v>
      </c>
      <c r="R2218" s="7" t="s">
        <v>8324</v>
      </c>
      <c r="S2218" s="13">
        <f t="shared" si="138"/>
        <v>41822.165972222225</v>
      </c>
      <c r="T2218" s="12">
        <f t="shared" si="139"/>
        <v>41775.858564814815</v>
      </c>
    </row>
    <row r="2219" spans="1:20" ht="48" hidden="1" x14ac:dyDescent="0.2">
      <c r="A2219">
        <v>1827</v>
      </c>
      <c r="B2219" s="3" t="s">
        <v>1828</v>
      </c>
      <c r="C2219" s="3" t="s">
        <v>5937</v>
      </c>
      <c r="D2219">
        <v>8000</v>
      </c>
      <c r="E2219">
        <v>8053</v>
      </c>
      <c r="F2219" t="s">
        <v>8219</v>
      </c>
      <c r="G2219" t="s">
        <v>8224</v>
      </c>
      <c r="H2219" t="s">
        <v>8246</v>
      </c>
      <c r="I2219">
        <v>1299138561</v>
      </c>
      <c r="J2219">
        <v>1294818561</v>
      </c>
      <c r="K2219" t="b">
        <v>0</v>
      </c>
      <c r="L2219">
        <v>96</v>
      </c>
      <c r="M2219" t="b">
        <v>1</v>
      </c>
      <c r="N2219" t="s">
        <v>8276</v>
      </c>
      <c r="O2219" s="5">
        <f t="shared" si="136"/>
        <v>1.0066250000000001</v>
      </c>
      <c r="P2219" s="15">
        <f t="shared" si="137"/>
        <v>83.885416666666671</v>
      </c>
      <c r="Q2219" s="7" t="s">
        <v>8330</v>
      </c>
      <c r="R2219" s="7" t="s">
        <v>8331</v>
      </c>
      <c r="S2219" s="13">
        <f t="shared" si="138"/>
        <v>40605.325937499998</v>
      </c>
      <c r="T2219" s="12">
        <f t="shared" si="139"/>
        <v>40555.325937499998</v>
      </c>
    </row>
    <row r="2220" spans="1:20" ht="48" hidden="1" x14ac:dyDescent="0.2">
      <c r="A2220">
        <v>3455</v>
      </c>
      <c r="B2220" s="3" t="s">
        <v>3454</v>
      </c>
      <c r="C2220" s="3" t="s">
        <v>7565</v>
      </c>
      <c r="D2220">
        <v>10000</v>
      </c>
      <c r="E2220">
        <v>10065</v>
      </c>
      <c r="F2220" t="s">
        <v>8219</v>
      </c>
      <c r="G2220" t="s">
        <v>8224</v>
      </c>
      <c r="H2220" t="s">
        <v>8246</v>
      </c>
      <c r="I2220">
        <v>1476381627</v>
      </c>
      <c r="J2220">
        <v>1473789627</v>
      </c>
      <c r="K2220" t="b">
        <v>0</v>
      </c>
      <c r="L2220">
        <v>69</v>
      </c>
      <c r="M2220" t="b">
        <v>1</v>
      </c>
      <c r="N2220" t="s">
        <v>8271</v>
      </c>
      <c r="O2220" s="5">
        <f t="shared" si="136"/>
        <v>1.0065</v>
      </c>
      <c r="P2220" s="15">
        <f t="shared" si="137"/>
        <v>145.86956521739131</v>
      </c>
      <c r="Q2220" s="7" t="s">
        <v>8323</v>
      </c>
      <c r="R2220" s="7" t="s">
        <v>8324</v>
      </c>
      <c r="S2220" s="13">
        <f t="shared" si="138"/>
        <v>42656.7503125</v>
      </c>
      <c r="T2220" s="12">
        <f t="shared" si="139"/>
        <v>42626.7503125</v>
      </c>
    </row>
    <row r="2221" spans="1:20" ht="48" hidden="1" x14ac:dyDescent="0.2">
      <c r="A2221">
        <v>539</v>
      </c>
      <c r="B2221" s="3" t="s">
        <v>540</v>
      </c>
      <c r="C2221" s="3" t="s">
        <v>4649</v>
      </c>
      <c r="D2221">
        <v>500</v>
      </c>
      <c r="E2221">
        <v>503.22</v>
      </c>
      <c r="F2221" t="s">
        <v>8219</v>
      </c>
      <c r="G2221" t="s">
        <v>8225</v>
      </c>
      <c r="H2221" t="s">
        <v>8247</v>
      </c>
      <c r="I2221">
        <v>1467681107</v>
      </c>
      <c r="J2221">
        <v>1465866707</v>
      </c>
      <c r="K2221" t="b">
        <v>0</v>
      </c>
      <c r="L2221">
        <v>20</v>
      </c>
      <c r="M2221" t="b">
        <v>1</v>
      </c>
      <c r="N2221" t="s">
        <v>8271</v>
      </c>
      <c r="O2221" s="5">
        <f t="shared" si="136"/>
        <v>1.00644</v>
      </c>
      <c r="P2221" s="15">
        <f t="shared" si="137"/>
        <v>25.161000000000001</v>
      </c>
      <c r="Q2221" s="7" t="s">
        <v>8323</v>
      </c>
      <c r="R2221" s="7" t="s">
        <v>8324</v>
      </c>
      <c r="S2221" s="13">
        <f t="shared" si="138"/>
        <v>42556.049849537041</v>
      </c>
      <c r="T2221" s="12">
        <f t="shared" si="139"/>
        <v>42535.049849537041</v>
      </c>
    </row>
    <row r="2222" spans="1:20" ht="48" hidden="1" x14ac:dyDescent="0.2">
      <c r="A2222">
        <v>297</v>
      </c>
      <c r="B2222" s="3" t="s">
        <v>298</v>
      </c>
      <c r="C2222" s="3" t="s">
        <v>4407</v>
      </c>
      <c r="D2222">
        <v>20000</v>
      </c>
      <c r="E2222">
        <v>20128</v>
      </c>
      <c r="F2222" t="s">
        <v>8219</v>
      </c>
      <c r="G2222" t="s">
        <v>8224</v>
      </c>
      <c r="H2222" t="s">
        <v>8246</v>
      </c>
      <c r="I2222">
        <v>1430452740</v>
      </c>
      <c r="J2222">
        <v>1427390901</v>
      </c>
      <c r="K2222" t="b">
        <v>1</v>
      </c>
      <c r="L2222">
        <v>142</v>
      </c>
      <c r="M2222" t="b">
        <v>1</v>
      </c>
      <c r="N2222" t="s">
        <v>8269</v>
      </c>
      <c r="O2222" s="5">
        <f t="shared" si="136"/>
        <v>1.0064</v>
      </c>
      <c r="P2222" s="15">
        <f t="shared" si="137"/>
        <v>141.74647887323943</v>
      </c>
      <c r="Q2222" s="7" t="s">
        <v>8316</v>
      </c>
      <c r="R2222" s="7" t="s">
        <v>8321</v>
      </c>
      <c r="S2222" s="13">
        <f t="shared" si="138"/>
        <v>42125.165972222225</v>
      </c>
      <c r="T2222" s="12">
        <f t="shared" si="139"/>
        <v>42089.72802083334</v>
      </c>
    </row>
    <row r="2223" spans="1:20" ht="48" hidden="1" x14ac:dyDescent="0.2">
      <c r="A2223">
        <v>418</v>
      </c>
      <c r="B2223" s="3" t="s">
        <v>419</v>
      </c>
      <c r="C2223" s="3" t="s">
        <v>4528</v>
      </c>
      <c r="D2223">
        <v>22400</v>
      </c>
      <c r="E2223">
        <v>22542</v>
      </c>
      <c r="F2223" t="s">
        <v>8219</v>
      </c>
      <c r="G2223" t="s">
        <v>8224</v>
      </c>
      <c r="H2223" t="s">
        <v>8246</v>
      </c>
      <c r="I2223">
        <v>1437633997</v>
      </c>
      <c r="J2223">
        <v>1435041997</v>
      </c>
      <c r="K2223" t="b">
        <v>0</v>
      </c>
      <c r="L2223">
        <v>104</v>
      </c>
      <c r="M2223" t="b">
        <v>1</v>
      </c>
      <c r="N2223" t="s">
        <v>8269</v>
      </c>
      <c r="O2223" s="5">
        <f t="shared" si="136"/>
        <v>1.0063392857142857</v>
      </c>
      <c r="P2223" s="15">
        <f t="shared" si="137"/>
        <v>216.75</v>
      </c>
      <c r="Q2223" s="7" t="s">
        <v>8316</v>
      </c>
      <c r="R2223" s="7" t="s">
        <v>8321</v>
      </c>
      <c r="S2223" s="13">
        <f t="shared" si="138"/>
        <v>42208.282372685186</v>
      </c>
      <c r="T2223" s="12">
        <f t="shared" si="139"/>
        <v>42178.282372685186</v>
      </c>
    </row>
    <row r="2224" spans="1:20" ht="48" hidden="1" x14ac:dyDescent="0.2">
      <c r="A2224">
        <v>1947</v>
      </c>
      <c r="B2224" s="3" t="s">
        <v>1948</v>
      </c>
      <c r="C2224" s="3" t="s">
        <v>6057</v>
      </c>
      <c r="D2224">
        <v>800</v>
      </c>
      <c r="E2224">
        <v>805.07</v>
      </c>
      <c r="F2224" t="s">
        <v>8219</v>
      </c>
      <c r="G2224" t="s">
        <v>8224</v>
      </c>
      <c r="H2224" t="s">
        <v>8246</v>
      </c>
      <c r="I2224">
        <v>1258955940</v>
      </c>
      <c r="J2224">
        <v>1255730520</v>
      </c>
      <c r="K2224" t="b">
        <v>1</v>
      </c>
      <c r="L2224">
        <v>23</v>
      </c>
      <c r="M2224" t="b">
        <v>1</v>
      </c>
      <c r="N2224" t="s">
        <v>8295</v>
      </c>
      <c r="O2224" s="5">
        <f t="shared" si="136"/>
        <v>1.0063375000000001</v>
      </c>
      <c r="P2224" s="15">
        <f t="shared" si="137"/>
        <v>35.003043478260871</v>
      </c>
      <c r="Q2224" s="7" t="s">
        <v>8309</v>
      </c>
      <c r="R2224" s="7" t="s">
        <v>8310</v>
      </c>
      <c r="S2224" s="13">
        <f t="shared" si="138"/>
        <v>40140.249305555553</v>
      </c>
      <c r="T2224" s="12">
        <f t="shared" si="139"/>
        <v>40102.918055555558</v>
      </c>
    </row>
    <row r="2225" spans="1:20" ht="48" hidden="1" x14ac:dyDescent="0.2">
      <c r="A2225">
        <v>391</v>
      </c>
      <c r="B2225" s="3" t="s">
        <v>392</v>
      </c>
      <c r="C2225" s="3" t="s">
        <v>4501</v>
      </c>
      <c r="D2225">
        <v>20000</v>
      </c>
      <c r="E2225">
        <v>20122</v>
      </c>
      <c r="F2225" t="s">
        <v>8219</v>
      </c>
      <c r="G2225" t="s">
        <v>8224</v>
      </c>
      <c r="H2225" t="s">
        <v>8246</v>
      </c>
      <c r="I2225">
        <v>1324169940</v>
      </c>
      <c r="J2225">
        <v>1321578051</v>
      </c>
      <c r="K2225" t="b">
        <v>0</v>
      </c>
      <c r="L2225">
        <v>193</v>
      </c>
      <c r="M2225" t="b">
        <v>1</v>
      </c>
      <c r="N2225" t="s">
        <v>8269</v>
      </c>
      <c r="O2225" s="5">
        <f t="shared" si="136"/>
        <v>1.0061</v>
      </c>
      <c r="P2225" s="15">
        <f t="shared" si="137"/>
        <v>104.25906735751295</v>
      </c>
      <c r="Q2225" s="7" t="s">
        <v>8316</v>
      </c>
      <c r="R2225" s="7" t="s">
        <v>8321</v>
      </c>
      <c r="S2225" s="13">
        <f t="shared" si="138"/>
        <v>40895.040972222225</v>
      </c>
      <c r="T2225" s="12">
        <f t="shared" si="139"/>
        <v>40865.042256944449</v>
      </c>
    </row>
    <row r="2226" spans="1:20" ht="48" hidden="1" x14ac:dyDescent="0.2">
      <c r="A2226">
        <v>832</v>
      </c>
      <c r="B2226" s="3" t="s">
        <v>833</v>
      </c>
      <c r="C2226" s="3" t="s">
        <v>4942</v>
      </c>
      <c r="D2226">
        <v>15000</v>
      </c>
      <c r="E2226">
        <v>15091.06</v>
      </c>
      <c r="F2226" t="s">
        <v>8219</v>
      </c>
      <c r="G2226" t="s">
        <v>8224</v>
      </c>
      <c r="H2226" t="s">
        <v>8246</v>
      </c>
      <c r="I2226">
        <v>1327133580</v>
      </c>
      <c r="J2226">
        <v>1321978335</v>
      </c>
      <c r="K2226" t="b">
        <v>0</v>
      </c>
      <c r="L2226">
        <v>154</v>
      </c>
      <c r="M2226" t="b">
        <v>1</v>
      </c>
      <c r="N2226" t="s">
        <v>8276</v>
      </c>
      <c r="O2226" s="5">
        <f t="shared" si="136"/>
        <v>1.0060706666666666</v>
      </c>
      <c r="P2226" s="15">
        <f t="shared" si="137"/>
        <v>97.993896103896105</v>
      </c>
      <c r="Q2226" s="7" t="s">
        <v>8330</v>
      </c>
      <c r="R2226" s="7" t="s">
        <v>8331</v>
      </c>
      <c r="S2226" s="13">
        <f t="shared" si="138"/>
        <v>40929.342361111114</v>
      </c>
      <c r="T2226" s="12">
        <f t="shared" si="139"/>
        <v>40869.675173611111</v>
      </c>
    </row>
    <row r="2227" spans="1:20" ht="48" hidden="1" x14ac:dyDescent="0.2">
      <c r="A2227">
        <v>3485</v>
      </c>
      <c r="B2227" s="3" t="s">
        <v>3484</v>
      </c>
      <c r="C2227" s="3" t="s">
        <v>7595</v>
      </c>
      <c r="D2227">
        <v>1650</v>
      </c>
      <c r="E2227">
        <v>1660</v>
      </c>
      <c r="F2227" t="s">
        <v>8219</v>
      </c>
      <c r="G2227" t="s">
        <v>8224</v>
      </c>
      <c r="H2227" t="s">
        <v>8246</v>
      </c>
      <c r="I2227">
        <v>1454431080</v>
      </c>
      <c r="J2227">
        <v>1451839080</v>
      </c>
      <c r="K2227" t="b">
        <v>0</v>
      </c>
      <c r="L2227">
        <v>30</v>
      </c>
      <c r="M2227" t="b">
        <v>1</v>
      </c>
      <c r="N2227" t="s">
        <v>8271</v>
      </c>
      <c r="O2227" s="5">
        <f t="shared" si="136"/>
        <v>1.0060606060606061</v>
      </c>
      <c r="P2227" s="15">
        <f t="shared" si="137"/>
        <v>55.333333333333336</v>
      </c>
      <c r="Q2227" s="7" t="s">
        <v>8323</v>
      </c>
      <c r="R2227" s="7" t="s">
        <v>8324</v>
      </c>
      <c r="S2227" s="13">
        <f t="shared" si="138"/>
        <v>42402.693055555559</v>
      </c>
      <c r="T2227" s="12">
        <f t="shared" si="139"/>
        <v>42372.693055555559</v>
      </c>
    </row>
    <row r="2228" spans="1:20" ht="32" hidden="1" x14ac:dyDescent="0.2">
      <c r="A2228">
        <v>2297</v>
      </c>
      <c r="B2228" s="3" t="s">
        <v>2298</v>
      </c>
      <c r="C2228" s="3" t="s">
        <v>6407</v>
      </c>
      <c r="D2228">
        <v>1000</v>
      </c>
      <c r="E2228">
        <v>1006</v>
      </c>
      <c r="F2228" t="s">
        <v>8219</v>
      </c>
      <c r="G2228" t="s">
        <v>8224</v>
      </c>
      <c r="H2228" t="s">
        <v>8246</v>
      </c>
      <c r="I2228">
        <v>1331697540</v>
      </c>
      <c r="J2228">
        <v>1328749249</v>
      </c>
      <c r="K2228" t="b">
        <v>0</v>
      </c>
      <c r="L2228">
        <v>19</v>
      </c>
      <c r="M2228" t="b">
        <v>1</v>
      </c>
      <c r="N2228" t="s">
        <v>8276</v>
      </c>
      <c r="O2228" s="5">
        <f t="shared" si="136"/>
        <v>1.006</v>
      </c>
      <c r="P2228" s="15">
        <f t="shared" si="137"/>
        <v>52.94736842105263</v>
      </c>
      <c r="Q2228" s="7" t="s">
        <v>8330</v>
      </c>
      <c r="R2228" s="7" t="s">
        <v>8331</v>
      </c>
      <c r="S2228" s="13">
        <f t="shared" si="138"/>
        <v>40982.165972222225</v>
      </c>
      <c r="T2228" s="12">
        <f t="shared" si="139"/>
        <v>40948.042233796295</v>
      </c>
    </row>
    <row r="2229" spans="1:20" ht="48" hidden="1" x14ac:dyDescent="0.2">
      <c r="A2229">
        <v>3236</v>
      </c>
      <c r="B2229" s="3" t="s">
        <v>3236</v>
      </c>
      <c r="C2229" s="3" t="s">
        <v>7346</v>
      </c>
      <c r="D2229">
        <v>20000</v>
      </c>
      <c r="E2229">
        <v>20120</v>
      </c>
      <c r="F2229" t="s">
        <v>8219</v>
      </c>
      <c r="G2229" t="s">
        <v>8224</v>
      </c>
      <c r="H2229" t="s">
        <v>8246</v>
      </c>
      <c r="I2229">
        <v>1482962433</v>
      </c>
      <c r="J2229">
        <v>1480370433</v>
      </c>
      <c r="K2229" t="b">
        <v>0</v>
      </c>
      <c r="L2229">
        <v>110</v>
      </c>
      <c r="M2229" t="b">
        <v>1</v>
      </c>
      <c r="N2229" t="s">
        <v>8271</v>
      </c>
      <c r="O2229" s="5">
        <f t="shared" si="136"/>
        <v>1.006</v>
      </c>
      <c r="P2229" s="15">
        <f t="shared" si="137"/>
        <v>182.90909090909091</v>
      </c>
      <c r="Q2229" s="7" t="s">
        <v>8323</v>
      </c>
      <c r="R2229" s="7" t="s">
        <v>8324</v>
      </c>
      <c r="S2229" s="13">
        <f t="shared" si="138"/>
        <v>42732.917048611111</v>
      </c>
      <c r="T2229" s="12">
        <f t="shared" si="139"/>
        <v>42702.917048611111</v>
      </c>
    </row>
    <row r="2230" spans="1:20" ht="48" hidden="1" x14ac:dyDescent="0.2">
      <c r="A2230">
        <v>1649</v>
      </c>
      <c r="B2230" s="3" t="s">
        <v>1650</v>
      </c>
      <c r="C2230" s="3" t="s">
        <v>5759</v>
      </c>
      <c r="D2230">
        <v>3800</v>
      </c>
      <c r="E2230">
        <v>3822.33</v>
      </c>
      <c r="F2230" t="s">
        <v>8219</v>
      </c>
      <c r="G2230" t="s">
        <v>8224</v>
      </c>
      <c r="H2230" t="s">
        <v>8246</v>
      </c>
      <c r="I2230">
        <v>1400862355</v>
      </c>
      <c r="J2230">
        <v>1396974355</v>
      </c>
      <c r="K2230" t="b">
        <v>0</v>
      </c>
      <c r="L2230">
        <v>81</v>
      </c>
      <c r="M2230" t="b">
        <v>1</v>
      </c>
      <c r="N2230" t="s">
        <v>8292</v>
      </c>
      <c r="O2230" s="5">
        <f t="shared" si="136"/>
        <v>1.0058763157894737</v>
      </c>
      <c r="P2230" s="15">
        <f t="shared" si="137"/>
        <v>47.189259259259259</v>
      </c>
      <c r="Q2230" s="7" t="s">
        <v>8330</v>
      </c>
      <c r="R2230" s="7" t="s">
        <v>8351</v>
      </c>
      <c r="S2230" s="13">
        <f t="shared" si="138"/>
        <v>41782.684664351851</v>
      </c>
      <c r="T2230" s="12">
        <f t="shared" si="139"/>
        <v>41737.684664351851</v>
      </c>
    </row>
    <row r="2231" spans="1:20" ht="48" hidden="1" x14ac:dyDescent="0.2">
      <c r="A2231">
        <v>3020</v>
      </c>
      <c r="B2231" s="3" t="s">
        <v>3020</v>
      </c>
      <c r="C2231" s="3" t="s">
        <v>7130</v>
      </c>
      <c r="D2231">
        <v>7000</v>
      </c>
      <c r="E2231">
        <v>7040</v>
      </c>
      <c r="F2231" t="s">
        <v>8219</v>
      </c>
      <c r="G2231" t="s">
        <v>8224</v>
      </c>
      <c r="H2231" t="s">
        <v>8246</v>
      </c>
      <c r="I2231">
        <v>1439583533</v>
      </c>
      <c r="J2231">
        <v>1434399533</v>
      </c>
      <c r="K2231" t="b">
        <v>0</v>
      </c>
      <c r="L2231">
        <v>30</v>
      </c>
      <c r="M2231" t="b">
        <v>1</v>
      </c>
      <c r="N2231" t="s">
        <v>8303</v>
      </c>
      <c r="O2231" s="5">
        <f t="shared" si="136"/>
        <v>1.0057142857142858</v>
      </c>
      <c r="P2231" s="15">
        <f t="shared" si="137"/>
        <v>234.66666666666666</v>
      </c>
      <c r="Q2231" s="7" t="s">
        <v>8323</v>
      </c>
      <c r="R2231" s="7" t="s">
        <v>8361</v>
      </c>
      <c r="S2231" s="13">
        <f t="shared" si="138"/>
        <v>42230.846446759257</v>
      </c>
      <c r="T2231" s="12">
        <f t="shared" si="139"/>
        <v>42170.846446759257</v>
      </c>
    </row>
    <row r="2232" spans="1:20" ht="20" hidden="1" x14ac:dyDescent="0.2">
      <c r="A2232">
        <v>659</v>
      </c>
      <c r="B2232" s="3" t="s">
        <v>660</v>
      </c>
      <c r="C2232" s="3" t="s">
        <v>4769</v>
      </c>
      <c r="D2232">
        <v>3000</v>
      </c>
      <c r="E2232">
        <v>3017</v>
      </c>
      <c r="F2232" t="s">
        <v>8219</v>
      </c>
      <c r="G2232" t="s">
        <v>8224</v>
      </c>
      <c r="H2232" t="s">
        <v>8246</v>
      </c>
      <c r="I2232">
        <v>1440339295</v>
      </c>
      <c r="J2232">
        <v>1437747295</v>
      </c>
      <c r="K2232" t="b">
        <v>0</v>
      </c>
      <c r="L2232">
        <v>21</v>
      </c>
      <c r="M2232" t="b">
        <v>1</v>
      </c>
      <c r="N2232" t="s">
        <v>8273</v>
      </c>
      <c r="O2232" s="5">
        <f t="shared" si="136"/>
        <v>1.0056666666666667</v>
      </c>
      <c r="P2232" s="15">
        <f t="shared" si="137"/>
        <v>143.66666666666666</v>
      </c>
      <c r="Q2232" s="7" t="s">
        <v>8309</v>
      </c>
      <c r="R2232" s="7" t="s">
        <v>8326</v>
      </c>
      <c r="S2232" s="13">
        <f t="shared" si="138"/>
        <v>42239.593692129631</v>
      </c>
      <c r="T2232" s="12">
        <f t="shared" si="139"/>
        <v>42209.593692129631</v>
      </c>
    </row>
    <row r="2233" spans="1:20" ht="48" hidden="1" x14ac:dyDescent="0.2">
      <c r="A2233">
        <v>3240</v>
      </c>
      <c r="B2233" s="3" t="s">
        <v>3240</v>
      </c>
      <c r="C2233" s="3" t="s">
        <v>7350</v>
      </c>
      <c r="D2233">
        <v>3000</v>
      </c>
      <c r="E2233">
        <v>3017</v>
      </c>
      <c r="F2233" t="s">
        <v>8219</v>
      </c>
      <c r="G2233" t="s">
        <v>8225</v>
      </c>
      <c r="H2233" t="s">
        <v>8247</v>
      </c>
      <c r="I2233">
        <v>1487286000</v>
      </c>
      <c r="J2233">
        <v>1484843948</v>
      </c>
      <c r="K2233" t="b">
        <v>0</v>
      </c>
      <c r="L2233">
        <v>34</v>
      </c>
      <c r="M2233" t="b">
        <v>1</v>
      </c>
      <c r="N2233" t="s">
        <v>8271</v>
      </c>
      <c r="O2233" s="5">
        <f t="shared" si="136"/>
        <v>1.0056666666666667</v>
      </c>
      <c r="P2233" s="15">
        <f t="shared" si="137"/>
        <v>88.735294117647058</v>
      </c>
      <c r="Q2233" s="7" t="s">
        <v>8323</v>
      </c>
      <c r="R2233" s="7" t="s">
        <v>8324</v>
      </c>
      <c r="S2233" s="13">
        <f t="shared" si="138"/>
        <v>42782.958333333328</v>
      </c>
      <c r="T2233" s="12">
        <f t="shared" si="139"/>
        <v>42754.693842592591</v>
      </c>
    </row>
    <row r="2234" spans="1:20" ht="48" hidden="1" x14ac:dyDescent="0.2">
      <c r="A2234">
        <v>3510</v>
      </c>
      <c r="B2234" s="3" t="s">
        <v>3509</v>
      </c>
      <c r="C2234" s="3" t="s">
        <v>7620</v>
      </c>
      <c r="D2234">
        <v>900</v>
      </c>
      <c r="E2234">
        <v>905</v>
      </c>
      <c r="F2234" t="s">
        <v>8219</v>
      </c>
      <c r="G2234" t="s">
        <v>8224</v>
      </c>
      <c r="H2234" t="s">
        <v>8246</v>
      </c>
      <c r="I2234">
        <v>1404312846</v>
      </c>
      <c r="J2234">
        <v>1402584846</v>
      </c>
      <c r="K2234" t="b">
        <v>0</v>
      </c>
      <c r="L2234">
        <v>15</v>
      </c>
      <c r="M2234" t="b">
        <v>1</v>
      </c>
      <c r="N2234" t="s">
        <v>8271</v>
      </c>
      <c r="O2234" s="5">
        <f t="shared" si="136"/>
        <v>1.0055555555555555</v>
      </c>
      <c r="P2234" s="15">
        <f t="shared" si="137"/>
        <v>60.333333333333336</v>
      </c>
      <c r="Q2234" s="7" t="s">
        <v>8323</v>
      </c>
      <c r="R2234" s="7" t="s">
        <v>8324</v>
      </c>
      <c r="S2234" s="13">
        <f t="shared" si="138"/>
        <v>41822.62090277778</v>
      </c>
      <c r="T2234" s="12">
        <f t="shared" si="139"/>
        <v>41802.62090277778</v>
      </c>
    </row>
    <row r="2235" spans="1:20" ht="48" hidden="1" x14ac:dyDescent="0.2">
      <c r="A2235">
        <v>651</v>
      </c>
      <c r="B2235" s="3" t="s">
        <v>652</v>
      </c>
      <c r="C2235" s="3" t="s">
        <v>4761</v>
      </c>
      <c r="D2235">
        <v>25000</v>
      </c>
      <c r="E2235">
        <v>25132</v>
      </c>
      <c r="F2235" t="s">
        <v>8219</v>
      </c>
      <c r="G2235" t="s">
        <v>8224</v>
      </c>
      <c r="H2235" t="s">
        <v>8246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8273</v>
      </c>
      <c r="O2235" s="5">
        <f t="shared" si="136"/>
        <v>1.00528</v>
      </c>
      <c r="P2235" s="15">
        <f t="shared" si="137"/>
        <v>239.35238095238094</v>
      </c>
      <c r="Q2235" s="7" t="s">
        <v>8309</v>
      </c>
      <c r="R2235" s="7" t="s">
        <v>8326</v>
      </c>
      <c r="S2235" s="13">
        <f t="shared" si="138"/>
        <v>41986.017488425925</v>
      </c>
      <c r="T2235" s="12">
        <f t="shared" si="139"/>
        <v>41956.017488425925</v>
      </c>
    </row>
    <row r="2236" spans="1:20" ht="48" hidden="1" x14ac:dyDescent="0.2">
      <c r="A2236">
        <v>10</v>
      </c>
      <c r="B2236" s="3" t="s">
        <v>12</v>
      </c>
      <c r="C2236" s="3" t="s">
        <v>4121</v>
      </c>
      <c r="D2236">
        <v>3000</v>
      </c>
      <c r="E2236">
        <v>3015</v>
      </c>
      <c r="F2236" t="s">
        <v>8219</v>
      </c>
      <c r="G2236" t="s">
        <v>8224</v>
      </c>
      <c r="H2236" t="s">
        <v>8246</v>
      </c>
      <c r="I2236">
        <v>1403660279</v>
      </c>
      <c r="J2236">
        <v>1400636279</v>
      </c>
      <c r="K2236" t="b">
        <v>0</v>
      </c>
      <c r="L2236">
        <v>19</v>
      </c>
      <c r="M2236" t="b">
        <v>1</v>
      </c>
      <c r="N2236" t="s">
        <v>8265</v>
      </c>
      <c r="O2236" s="5">
        <f t="shared" si="136"/>
        <v>1.0049999999999999</v>
      </c>
      <c r="P2236" s="15">
        <f t="shared" si="137"/>
        <v>158.68421052631578</v>
      </c>
      <c r="Q2236" s="7" t="s">
        <v>8316</v>
      </c>
      <c r="R2236" s="7" t="s">
        <v>8317</v>
      </c>
      <c r="S2236" s="13">
        <f t="shared" si="138"/>
        <v>41815.068043981482</v>
      </c>
      <c r="T2236" s="12">
        <f t="shared" si="139"/>
        <v>41780.068043981482</v>
      </c>
    </row>
    <row r="2237" spans="1:20" ht="20" hidden="1" x14ac:dyDescent="0.2">
      <c r="A2237">
        <v>106</v>
      </c>
      <c r="B2237" s="3" t="s">
        <v>108</v>
      </c>
      <c r="C2237" s="3" t="s">
        <v>4217</v>
      </c>
      <c r="D2237">
        <v>5000</v>
      </c>
      <c r="E2237">
        <v>5025</v>
      </c>
      <c r="F2237" t="s">
        <v>8219</v>
      </c>
      <c r="G2237" t="s">
        <v>8224</v>
      </c>
      <c r="H2237" t="s">
        <v>8246</v>
      </c>
      <c r="I2237">
        <v>1333391901</v>
      </c>
      <c r="J2237">
        <v>1332182301</v>
      </c>
      <c r="K2237" t="b">
        <v>0</v>
      </c>
      <c r="L2237">
        <v>27</v>
      </c>
      <c r="M2237" t="b">
        <v>1</v>
      </c>
      <c r="N2237" t="s">
        <v>8266</v>
      </c>
      <c r="O2237" s="5">
        <f t="shared" si="136"/>
        <v>1.0049999999999999</v>
      </c>
      <c r="P2237" s="15">
        <f t="shared" si="137"/>
        <v>186.11111111111111</v>
      </c>
      <c r="Q2237" s="7" t="s">
        <v>8316</v>
      </c>
      <c r="R2237" s="7" t="s">
        <v>8318</v>
      </c>
      <c r="S2237" s="13">
        <f t="shared" si="138"/>
        <v>41001.776631944449</v>
      </c>
      <c r="T2237" s="12">
        <f t="shared" si="139"/>
        <v>40987.776631944449</v>
      </c>
    </row>
    <row r="2238" spans="1:20" ht="32" hidden="1" x14ac:dyDescent="0.2">
      <c r="A2238">
        <v>1634</v>
      </c>
      <c r="B2238" s="3" t="s">
        <v>1635</v>
      </c>
      <c r="C2238" s="3" t="s">
        <v>5744</v>
      </c>
      <c r="D2238">
        <v>2000</v>
      </c>
      <c r="E2238">
        <v>2010</v>
      </c>
      <c r="F2238" t="s">
        <v>8219</v>
      </c>
      <c r="G2238" t="s">
        <v>8224</v>
      </c>
      <c r="H2238" t="s">
        <v>8246</v>
      </c>
      <c r="I2238">
        <v>1306994340</v>
      </c>
      <c r="J2238">
        <v>1303706001</v>
      </c>
      <c r="K2238" t="b">
        <v>0</v>
      </c>
      <c r="L2238">
        <v>32</v>
      </c>
      <c r="M2238" t="b">
        <v>1</v>
      </c>
      <c r="N2238" t="s">
        <v>8276</v>
      </c>
      <c r="O2238" s="5">
        <f t="shared" si="136"/>
        <v>1.0049999999999999</v>
      </c>
      <c r="P2238" s="15">
        <f t="shared" si="137"/>
        <v>62.8125</v>
      </c>
      <c r="Q2238" s="7" t="s">
        <v>8330</v>
      </c>
      <c r="R2238" s="7" t="s">
        <v>8331</v>
      </c>
      <c r="S2238" s="13">
        <f t="shared" si="138"/>
        <v>40696.249305555553</v>
      </c>
      <c r="T2238" s="12">
        <f t="shared" si="139"/>
        <v>40658.189826388887</v>
      </c>
    </row>
    <row r="2239" spans="1:20" ht="48" hidden="1" x14ac:dyDescent="0.2">
      <c r="A2239">
        <v>3038</v>
      </c>
      <c r="B2239" s="3" t="s">
        <v>3038</v>
      </c>
      <c r="C2239" s="3" t="s">
        <v>7148</v>
      </c>
      <c r="D2239">
        <v>1000</v>
      </c>
      <c r="E2239">
        <v>1005</v>
      </c>
      <c r="F2239" t="s">
        <v>8219</v>
      </c>
      <c r="G2239" t="s">
        <v>8224</v>
      </c>
      <c r="H2239" t="s">
        <v>8246</v>
      </c>
      <c r="I2239">
        <v>1457071397</v>
      </c>
      <c r="J2239">
        <v>1451887397</v>
      </c>
      <c r="K2239" t="b">
        <v>0</v>
      </c>
      <c r="L2239">
        <v>27</v>
      </c>
      <c r="M2239" t="b">
        <v>1</v>
      </c>
      <c r="N2239" t="s">
        <v>8303</v>
      </c>
      <c r="O2239" s="5">
        <f t="shared" si="136"/>
        <v>1.0049999999999999</v>
      </c>
      <c r="P2239" s="15">
        <f t="shared" si="137"/>
        <v>37.222222222222221</v>
      </c>
      <c r="Q2239" s="7" t="s">
        <v>8323</v>
      </c>
      <c r="R2239" s="7" t="s">
        <v>8361</v>
      </c>
      <c r="S2239" s="13">
        <f t="shared" si="138"/>
        <v>42433.252280092594</v>
      </c>
      <c r="T2239" s="12">
        <f t="shared" si="139"/>
        <v>42373.252280092594</v>
      </c>
    </row>
    <row r="2240" spans="1:20" ht="32" hidden="1" x14ac:dyDescent="0.2">
      <c r="A2240">
        <v>3564</v>
      </c>
      <c r="B2240" s="3" t="s">
        <v>3563</v>
      </c>
      <c r="C2240" s="3" t="s">
        <v>7674</v>
      </c>
      <c r="D2240">
        <v>1000</v>
      </c>
      <c r="E2240">
        <v>1005</v>
      </c>
      <c r="F2240" t="s">
        <v>8219</v>
      </c>
      <c r="G2240" t="s">
        <v>8225</v>
      </c>
      <c r="H2240" t="s">
        <v>8247</v>
      </c>
      <c r="I2240">
        <v>1444060800</v>
      </c>
      <c r="J2240">
        <v>1440082649</v>
      </c>
      <c r="K2240" t="b">
        <v>0</v>
      </c>
      <c r="L2240">
        <v>17</v>
      </c>
      <c r="M2240" t="b">
        <v>1</v>
      </c>
      <c r="N2240" t="s">
        <v>8271</v>
      </c>
      <c r="O2240" s="5">
        <f t="shared" si="136"/>
        <v>1.0049999999999999</v>
      </c>
      <c r="P2240" s="15">
        <f t="shared" si="137"/>
        <v>59.117647058823529</v>
      </c>
      <c r="Q2240" s="7" t="s">
        <v>8323</v>
      </c>
      <c r="R2240" s="7" t="s">
        <v>8324</v>
      </c>
      <c r="S2240" s="13">
        <f t="shared" si="138"/>
        <v>42282.666666666672</v>
      </c>
      <c r="T2240" s="12">
        <f t="shared" si="139"/>
        <v>42236.623252314821</v>
      </c>
    </row>
    <row r="2241" spans="1:20" ht="48" hidden="1" x14ac:dyDescent="0.2">
      <c r="A2241">
        <v>3588</v>
      </c>
      <c r="B2241" s="3" t="s">
        <v>3587</v>
      </c>
      <c r="C2241" s="3" t="s">
        <v>7698</v>
      </c>
      <c r="D2241">
        <v>200</v>
      </c>
      <c r="E2241">
        <v>201</v>
      </c>
      <c r="F2241" t="s">
        <v>8219</v>
      </c>
      <c r="G2241" t="s">
        <v>8225</v>
      </c>
      <c r="H2241" t="s">
        <v>8247</v>
      </c>
      <c r="I2241">
        <v>1430348400</v>
      </c>
      <c r="J2241">
        <v>1428436410</v>
      </c>
      <c r="K2241" t="b">
        <v>0</v>
      </c>
      <c r="L2241">
        <v>11</v>
      </c>
      <c r="M2241" t="b">
        <v>1</v>
      </c>
      <c r="N2241" t="s">
        <v>8271</v>
      </c>
      <c r="O2241" s="5">
        <f t="shared" si="136"/>
        <v>1.0049999999999999</v>
      </c>
      <c r="P2241" s="15">
        <f t="shared" si="137"/>
        <v>18.272727272727273</v>
      </c>
      <c r="Q2241" s="7" t="s">
        <v>8323</v>
      </c>
      <c r="R2241" s="7" t="s">
        <v>8324</v>
      </c>
      <c r="S2241" s="13">
        <f t="shared" si="138"/>
        <v>42123.958333333328</v>
      </c>
      <c r="T2241" s="12">
        <f t="shared" si="139"/>
        <v>42101.828819444447</v>
      </c>
    </row>
    <row r="2242" spans="1:20" ht="48" hidden="1" x14ac:dyDescent="0.2">
      <c r="A2242">
        <v>3653</v>
      </c>
      <c r="B2242" s="3" t="s">
        <v>3650</v>
      </c>
      <c r="C2242" s="3" t="s">
        <v>7763</v>
      </c>
      <c r="D2242">
        <v>2000</v>
      </c>
      <c r="E2242">
        <v>2010</v>
      </c>
      <c r="F2242" t="s">
        <v>8219</v>
      </c>
      <c r="G2242" t="s">
        <v>8225</v>
      </c>
      <c r="H2242" t="s">
        <v>8247</v>
      </c>
      <c r="I2242">
        <v>1438764207</v>
      </c>
      <c r="J2242">
        <v>1436172207</v>
      </c>
      <c r="K2242" t="b">
        <v>0</v>
      </c>
      <c r="L2242">
        <v>33</v>
      </c>
      <c r="M2242" t="b">
        <v>1</v>
      </c>
      <c r="N2242" t="s">
        <v>8271</v>
      </c>
      <c r="O2242" s="5">
        <f t="shared" ref="O2242:O2305" si="140">E2242/D2242</f>
        <v>1.0049999999999999</v>
      </c>
      <c r="P2242" s="15">
        <f t="shared" ref="P2242:P2305" si="141">AVERAGE(E2242/L2242)</f>
        <v>60.909090909090907</v>
      </c>
      <c r="Q2242" s="7" t="s">
        <v>8323</v>
      </c>
      <c r="R2242" s="7" t="s">
        <v>8324</v>
      </c>
      <c r="S2242" s="13">
        <f t="shared" ref="S2242:S2305" si="142">(((I2242/60)/60)/24)+DATE(1970,1,1)</f>
        <v>42221.363506944443</v>
      </c>
      <c r="T2242" s="12">
        <f t="shared" ref="T2242:T2305" si="143">(((J2242/60)/60)/24)+DATE(1970,1,1)</f>
        <v>42191.363506944443</v>
      </c>
    </row>
    <row r="2243" spans="1:20" ht="48" hidden="1" x14ac:dyDescent="0.2">
      <c r="A2243">
        <v>117</v>
      </c>
      <c r="B2243" s="3" t="s">
        <v>119</v>
      </c>
      <c r="C2243" s="3" t="s">
        <v>4228</v>
      </c>
      <c r="D2243">
        <v>4500</v>
      </c>
      <c r="E2243">
        <v>4522.22</v>
      </c>
      <c r="F2243" t="s">
        <v>8219</v>
      </c>
      <c r="G2243" t="s">
        <v>8224</v>
      </c>
      <c r="H2243" t="s">
        <v>8246</v>
      </c>
      <c r="I2243">
        <v>1276110000</v>
      </c>
      <c r="J2243">
        <v>1268337744</v>
      </c>
      <c r="K2243" t="b">
        <v>0</v>
      </c>
      <c r="L2243">
        <v>27</v>
      </c>
      <c r="M2243" t="b">
        <v>1</v>
      </c>
      <c r="N2243" t="s">
        <v>8266</v>
      </c>
      <c r="O2243" s="5">
        <f t="shared" si="140"/>
        <v>1.0049377777777779</v>
      </c>
      <c r="P2243" s="15">
        <f t="shared" si="141"/>
        <v>167.48962962962963</v>
      </c>
      <c r="Q2243" s="7" t="s">
        <v>8316</v>
      </c>
      <c r="R2243" s="7" t="s">
        <v>8318</v>
      </c>
      <c r="S2243" s="13">
        <f t="shared" si="142"/>
        <v>40338.791666666664</v>
      </c>
      <c r="T2243" s="12">
        <f t="shared" si="143"/>
        <v>40248.834999999999</v>
      </c>
    </row>
    <row r="2244" spans="1:20" ht="48" hidden="1" x14ac:dyDescent="0.2">
      <c r="A2244">
        <v>3569</v>
      </c>
      <c r="B2244" s="3" t="s">
        <v>3568</v>
      </c>
      <c r="C2244" s="3" t="s">
        <v>7679</v>
      </c>
      <c r="D2244">
        <v>5000</v>
      </c>
      <c r="E2244">
        <v>5024</v>
      </c>
      <c r="F2244" t="s">
        <v>8219</v>
      </c>
      <c r="G2244" t="s">
        <v>8224</v>
      </c>
      <c r="H2244" t="s">
        <v>8246</v>
      </c>
      <c r="I2244">
        <v>1420734696</v>
      </c>
      <c r="J2244">
        <v>1418142696</v>
      </c>
      <c r="K2244" t="b">
        <v>0</v>
      </c>
      <c r="L2244">
        <v>41</v>
      </c>
      <c r="M2244" t="b">
        <v>1</v>
      </c>
      <c r="N2244" t="s">
        <v>8271</v>
      </c>
      <c r="O2244" s="5">
        <f t="shared" si="140"/>
        <v>1.0047999999999999</v>
      </c>
      <c r="P2244" s="15">
        <f t="shared" si="141"/>
        <v>122.53658536585365</v>
      </c>
      <c r="Q2244" s="7" t="s">
        <v>8323</v>
      </c>
      <c r="R2244" s="7" t="s">
        <v>8324</v>
      </c>
      <c r="S2244" s="13">
        <f t="shared" si="142"/>
        <v>42012.688611111109</v>
      </c>
      <c r="T2244" s="12">
        <f t="shared" si="143"/>
        <v>41982.688611111109</v>
      </c>
    </row>
    <row r="2245" spans="1:20" ht="32" hidden="1" x14ac:dyDescent="0.2">
      <c r="A2245">
        <v>1266</v>
      </c>
      <c r="B2245" s="3" t="s">
        <v>1267</v>
      </c>
      <c r="C2245" s="3" t="s">
        <v>5376</v>
      </c>
      <c r="D2245">
        <v>9500</v>
      </c>
      <c r="E2245">
        <v>9545</v>
      </c>
      <c r="F2245" t="s">
        <v>8219</v>
      </c>
      <c r="G2245" t="s">
        <v>8224</v>
      </c>
      <c r="H2245" t="s">
        <v>8246</v>
      </c>
      <c r="I2245">
        <v>1389474145</v>
      </c>
      <c r="J2245">
        <v>1386882145</v>
      </c>
      <c r="K2245" t="b">
        <v>1</v>
      </c>
      <c r="L2245">
        <v>50</v>
      </c>
      <c r="M2245" t="b">
        <v>1</v>
      </c>
      <c r="N2245" t="s">
        <v>8276</v>
      </c>
      <c r="O2245" s="5">
        <f t="shared" si="140"/>
        <v>1.0047368421052632</v>
      </c>
      <c r="P2245" s="15">
        <f t="shared" si="141"/>
        <v>190.9</v>
      </c>
      <c r="Q2245" s="7" t="s">
        <v>8330</v>
      </c>
      <c r="R2245" s="7" t="s">
        <v>8331</v>
      </c>
      <c r="S2245" s="13">
        <f t="shared" si="142"/>
        <v>41650.87667824074</v>
      </c>
      <c r="T2245" s="12">
        <f t="shared" si="143"/>
        <v>41620.87667824074</v>
      </c>
    </row>
    <row r="2246" spans="1:20" ht="48" hidden="1" x14ac:dyDescent="0.2">
      <c r="A2246">
        <v>652</v>
      </c>
      <c r="B2246" s="3" t="s">
        <v>653</v>
      </c>
      <c r="C2246" s="3" t="s">
        <v>4762</v>
      </c>
      <c r="D2246">
        <v>3000</v>
      </c>
      <c r="E2246">
        <v>3014</v>
      </c>
      <c r="F2246" t="s">
        <v>8219</v>
      </c>
      <c r="G2246" t="s">
        <v>8224</v>
      </c>
      <c r="H2246" t="s">
        <v>8246</v>
      </c>
      <c r="I2246">
        <v>1480613650</v>
      </c>
      <c r="J2246">
        <v>1478018050</v>
      </c>
      <c r="K2246" t="b">
        <v>0</v>
      </c>
      <c r="L2246">
        <v>28</v>
      </c>
      <c r="M2246" t="b">
        <v>1</v>
      </c>
      <c r="N2246" t="s">
        <v>8273</v>
      </c>
      <c r="O2246" s="5">
        <f t="shared" si="140"/>
        <v>1.0046666666666666</v>
      </c>
      <c r="P2246" s="15">
        <f t="shared" si="141"/>
        <v>107.64285714285714</v>
      </c>
      <c r="Q2246" s="7" t="s">
        <v>8309</v>
      </c>
      <c r="R2246" s="7" t="s">
        <v>8326</v>
      </c>
      <c r="S2246" s="13">
        <f t="shared" si="142"/>
        <v>42705.732060185182</v>
      </c>
      <c r="T2246" s="12">
        <f t="shared" si="143"/>
        <v>42675.690393518518</v>
      </c>
    </row>
    <row r="2247" spans="1:20" ht="64" hidden="1" x14ac:dyDescent="0.2">
      <c r="A2247">
        <v>302</v>
      </c>
      <c r="B2247" s="3" t="s">
        <v>303</v>
      </c>
      <c r="C2247" s="3" t="s">
        <v>4412</v>
      </c>
      <c r="D2247">
        <v>10000</v>
      </c>
      <c r="E2247">
        <v>10046</v>
      </c>
      <c r="F2247" t="s">
        <v>8219</v>
      </c>
      <c r="G2247" t="s">
        <v>8224</v>
      </c>
      <c r="H2247" t="s">
        <v>8246</v>
      </c>
      <c r="I2247">
        <v>1330115638</v>
      </c>
      <c r="J2247">
        <v>1327523638</v>
      </c>
      <c r="K2247" t="b">
        <v>1</v>
      </c>
      <c r="L2247">
        <v>108</v>
      </c>
      <c r="M2247" t="b">
        <v>1</v>
      </c>
      <c r="N2247" t="s">
        <v>8269</v>
      </c>
      <c r="O2247" s="5">
        <f t="shared" si="140"/>
        <v>1.0045999999999999</v>
      </c>
      <c r="P2247" s="15">
        <f t="shared" si="141"/>
        <v>93.018518518518519</v>
      </c>
      <c r="Q2247" s="7" t="s">
        <v>8316</v>
      </c>
      <c r="R2247" s="7" t="s">
        <v>8321</v>
      </c>
      <c r="S2247" s="13">
        <f t="shared" si="142"/>
        <v>40963.856921296298</v>
      </c>
      <c r="T2247" s="12">
        <f t="shared" si="143"/>
        <v>40933.856921296298</v>
      </c>
    </row>
    <row r="2248" spans="1:20" ht="48" hidden="1" x14ac:dyDescent="0.2">
      <c r="A2248">
        <v>3261</v>
      </c>
      <c r="B2248" s="3" t="s">
        <v>3261</v>
      </c>
      <c r="C2248" s="3" t="s">
        <v>7371</v>
      </c>
      <c r="D2248">
        <v>3300</v>
      </c>
      <c r="E2248">
        <v>3315</v>
      </c>
      <c r="F2248" t="s">
        <v>8219</v>
      </c>
      <c r="G2248" t="s">
        <v>8224</v>
      </c>
      <c r="H2248" t="s">
        <v>8246</v>
      </c>
      <c r="I2248">
        <v>1437067476</v>
      </c>
      <c r="J2248">
        <v>1434475476</v>
      </c>
      <c r="K2248" t="b">
        <v>1</v>
      </c>
      <c r="L2248">
        <v>49</v>
      </c>
      <c r="M2248" t="b">
        <v>1</v>
      </c>
      <c r="N2248" t="s">
        <v>8271</v>
      </c>
      <c r="O2248" s="5">
        <f t="shared" si="140"/>
        <v>1.0045454545454546</v>
      </c>
      <c r="P2248" s="15">
        <f t="shared" si="141"/>
        <v>67.65306122448979</v>
      </c>
      <c r="Q2248" s="7" t="s">
        <v>8323</v>
      </c>
      <c r="R2248" s="7" t="s">
        <v>8324</v>
      </c>
      <c r="S2248" s="13">
        <f t="shared" si="142"/>
        <v>42201.725416666668</v>
      </c>
      <c r="T2248" s="12">
        <f t="shared" si="143"/>
        <v>42171.725416666668</v>
      </c>
    </row>
    <row r="2249" spans="1:20" ht="48" hidden="1" x14ac:dyDescent="0.2">
      <c r="A2249">
        <v>3556</v>
      </c>
      <c r="B2249" s="3" t="s">
        <v>3555</v>
      </c>
      <c r="C2249" s="3" t="s">
        <v>7666</v>
      </c>
      <c r="D2249">
        <v>2200</v>
      </c>
      <c r="E2249">
        <v>2210</v>
      </c>
      <c r="F2249" t="s">
        <v>8219</v>
      </c>
      <c r="G2249" t="s">
        <v>8225</v>
      </c>
      <c r="H2249" t="s">
        <v>8247</v>
      </c>
      <c r="I2249">
        <v>1408289724</v>
      </c>
      <c r="J2249">
        <v>1403105724</v>
      </c>
      <c r="K2249" t="b">
        <v>0</v>
      </c>
      <c r="L2249">
        <v>20</v>
      </c>
      <c r="M2249" t="b">
        <v>1</v>
      </c>
      <c r="N2249" t="s">
        <v>8271</v>
      </c>
      <c r="O2249" s="5">
        <f t="shared" si="140"/>
        <v>1.0045454545454546</v>
      </c>
      <c r="P2249" s="15">
        <f t="shared" si="141"/>
        <v>110.5</v>
      </c>
      <c r="Q2249" s="7" t="s">
        <v>8323</v>
      </c>
      <c r="R2249" s="7" t="s">
        <v>8324</v>
      </c>
      <c r="S2249" s="13">
        <f t="shared" si="142"/>
        <v>41868.649583333332</v>
      </c>
      <c r="T2249" s="12">
        <f t="shared" si="143"/>
        <v>41808.649583333332</v>
      </c>
    </row>
    <row r="2250" spans="1:20" ht="48" hidden="1" x14ac:dyDescent="0.2">
      <c r="A2250">
        <v>1288</v>
      </c>
      <c r="B2250" s="3" t="s">
        <v>1289</v>
      </c>
      <c r="C2250" s="3" t="s">
        <v>5398</v>
      </c>
      <c r="D2250">
        <v>4000</v>
      </c>
      <c r="E2250">
        <v>4018</v>
      </c>
      <c r="F2250" t="s">
        <v>8219</v>
      </c>
      <c r="G2250" t="s">
        <v>8224</v>
      </c>
      <c r="H2250" t="s">
        <v>8246</v>
      </c>
      <c r="I2250">
        <v>1470801600</v>
      </c>
      <c r="J2250">
        <v>1468122163</v>
      </c>
      <c r="K2250" t="b">
        <v>0</v>
      </c>
      <c r="L2250">
        <v>61</v>
      </c>
      <c r="M2250" t="b">
        <v>1</v>
      </c>
      <c r="N2250" t="s">
        <v>8271</v>
      </c>
      <c r="O2250" s="5">
        <f t="shared" si="140"/>
        <v>1.0044999999999999</v>
      </c>
      <c r="P2250" s="15">
        <f t="shared" si="141"/>
        <v>65.868852459016395</v>
      </c>
      <c r="Q2250" s="7" t="s">
        <v>8323</v>
      </c>
      <c r="R2250" s="7" t="s">
        <v>8324</v>
      </c>
      <c r="S2250" s="13">
        <f t="shared" si="142"/>
        <v>42592.166666666672</v>
      </c>
      <c r="T2250" s="12">
        <f t="shared" si="143"/>
        <v>42561.154664351852</v>
      </c>
    </row>
    <row r="2251" spans="1:20" ht="96" hidden="1" x14ac:dyDescent="0.2">
      <c r="A2251">
        <v>3750</v>
      </c>
      <c r="B2251" s="3" t="s">
        <v>3747</v>
      </c>
      <c r="C2251" s="3" t="s">
        <v>7860</v>
      </c>
      <c r="D2251">
        <v>6000</v>
      </c>
      <c r="E2251">
        <v>6027</v>
      </c>
      <c r="F2251" t="s">
        <v>8219</v>
      </c>
      <c r="G2251" t="s">
        <v>8224</v>
      </c>
      <c r="H2251" t="s">
        <v>8246</v>
      </c>
      <c r="I2251">
        <v>1423555140</v>
      </c>
      <c r="J2251">
        <v>1421105608</v>
      </c>
      <c r="K2251" t="b">
        <v>0</v>
      </c>
      <c r="L2251">
        <v>28</v>
      </c>
      <c r="M2251" t="b">
        <v>1</v>
      </c>
      <c r="N2251" t="s">
        <v>8305</v>
      </c>
      <c r="O2251" s="5">
        <f t="shared" si="140"/>
        <v>1.0044999999999999</v>
      </c>
      <c r="P2251" s="15">
        <f t="shared" si="141"/>
        <v>215.25</v>
      </c>
      <c r="Q2251" s="7" t="s">
        <v>8323</v>
      </c>
      <c r="R2251" s="7" t="s">
        <v>8363</v>
      </c>
      <c r="S2251" s="13">
        <f t="shared" si="142"/>
        <v>42045.332638888889</v>
      </c>
      <c r="T2251" s="12">
        <f t="shared" si="143"/>
        <v>42016.981574074074</v>
      </c>
    </row>
    <row r="2252" spans="1:20" ht="32" hidden="1" x14ac:dyDescent="0.2">
      <c r="A2252">
        <v>792</v>
      </c>
      <c r="B2252" s="3" t="s">
        <v>793</v>
      </c>
      <c r="C2252" s="3" t="s">
        <v>4902</v>
      </c>
      <c r="D2252">
        <v>2500</v>
      </c>
      <c r="E2252">
        <v>2511.11</v>
      </c>
      <c r="F2252" t="s">
        <v>8219</v>
      </c>
      <c r="G2252" t="s">
        <v>8224</v>
      </c>
      <c r="H2252" t="s">
        <v>8246</v>
      </c>
      <c r="I2252">
        <v>1383861483</v>
      </c>
      <c r="J2252">
        <v>1381265883</v>
      </c>
      <c r="K2252" t="b">
        <v>0</v>
      </c>
      <c r="L2252">
        <v>60</v>
      </c>
      <c r="M2252" t="b">
        <v>1</v>
      </c>
      <c r="N2252" t="s">
        <v>8276</v>
      </c>
      <c r="O2252" s="5">
        <f t="shared" si="140"/>
        <v>1.0044440000000001</v>
      </c>
      <c r="P2252" s="15">
        <f t="shared" si="141"/>
        <v>41.851833333333339</v>
      </c>
      <c r="Q2252" s="7" t="s">
        <v>8330</v>
      </c>
      <c r="R2252" s="7" t="s">
        <v>8331</v>
      </c>
      <c r="S2252" s="13">
        <f t="shared" si="142"/>
        <v>41585.915312500001</v>
      </c>
      <c r="T2252" s="12">
        <f t="shared" si="143"/>
        <v>41555.873645833337</v>
      </c>
    </row>
    <row r="2253" spans="1:20" ht="48" hidden="1" x14ac:dyDescent="0.2">
      <c r="A2253">
        <v>419</v>
      </c>
      <c r="B2253" s="3" t="s">
        <v>420</v>
      </c>
      <c r="C2253" s="3" t="s">
        <v>4529</v>
      </c>
      <c r="D2253">
        <v>8000</v>
      </c>
      <c r="E2253">
        <v>8035</v>
      </c>
      <c r="F2253" t="s">
        <v>8219</v>
      </c>
      <c r="G2253" t="s">
        <v>8224</v>
      </c>
      <c r="H2253" t="s">
        <v>8246</v>
      </c>
      <c r="I2253">
        <v>1372536787</v>
      </c>
      <c r="J2253">
        <v>1367352787</v>
      </c>
      <c r="K2253" t="b">
        <v>0</v>
      </c>
      <c r="L2253">
        <v>73</v>
      </c>
      <c r="M2253" t="b">
        <v>1</v>
      </c>
      <c r="N2253" t="s">
        <v>8269</v>
      </c>
      <c r="O2253" s="5">
        <f t="shared" si="140"/>
        <v>1.004375</v>
      </c>
      <c r="P2253" s="15">
        <f t="shared" si="141"/>
        <v>110.06849315068493</v>
      </c>
      <c r="Q2253" s="7" t="s">
        <v>8316</v>
      </c>
      <c r="R2253" s="7" t="s">
        <v>8321</v>
      </c>
      <c r="S2253" s="13">
        <f t="shared" si="142"/>
        <v>41454.842442129629</v>
      </c>
      <c r="T2253" s="12">
        <f t="shared" si="143"/>
        <v>41394.842442129629</v>
      </c>
    </row>
    <row r="2254" spans="1:20" ht="32" hidden="1" x14ac:dyDescent="0.2">
      <c r="A2254">
        <v>825</v>
      </c>
      <c r="B2254" s="3" t="s">
        <v>826</v>
      </c>
      <c r="C2254" s="3" t="s">
        <v>4935</v>
      </c>
      <c r="D2254">
        <v>12500</v>
      </c>
      <c r="E2254">
        <v>12554</v>
      </c>
      <c r="F2254" t="s">
        <v>8219</v>
      </c>
      <c r="G2254" t="s">
        <v>8224</v>
      </c>
      <c r="H2254" t="s">
        <v>8246</v>
      </c>
      <c r="I2254">
        <v>1351495284</v>
      </c>
      <c r="J2254">
        <v>1349335284</v>
      </c>
      <c r="K2254" t="b">
        <v>0</v>
      </c>
      <c r="L2254">
        <v>99</v>
      </c>
      <c r="M2254" t="b">
        <v>1</v>
      </c>
      <c r="N2254" t="s">
        <v>8276</v>
      </c>
      <c r="O2254" s="5">
        <f t="shared" si="140"/>
        <v>1.0043200000000001</v>
      </c>
      <c r="P2254" s="15">
        <f t="shared" si="141"/>
        <v>126.8080808080808</v>
      </c>
      <c r="Q2254" s="7" t="s">
        <v>8330</v>
      </c>
      <c r="R2254" s="7" t="s">
        <v>8331</v>
      </c>
      <c r="S2254" s="13">
        <f t="shared" si="142"/>
        <v>41211.306527777779</v>
      </c>
      <c r="T2254" s="12">
        <f t="shared" si="143"/>
        <v>41186.306527777779</v>
      </c>
    </row>
    <row r="2255" spans="1:20" ht="48" hidden="1" x14ac:dyDescent="0.2">
      <c r="A2255">
        <v>1743</v>
      </c>
      <c r="B2255" s="3" t="s">
        <v>1744</v>
      </c>
      <c r="C2255" s="3" t="s">
        <v>5853</v>
      </c>
      <c r="D2255">
        <v>6000</v>
      </c>
      <c r="E2255">
        <v>6025</v>
      </c>
      <c r="F2255" t="s">
        <v>8219</v>
      </c>
      <c r="G2255" t="s">
        <v>8224</v>
      </c>
      <c r="H2255" t="s">
        <v>8246</v>
      </c>
      <c r="I2255">
        <v>1472270340</v>
      </c>
      <c r="J2255">
        <v>1470348775</v>
      </c>
      <c r="K2255" t="b">
        <v>0</v>
      </c>
      <c r="L2255">
        <v>67</v>
      </c>
      <c r="M2255" t="b">
        <v>1</v>
      </c>
      <c r="N2255" t="s">
        <v>8285</v>
      </c>
      <c r="O2255" s="5">
        <f t="shared" si="140"/>
        <v>1.0041666666666667</v>
      </c>
      <c r="P2255" s="15">
        <f t="shared" si="141"/>
        <v>89.925373134328353</v>
      </c>
      <c r="Q2255" s="7" t="s">
        <v>8343</v>
      </c>
      <c r="R2255" s="7" t="s">
        <v>8344</v>
      </c>
      <c r="S2255" s="13">
        <f t="shared" si="142"/>
        <v>42609.165972222225</v>
      </c>
      <c r="T2255" s="12">
        <f t="shared" si="143"/>
        <v>42586.925636574073</v>
      </c>
    </row>
    <row r="2256" spans="1:20" ht="48" hidden="1" x14ac:dyDescent="0.2">
      <c r="A2256">
        <v>3400</v>
      </c>
      <c r="B2256" s="3" t="s">
        <v>3399</v>
      </c>
      <c r="C2256" s="3" t="s">
        <v>7510</v>
      </c>
      <c r="D2256">
        <v>10000</v>
      </c>
      <c r="E2256">
        <v>10041</v>
      </c>
      <c r="F2256" t="s">
        <v>8219</v>
      </c>
      <c r="G2256" t="s">
        <v>8224</v>
      </c>
      <c r="H2256" t="s">
        <v>8246</v>
      </c>
      <c r="I2256">
        <v>1409266414</v>
      </c>
      <c r="J2256">
        <v>1405378414</v>
      </c>
      <c r="K2256" t="b">
        <v>0</v>
      </c>
      <c r="L2256">
        <v>85</v>
      </c>
      <c r="M2256" t="b">
        <v>1</v>
      </c>
      <c r="N2256" t="s">
        <v>8271</v>
      </c>
      <c r="O2256" s="5">
        <f t="shared" si="140"/>
        <v>1.0041</v>
      </c>
      <c r="P2256" s="15">
        <f t="shared" si="141"/>
        <v>118.12941176470588</v>
      </c>
      <c r="Q2256" s="7" t="s">
        <v>8323</v>
      </c>
      <c r="R2256" s="7" t="s">
        <v>8324</v>
      </c>
      <c r="S2256" s="13">
        <f t="shared" si="142"/>
        <v>41879.953865740739</v>
      </c>
      <c r="T2256" s="12">
        <f t="shared" si="143"/>
        <v>41834.953865740739</v>
      </c>
    </row>
    <row r="2257" spans="1:20" ht="32" hidden="1" x14ac:dyDescent="0.2">
      <c r="A2257">
        <v>90</v>
      </c>
      <c r="B2257" s="3" t="s">
        <v>92</v>
      </c>
      <c r="C2257" s="3" t="s">
        <v>4201</v>
      </c>
      <c r="D2257">
        <v>500</v>
      </c>
      <c r="E2257">
        <v>502</v>
      </c>
      <c r="F2257" t="s">
        <v>8219</v>
      </c>
      <c r="G2257" t="s">
        <v>8224</v>
      </c>
      <c r="H2257" t="s">
        <v>8246</v>
      </c>
      <c r="I2257">
        <v>1310454499</v>
      </c>
      <c r="J2257">
        <v>1307862499</v>
      </c>
      <c r="K2257" t="b">
        <v>0</v>
      </c>
      <c r="L2257">
        <v>16</v>
      </c>
      <c r="M2257" t="b">
        <v>1</v>
      </c>
      <c r="N2257" t="s">
        <v>8266</v>
      </c>
      <c r="O2257" s="5">
        <f t="shared" si="140"/>
        <v>1.004</v>
      </c>
      <c r="P2257" s="15">
        <f t="shared" si="141"/>
        <v>31.375</v>
      </c>
      <c r="Q2257" s="7" t="s">
        <v>8316</v>
      </c>
      <c r="R2257" s="7" t="s">
        <v>8318</v>
      </c>
      <c r="S2257" s="13">
        <f t="shared" si="142"/>
        <v>40736.297442129631</v>
      </c>
      <c r="T2257" s="12">
        <f t="shared" si="143"/>
        <v>40706.297442129631</v>
      </c>
    </row>
    <row r="2258" spans="1:20" ht="48" hidden="1" x14ac:dyDescent="0.2">
      <c r="A2258">
        <v>2531</v>
      </c>
      <c r="B2258" s="3" t="s">
        <v>2531</v>
      </c>
      <c r="C2258" s="3" t="s">
        <v>6641</v>
      </c>
      <c r="D2258">
        <v>4500</v>
      </c>
      <c r="E2258">
        <v>4518</v>
      </c>
      <c r="F2258" t="s">
        <v>8219</v>
      </c>
      <c r="G2258" t="s">
        <v>8224</v>
      </c>
      <c r="H2258" t="s">
        <v>8246</v>
      </c>
      <c r="I2258">
        <v>1439611140</v>
      </c>
      <c r="J2258">
        <v>1437668354</v>
      </c>
      <c r="K2258" t="b">
        <v>0</v>
      </c>
      <c r="L2258">
        <v>61</v>
      </c>
      <c r="M2258" t="b">
        <v>1</v>
      </c>
      <c r="N2258" t="s">
        <v>8300</v>
      </c>
      <c r="O2258" s="5">
        <f t="shared" si="140"/>
        <v>1.004</v>
      </c>
      <c r="P2258" s="15">
        <f t="shared" si="141"/>
        <v>74.06557377049181</v>
      </c>
      <c r="Q2258" s="7" t="s">
        <v>8330</v>
      </c>
      <c r="R2258" s="7" t="s">
        <v>8358</v>
      </c>
      <c r="S2258" s="13">
        <f t="shared" si="142"/>
        <v>42231.165972222225</v>
      </c>
      <c r="T2258" s="12">
        <f t="shared" si="143"/>
        <v>42208.680023148147</v>
      </c>
    </row>
    <row r="2259" spans="1:20" ht="32" hidden="1" x14ac:dyDescent="0.2">
      <c r="A2259">
        <v>3151</v>
      </c>
      <c r="B2259" s="3" t="s">
        <v>3151</v>
      </c>
      <c r="C2259" s="3" t="s">
        <v>7261</v>
      </c>
      <c r="D2259">
        <v>3500</v>
      </c>
      <c r="E2259">
        <v>3514</v>
      </c>
      <c r="F2259" t="s">
        <v>8219</v>
      </c>
      <c r="G2259" t="s">
        <v>8224</v>
      </c>
      <c r="H2259" t="s">
        <v>8246</v>
      </c>
      <c r="I2259">
        <v>1410379774</v>
      </c>
      <c r="J2259">
        <v>1407787774</v>
      </c>
      <c r="K2259" t="b">
        <v>1</v>
      </c>
      <c r="L2259">
        <v>34</v>
      </c>
      <c r="M2259" t="b">
        <v>1</v>
      </c>
      <c r="N2259" t="s">
        <v>8271</v>
      </c>
      <c r="O2259" s="5">
        <f t="shared" si="140"/>
        <v>1.004</v>
      </c>
      <c r="P2259" s="15">
        <f t="shared" si="141"/>
        <v>103.35294117647059</v>
      </c>
      <c r="Q2259" s="7" t="s">
        <v>8323</v>
      </c>
      <c r="R2259" s="7" t="s">
        <v>8324</v>
      </c>
      <c r="S2259" s="13">
        <f t="shared" si="142"/>
        <v>41892.83997685185</v>
      </c>
      <c r="T2259" s="12">
        <f t="shared" si="143"/>
        <v>41862.83997685185</v>
      </c>
    </row>
    <row r="2260" spans="1:20" ht="48" hidden="1" x14ac:dyDescent="0.2">
      <c r="A2260">
        <v>3545</v>
      </c>
      <c r="B2260" s="3" t="s">
        <v>3544</v>
      </c>
      <c r="C2260" s="3" t="s">
        <v>7655</v>
      </c>
      <c r="D2260">
        <v>250</v>
      </c>
      <c r="E2260">
        <v>251</v>
      </c>
      <c r="F2260" t="s">
        <v>8219</v>
      </c>
      <c r="G2260" t="s">
        <v>8224</v>
      </c>
      <c r="H2260" t="s">
        <v>8246</v>
      </c>
      <c r="I2260">
        <v>1428780159</v>
      </c>
      <c r="J2260">
        <v>1426188159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1.004</v>
      </c>
      <c r="P2260" s="15">
        <f t="shared" si="141"/>
        <v>31.375</v>
      </c>
      <c r="Q2260" s="7" t="s">
        <v>8323</v>
      </c>
      <c r="R2260" s="7" t="s">
        <v>8324</v>
      </c>
      <c r="S2260" s="13">
        <f t="shared" si="142"/>
        <v>42105.807395833333</v>
      </c>
      <c r="T2260" s="12">
        <f t="shared" si="143"/>
        <v>42075.807395833333</v>
      </c>
    </row>
    <row r="2261" spans="1:20" ht="48" hidden="1" x14ac:dyDescent="0.2">
      <c r="A2261">
        <v>3234</v>
      </c>
      <c r="B2261" s="3" t="s">
        <v>3234</v>
      </c>
      <c r="C2261" s="3" t="s">
        <v>7344</v>
      </c>
      <c r="D2261">
        <v>4000</v>
      </c>
      <c r="E2261">
        <v>4015.71</v>
      </c>
      <c r="F2261" t="s">
        <v>8219</v>
      </c>
      <c r="G2261" t="s">
        <v>8225</v>
      </c>
      <c r="H2261" t="s">
        <v>8247</v>
      </c>
      <c r="I2261">
        <v>1485991860</v>
      </c>
      <c r="J2261">
        <v>1483124208</v>
      </c>
      <c r="K2261" t="b">
        <v>0</v>
      </c>
      <c r="L2261">
        <v>115</v>
      </c>
      <c r="M2261" t="b">
        <v>1</v>
      </c>
      <c r="N2261" t="s">
        <v>8271</v>
      </c>
      <c r="O2261" s="5">
        <f t="shared" si="140"/>
        <v>1.0039275000000001</v>
      </c>
      <c r="P2261" s="15">
        <f t="shared" si="141"/>
        <v>34.91921739130435</v>
      </c>
      <c r="Q2261" s="7" t="s">
        <v>8323</v>
      </c>
      <c r="R2261" s="7" t="s">
        <v>8324</v>
      </c>
      <c r="S2261" s="13">
        <f t="shared" si="142"/>
        <v>42767.979861111111</v>
      </c>
      <c r="T2261" s="12">
        <f t="shared" si="143"/>
        <v>42734.789444444439</v>
      </c>
    </row>
    <row r="2262" spans="1:20" ht="32" hidden="1" x14ac:dyDescent="0.2">
      <c r="A2262">
        <v>3648</v>
      </c>
      <c r="B2262" s="3" t="s">
        <v>3646</v>
      </c>
      <c r="C2262" s="3" t="s">
        <v>7758</v>
      </c>
      <c r="D2262">
        <v>40000</v>
      </c>
      <c r="E2262">
        <v>40153</v>
      </c>
      <c r="F2262" t="s">
        <v>8219</v>
      </c>
      <c r="G2262" t="s">
        <v>8224</v>
      </c>
      <c r="H2262" t="s">
        <v>8246</v>
      </c>
      <c r="I2262">
        <v>1412492445</v>
      </c>
      <c r="J2262">
        <v>1409900445</v>
      </c>
      <c r="K2262" t="b">
        <v>0</v>
      </c>
      <c r="L2262">
        <v>73</v>
      </c>
      <c r="M2262" t="b">
        <v>1</v>
      </c>
      <c r="N2262" t="s">
        <v>8271</v>
      </c>
      <c r="O2262" s="5">
        <f t="shared" si="140"/>
        <v>1.003825</v>
      </c>
      <c r="P2262" s="15">
        <f t="shared" si="141"/>
        <v>550.04109589041093</v>
      </c>
      <c r="Q2262" s="7" t="s">
        <v>8323</v>
      </c>
      <c r="R2262" s="7" t="s">
        <v>8324</v>
      </c>
      <c r="S2262" s="13">
        <f t="shared" si="142"/>
        <v>41917.292187500003</v>
      </c>
      <c r="T2262" s="12">
        <f t="shared" si="143"/>
        <v>41887.292187500003</v>
      </c>
    </row>
    <row r="2263" spans="1:20" ht="48" hidden="1" x14ac:dyDescent="0.2">
      <c r="A2263">
        <v>2828</v>
      </c>
      <c r="B2263" s="3" t="s">
        <v>2828</v>
      </c>
      <c r="C2263" s="3" t="s">
        <v>6938</v>
      </c>
      <c r="D2263">
        <v>9500</v>
      </c>
      <c r="E2263">
        <v>9536</v>
      </c>
      <c r="F2263" t="s">
        <v>8219</v>
      </c>
      <c r="G2263" t="s">
        <v>8225</v>
      </c>
      <c r="H2263" t="s">
        <v>8247</v>
      </c>
      <c r="I2263">
        <v>1443826800</v>
      </c>
      <c r="J2263">
        <v>1441606869</v>
      </c>
      <c r="K2263" t="b">
        <v>0</v>
      </c>
      <c r="L2263">
        <v>97</v>
      </c>
      <c r="M2263" t="b">
        <v>1</v>
      </c>
      <c r="N2263" t="s">
        <v>8271</v>
      </c>
      <c r="O2263" s="5">
        <f t="shared" si="140"/>
        <v>1.0037894736842106</v>
      </c>
      <c r="P2263" s="15">
        <f t="shared" si="141"/>
        <v>98.30927835051547</v>
      </c>
      <c r="Q2263" s="7" t="s">
        <v>8323</v>
      </c>
      <c r="R2263" s="7" t="s">
        <v>8324</v>
      </c>
      <c r="S2263" s="13">
        <f t="shared" si="142"/>
        <v>42279.958333333328</v>
      </c>
      <c r="T2263" s="12">
        <f t="shared" si="143"/>
        <v>42254.264687499999</v>
      </c>
    </row>
    <row r="2264" spans="1:20" ht="32" hidden="1" x14ac:dyDescent="0.2">
      <c r="A2264">
        <v>342</v>
      </c>
      <c r="B2264" s="3" t="s">
        <v>343</v>
      </c>
      <c r="C2264" s="3" t="s">
        <v>4452</v>
      </c>
      <c r="D2264">
        <v>55000</v>
      </c>
      <c r="E2264">
        <v>55201.52</v>
      </c>
      <c r="F2264" t="s">
        <v>8219</v>
      </c>
      <c r="G2264" t="s">
        <v>8224</v>
      </c>
      <c r="H2264" t="s">
        <v>8246</v>
      </c>
      <c r="I2264">
        <v>1461955465</v>
      </c>
      <c r="J2264">
        <v>1459363465</v>
      </c>
      <c r="K2264" t="b">
        <v>1</v>
      </c>
      <c r="L2264">
        <v>325</v>
      </c>
      <c r="M2264" t="b">
        <v>1</v>
      </c>
      <c r="N2264" t="s">
        <v>8269</v>
      </c>
      <c r="O2264" s="5">
        <f t="shared" si="140"/>
        <v>1.0036639999999999</v>
      </c>
      <c r="P2264" s="15">
        <f t="shared" si="141"/>
        <v>169.85083076923075</v>
      </c>
      <c r="Q2264" s="7" t="s">
        <v>8316</v>
      </c>
      <c r="R2264" s="7" t="s">
        <v>8321</v>
      </c>
      <c r="S2264" s="13">
        <f t="shared" si="142"/>
        <v>42489.780844907407</v>
      </c>
      <c r="T2264" s="12">
        <f t="shared" si="143"/>
        <v>42459.780844907407</v>
      </c>
    </row>
    <row r="2265" spans="1:20" ht="48" hidden="1" x14ac:dyDescent="0.2">
      <c r="A2265">
        <v>2984</v>
      </c>
      <c r="B2265" s="3" t="s">
        <v>2984</v>
      </c>
      <c r="C2265" s="3" t="s">
        <v>7094</v>
      </c>
      <c r="D2265">
        <v>25000</v>
      </c>
      <c r="E2265">
        <v>25088</v>
      </c>
      <c r="F2265" t="s">
        <v>8219</v>
      </c>
      <c r="G2265" t="s">
        <v>8224</v>
      </c>
      <c r="H2265" t="s">
        <v>8246</v>
      </c>
      <c r="I2265">
        <v>1472020881</v>
      </c>
      <c r="J2265">
        <v>1469428881</v>
      </c>
      <c r="K2265" t="b">
        <v>1</v>
      </c>
      <c r="L2265">
        <v>218</v>
      </c>
      <c r="M2265" t="b">
        <v>1</v>
      </c>
      <c r="N2265" t="s">
        <v>8303</v>
      </c>
      <c r="O2265" s="5">
        <f t="shared" si="140"/>
        <v>1.00352</v>
      </c>
      <c r="P2265" s="15">
        <f t="shared" si="141"/>
        <v>115.08256880733946</v>
      </c>
      <c r="Q2265" s="7" t="s">
        <v>8323</v>
      </c>
      <c r="R2265" s="7" t="s">
        <v>8361</v>
      </c>
      <c r="S2265" s="13">
        <f t="shared" si="142"/>
        <v>42606.278715277775</v>
      </c>
      <c r="T2265" s="12">
        <f t="shared" si="143"/>
        <v>42576.278715277775</v>
      </c>
    </row>
    <row r="2266" spans="1:20" ht="64" hidden="1" x14ac:dyDescent="0.2">
      <c r="A2266">
        <v>3215</v>
      </c>
      <c r="B2266" s="3" t="s">
        <v>3215</v>
      </c>
      <c r="C2266" s="3" t="s">
        <v>7325</v>
      </c>
      <c r="D2266">
        <v>35000</v>
      </c>
      <c r="E2266">
        <v>35123</v>
      </c>
      <c r="F2266" t="s">
        <v>8219</v>
      </c>
      <c r="G2266" t="s">
        <v>8224</v>
      </c>
      <c r="H2266" t="s">
        <v>8246</v>
      </c>
      <c r="I2266">
        <v>1441857540</v>
      </c>
      <c r="J2266">
        <v>1438617471</v>
      </c>
      <c r="K2266" t="b">
        <v>1</v>
      </c>
      <c r="L2266">
        <v>134</v>
      </c>
      <c r="M2266" t="b">
        <v>1</v>
      </c>
      <c r="N2266" t="s">
        <v>8271</v>
      </c>
      <c r="O2266" s="5">
        <f t="shared" si="140"/>
        <v>1.0035142857142858</v>
      </c>
      <c r="P2266" s="15">
        <f t="shared" si="141"/>
        <v>262.11194029850748</v>
      </c>
      <c r="Q2266" s="7" t="s">
        <v>8323</v>
      </c>
      <c r="R2266" s="7" t="s">
        <v>8324</v>
      </c>
      <c r="S2266" s="13">
        <f t="shared" si="142"/>
        <v>42257.165972222225</v>
      </c>
      <c r="T2266" s="12">
        <f t="shared" si="143"/>
        <v>42219.665173611109</v>
      </c>
    </row>
    <row r="2267" spans="1:20" ht="32" hidden="1" x14ac:dyDescent="0.2">
      <c r="A2267">
        <v>28</v>
      </c>
      <c r="B2267" s="3" t="s">
        <v>30</v>
      </c>
      <c r="C2267" s="3" t="s">
        <v>4139</v>
      </c>
      <c r="D2267">
        <v>12000</v>
      </c>
      <c r="E2267">
        <v>12042</v>
      </c>
      <c r="F2267" t="s">
        <v>8219</v>
      </c>
      <c r="G2267" t="s">
        <v>8224</v>
      </c>
      <c r="H2267" t="s">
        <v>8246</v>
      </c>
      <c r="I2267">
        <v>1450307284</v>
      </c>
      <c r="J2267">
        <v>1447715284</v>
      </c>
      <c r="K2267" t="b">
        <v>0</v>
      </c>
      <c r="L2267">
        <v>71</v>
      </c>
      <c r="M2267" t="b">
        <v>1</v>
      </c>
      <c r="N2267" t="s">
        <v>8265</v>
      </c>
      <c r="O2267" s="5">
        <f t="shared" si="140"/>
        <v>1.0035000000000001</v>
      </c>
      <c r="P2267" s="15">
        <f t="shared" si="141"/>
        <v>169.6056338028169</v>
      </c>
      <c r="Q2267" s="7" t="s">
        <v>8316</v>
      </c>
      <c r="R2267" s="7" t="s">
        <v>8317</v>
      </c>
      <c r="S2267" s="13">
        <f t="shared" si="142"/>
        <v>42354.96393518518</v>
      </c>
      <c r="T2267" s="12">
        <f t="shared" si="143"/>
        <v>42324.96393518518</v>
      </c>
    </row>
    <row r="2268" spans="1:20" ht="48" hidden="1" x14ac:dyDescent="0.2">
      <c r="A2268">
        <v>725</v>
      </c>
      <c r="B2268" s="3" t="s">
        <v>726</v>
      </c>
      <c r="C2268" s="3" t="s">
        <v>4835</v>
      </c>
      <c r="D2268">
        <v>20000</v>
      </c>
      <c r="E2268">
        <v>20070</v>
      </c>
      <c r="F2268" t="s">
        <v>8219</v>
      </c>
      <c r="G2268" t="s">
        <v>8224</v>
      </c>
      <c r="H2268" t="s">
        <v>8246</v>
      </c>
      <c r="I2268">
        <v>1450018912</v>
      </c>
      <c r="J2268">
        <v>1447426912</v>
      </c>
      <c r="K2268" t="b">
        <v>0</v>
      </c>
      <c r="L2268">
        <v>140</v>
      </c>
      <c r="M2268" t="b">
        <v>1</v>
      </c>
      <c r="N2268" t="s">
        <v>8274</v>
      </c>
      <c r="O2268" s="5">
        <f t="shared" si="140"/>
        <v>1.0035000000000001</v>
      </c>
      <c r="P2268" s="15">
        <f t="shared" si="141"/>
        <v>143.35714285714286</v>
      </c>
      <c r="Q2268" s="7" t="s">
        <v>8327</v>
      </c>
      <c r="R2268" s="7" t="s">
        <v>8328</v>
      </c>
      <c r="S2268" s="13">
        <f t="shared" si="142"/>
        <v>42351.626296296294</v>
      </c>
      <c r="T2268" s="12">
        <f t="shared" si="143"/>
        <v>42321.626296296294</v>
      </c>
    </row>
    <row r="2269" spans="1:20" ht="32" hidden="1" x14ac:dyDescent="0.2">
      <c r="A2269">
        <v>2110</v>
      </c>
      <c r="B2269" s="3" t="s">
        <v>2111</v>
      </c>
      <c r="C2269" s="3" t="s">
        <v>6220</v>
      </c>
      <c r="D2269">
        <v>2000</v>
      </c>
      <c r="E2269">
        <v>2007</v>
      </c>
      <c r="F2269" t="s">
        <v>8219</v>
      </c>
      <c r="G2269" t="s">
        <v>8224</v>
      </c>
      <c r="H2269" t="s">
        <v>8246</v>
      </c>
      <c r="I2269">
        <v>1401253140</v>
      </c>
      <c r="J2269">
        <v>1398873969</v>
      </c>
      <c r="K2269" t="b">
        <v>0</v>
      </c>
      <c r="L2269">
        <v>38</v>
      </c>
      <c r="M2269" t="b">
        <v>1</v>
      </c>
      <c r="N2269" t="s">
        <v>8279</v>
      </c>
      <c r="O2269" s="5">
        <f t="shared" si="140"/>
        <v>1.0035000000000001</v>
      </c>
      <c r="P2269" s="15">
        <f t="shared" si="141"/>
        <v>52.815789473684212</v>
      </c>
      <c r="Q2269" s="7" t="s">
        <v>8330</v>
      </c>
      <c r="R2269" s="7" t="s">
        <v>8334</v>
      </c>
      <c r="S2269" s="13">
        <f t="shared" si="142"/>
        <v>41787.207638888889</v>
      </c>
      <c r="T2269" s="12">
        <f t="shared" si="143"/>
        <v>41759.670937499999</v>
      </c>
    </row>
    <row r="2270" spans="1:20" ht="64" hidden="1" x14ac:dyDescent="0.2">
      <c r="A2270">
        <v>1656</v>
      </c>
      <c r="B2270" s="3" t="s">
        <v>1657</v>
      </c>
      <c r="C2270" s="3" t="s">
        <v>5766</v>
      </c>
      <c r="D2270">
        <v>7500</v>
      </c>
      <c r="E2270">
        <v>7525.12</v>
      </c>
      <c r="F2270" t="s">
        <v>8219</v>
      </c>
      <c r="G2270" t="s">
        <v>8224</v>
      </c>
      <c r="H2270" t="s">
        <v>8246</v>
      </c>
      <c r="I2270">
        <v>1355437052</v>
      </c>
      <c r="J2270">
        <v>1352845052</v>
      </c>
      <c r="K2270" t="b">
        <v>0</v>
      </c>
      <c r="L2270">
        <v>48</v>
      </c>
      <c r="M2270" t="b">
        <v>1</v>
      </c>
      <c r="N2270" t="s">
        <v>8292</v>
      </c>
      <c r="O2270" s="5">
        <f t="shared" si="140"/>
        <v>1.0033493333333334</v>
      </c>
      <c r="P2270" s="15">
        <f t="shared" si="141"/>
        <v>156.77333333333334</v>
      </c>
      <c r="Q2270" s="7" t="s">
        <v>8330</v>
      </c>
      <c r="R2270" s="7" t="s">
        <v>8351</v>
      </c>
      <c r="S2270" s="13">
        <f t="shared" si="142"/>
        <v>41256.928842592592</v>
      </c>
      <c r="T2270" s="12">
        <f t="shared" si="143"/>
        <v>41226.928842592592</v>
      </c>
    </row>
    <row r="2271" spans="1:20" ht="32" hidden="1" x14ac:dyDescent="0.2">
      <c r="A2271">
        <v>1849</v>
      </c>
      <c r="B2271" s="3" t="s">
        <v>1850</v>
      </c>
      <c r="C2271" s="3" t="s">
        <v>5959</v>
      </c>
      <c r="D2271">
        <v>300</v>
      </c>
      <c r="E2271">
        <v>301</v>
      </c>
      <c r="F2271" t="s">
        <v>8219</v>
      </c>
      <c r="G2271" t="s">
        <v>8224</v>
      </c>
      <c r="H2271" t="s">
        <v>8246</v>
      </c>
      <c r="I2271">
        <v>1350505059</v>
      </c>
      <c r="J2271">
        <v>1347913059</v>
      </c>
      <c r="K2271" t="b">
        <v>0</v>
      </c>
      <c r="L2271">
        <v>8</v>
      </c>
      <c r="M2271" t="b">
        <v>1</v>
      </c>
      <c r="N2271" t="s">
        <v>8276</v>
      </c>
      <c r="O2271" s="5">
        <f t="shared" si="140"/>
        <v>1.0033333333333334</v>
      </c>
      <c r="P2271" s="15">
        <f t="shared" si="141"/>
        <v>37.625</v>
      </c>
      <c r="Q2271" s="7" t="s">
        <v>8330</v>
      </c>
      <c r="R2271" s="7" t="s">
        <v>8331</v>
      </c>
      <c r="S2271" s="13">
        <f t="shared" si="142"/>
        <v>41199.845590277779</v>
      </c>
      <c r="T2271" s="12">
        <f t="shared" si="143"/>
        <v>41169.845590277779</v>
      </c>
    </row>
    <row r="2272" spans="1:20" ht="48" hidden="1" x14ac:dyDescent="0.2">
      <c r="A2272">
        <v>2098</v>
      </c>
      <c r="B2272" s="3" t="s">
        <v>2099</v>
      </c>
      <c r="C2272" s="3" t="s">
        <v>6208</v>
      </c>
      <c r="D2272">
        <v>6000</v>
      </c>
      <c r="E2272">
        <v>6020</v>
      </c>
      <c r="F2272" t="s">
        <v>8219</v>
      </c>
      <c r="G2272" t="s">
        <v>8224</v>
      </c>
      <c r="H2272" t="s">
        <v>8246</v>
      </c>
      <c r="I2272">
        <v>1331174635</v>
      </c>
      <c r="J2272">
        <v>1328582635</v>
      </c>
      <c r="K2272" t="b">
        <v>0</v>
      </c>
      <c r="L2272">
        <v>32</v>
      </c>
      <c r="M2272" t="b">
        <v>1</v>
      </c>
      <c r="N2272" t="s">
        <v>8279</v>
      </c>
      <c r="O2272" s="5">
        <f t="shared" si="140"/>
        <v>1.0033333333333334</v>
      </c>
      <c r="P2272" s="15">
        <f t="shared" si="141"/>
        <v>188.125</v>
      </c>
      <c r="Q2272" s="7" t="s">
        <v>8330</v>
      </c>
      <c r="R2272" s="7" t="s">
        <v>8334</v>
      </c>
      <c r="S2272" s="13">
        <f t="shared" si="142"/>
        <v>40976.11383101852</v>
      </c>
      <c r="T2272" s="12">
        <f t="shared" si="143"/>
        <v>40946.11383101852</v>
      </c>
    </row>
    <row r="2273" spans="1:20" ht="48" hidden="1" x14ac:dyDescent="0.2">
      <c r="A2273">
        <v>3701</v>
      </c>
      <c r="B2273" s="3" t="s">
        <v>3698</v>
      </c>
      <c r="C2273" s="3" t="s">
        <v>7811</v>
      </c>
      <c r="D2273">
        <v>1500</v>
      </c>
      <c r="E2273">
        <v>1505</v>
      </c>
      <c r="F2273" t="s">
        <v>8219</v>
      </c>
      <c r="G2273" t="s">
        <v>8225</v>
      </c>
      <c r="H2273" t="s">
        <v>8247</v>
      </c>
      <c r="I2273">
        <v>1433422793</v>
      </c>
      <c r="J2273">
        <v>1430830793</v>
      </c>
      <c r="K2273" t="b">
        <v>0</v>
      </c>
      <c r="L2273">
        <v>39</v>
      </c>
      <c r="M2273" t="b">
        <v>1</v>
      </c>
      <c r="N2273" t="s">
        <v>8271</v>
      </c>
      <c r="O2273" s="5">
        <f t="shared" si="140"/>
        <v>1.0033333333333334</v>
      </c>
      <c r="P2273" s="15">
        <f t="shared" si="141"/>
        <v>38.589743589743591</v>
      </c>
      <c r="Q2273" s="7" t="s">
        <v>8323</v>
      </c>
      <c r="R2273" s="7" t="s">
        <v>8324</v>
      </c>
      <c r="S2273" s="13">
        <f t="shared" si="142"/>
        <v>42159.541585648149</v>
      </c>
      <c r="T2273" s="12">
        <f t="shared" si="143"/>
        <v>42129.541585648149</v>
      </c>
    </row>
    <row r="2274" spans="1:20" ht="48" hidden="1" x14ac:dyDescent="0.2">
      <c r="A2274">
        <v>2525</v>
      </c>
      <c r="B2274" s="3" t="s">
        <v>2525</v>
      </c>
      <c r="C2274" s="3" t="s">
        <v>6635</v>
      </c>
      <c r="D2274">
        <v>8000</v>
      </c>
      <c r="E2274">
        <v>8026</v>
      </c>
      <c r="F2274" t="s">
        <v>8219</v>
      </c>
      <c r="G2274" t="s">
        <v>8224</v>
      </c>
      <c r="H2274" t="s">
        <v>8246</v>
      </c>
      <c r="I2274">
        <v>1340914571</v>
      </c>
      <c r="J2274">
        <v>1338322571</v>
      </c>
      <c r="K2274" t="b">
        <v>0</v>
      </c>
      <c r="L2274">
        <v>80</v>
      </c>
      <c r="M2274" t="b">
        <v>1</v>
      </c>
      <c r="N2274" t="s">
        <v>8300</v>
      </c>
      <c r="O2274" s="5">
        <f t="shared" si="140"/>
        <v>1.00325</v>
      </c>
      <c r="P2274" s="15">
        <f t="shared" si="141"/>
        <v>100.325</v>
      </c>
      <c r="Q2274" s="7" t="s">
        <v>8330</v>
      </c>
      <c r="R2274" s="7" t="s">
        <v>8358</v>
      </c>
      <c r="S2274" s="13">
        <f t="shared" si="142"/>
        <v>41088.844571759262</v>
      </c>
      <c r="T2274" s="12">
        <f t="shared" si="143"/>
        <v>41058.844571759262</v>
      </c>
    </row>
    <row r="2275" spans="1:20" ht="48" hidden="1" x14ac:dyDescent="0.2">
      <c r="A2275">
        <v>3335</v>
      </c>
      <c r="B2275" s="3" t="s">
        <v>3335</v>
      </c>
      <c r="C2275" s="3" t="s">
        <v>7445</v>
      </c>
      <c r="D2275">
        <v>5000</v>
      </c>
      <c r="E2275">
        <v>5016</v>
      </c>
      <c r="F2275" t="s">
        <v>8219</v>
      </c>
      <c r="G2275" t="s">
        <v>8225</v>
      </c>
      <c r="H2275" t="s">
        <v>8247</v>
      </c>
      <c r="I2275">
        <v>1407106800</v>
      </c>
      <c r="J2275">
        <v>1404749446</v>
      </c>
      <c r="K2275" t="b">
        <v>0</v>
      </c>
      <c r="L2275">
        <v>63</v>
      </c>
      <c r="M2275" t="b">
        <v>1</v>
      </c>
      <c r="N2275" t="s">
        <v>8271</v>
      </c>
      <c r="O2275" s="5">
        <f t="shared" si="140"/>
        <v>1.0032000000000001</v>
      </c>
      <c r="P2275" s="15">
        <f t="shared" si="141"/>
        <v>79.61904761904762</v>
      </c>
      <c r="Q2275" s="7" t="s">
        <v>8323</v>
      </c>
      <c r="R2275" s="7" t="s">
        <v>8324</v>
      </c>
      <c r="S2275" s="13">
        <f t="shared" si="142"/>
        <v>41854.958333333336</v>
      </c>
      <c r="T2275" s="12">
        <f t="shared" si="143"/>
        <v>41827.674143518518</v>
      </c>
    </row>
    <row r="2276" spans="1:20" ht="48" hidden="1" x14ac:dyDescent="0.2">
      <c r="A2276">
        <v>1929</v>
      </c>
      <c r="B2276" s="3" t="s">
        <v>1930</v>
      </c>
      <c r="C2276" s="3" t="s">
        <v>6039</v>
      </c>
      <c r="D2276">
        <v>3200</v>
      </c>
      <c r="E2276">
        <v>3210</v>
      </c>
      <c r="F2276" t="s">
        <v>8219</v>
      </c>
      <c r="G2276" t="s">
        <v>8224</v>
      </c>
      <c r="H2276" t="s">
        <v>8246</v>
      </c>
      <c r="I2276">
        <v>1309825866</v>
      </c>
      <c r="J2276">
        <v>1306197066</v>
      </c>
      <c r="K2276" t="b">
        <v>0</v>
      </c>
      <c r="L2276">
        <v>75</v>
      </c>
      <c r="M2276" t="b">
        <v>1</v>
      </c>
      <c r="N2276" t="s">
        <v>8279</v>
      </c>
      <c r="O2276" s="5">
        <f t="shared" si="140"/>
        <v>1.003125</v>
      </c>
      <c r="P2276" s="15">
        <f t="shared" si="141"/>
        <v>42.8</v>
      </c>
      <c r="Q2276" s="7" t="s">
        <v>8330</v>
      </c>
      <c r="R2276" s="7" t="s">
        <v>8334</v>
      </c>
      <c r="S2276" s="13">
        <f t="shared" si="142"/>
        <v>40729.021597222221</v>
      </c>
      <c r="T2276" s="12">
        <f t="shared" si="143"/>
        <v>40687.021597222221</v>
      </c>
    </row>
    <row r="2277" spans="1:20" ht="32" hidden="1" x14ac:dyDescent="0.2">
      <c r="A2277">
        <v>3406</v>
      </c>
      <c r="B2277" s="3" t="s">
        <v>3405</v>
      </c>
      <c r="C2277" s="3" t="s">
        <v>7516</v>
      </c>
      <c r="D2277">
        <v>10000</v>
      </c>
      <c r="E2277">
        <v>10031</v>
      </c>
      <c r="F2277" t="s">
        <v>8219</v>
      </c>
      <c r="G2277" t="s">
        <v>8224</v>
      </c>
      <c r="H2277" t="s">
        <v>8246</v>
      </c>
      <c r="I2277">
        <v>1405511376</v>
      </c>
      <c r="J2277">
        <v>1401623376</v>
      </c>
      <c r="K2277" t="b">
        <v>0</v>
      </c>
      <c r="L2277">
        <v>91</v>
      </c>
      <c r="M2277" t="b">
        <v>1</v>
      </c>
      <c r="N2277" t="s">
        <v>8271</v>
      </c>
      <c r="O2277" s="5">
        <f t="shared" si="140"/>
        <v>1.0031000000000001</v>
      </c>
      <c r="P2277" s="15">
        <f t="shared" si="141"/>
        <v>110.23076923076923</v>
      </c>
      <c r="Q2277" s="7" t="s">
        <v>8323</v>
      </c>
      <c r="R2277" s="7" t="s">
        <v>8324</v>
      </c>
      <c r="S2277" s="13">
        <f t="shared" si="142"/>
        <v>41836.492777777778</v>
      </c>
      <c r="T2277" s="12">
        <f t="shared" si="143"/>
        <v>41791.492777777778</v>
      </c>
    </row>
    <row r="2278" spans="1:20" ht="20" hidden="1" x14ac:dyDescent="0.2">
      <c r="A2278">
        <v>2993</v>
      </c>
      <c r="B2278" s="3" t="s">
        <v>2993</v>
      </c>
      <c r="C2278" s="3" t="s">
        <v>7103</v>
      </c>
      <c r="D2278">
        <v>1000</v>
      </c>
      <c r="E2278">
        <v>1003</v>
      </c>
      <c r="F2278" t="s">
        <v>8219</v>
      </c>
      <c r="G2278" t="s">
        <v>8224</v>
      </c>
      <c r="H2278" t="s">
        <v>8246</v>
      </c>
      <c r="I2278">
        <v>1455998867</v>
      </c>
      <c r="J2278">
        <v>1453406867</v>
      </c>
      <c r="K2278" t="b">
        <v>0</v>
      </c>
      <c r="L2278">
        <v>22</v>
      </c>
      <c r="M2278" t="b">
        <v>1</v>
      </c>
      <c r="N2278" t="s">
        <v>8303</v>
      </c>
      <c r="O2278" s="5">
        <f t="shared" si="140"/>
        <v>1.0029999999999999</v>
      </c>
      <c r="P2278" s="15">
        <f t="shared" si="141"/>
        <v>45.590909090909093</v>
      </c>
      <c r="Q2278" s="7" t="s">
        <v>8323</v>
      </c>
      <c r="R2278" s="7" t="s">
        <v>8361</v>
      </c>
      <c r="S2278" s="13">
        <f t="shared" si="142"/>
        <v>42420.838738425926</v>
      </c>
      <c r="T2278" s="12">
        <f t="shared" si="143"/>
        <v>42390.838738425926</v>
      </c>
    </row>
    <row r="2279" spans="1:20" ht="48" hidden="1" x14ac:dyDescent="0.2">
      <c r="A2279">
        <v>3348</v>
      </c>
      <c r="B2279" s="3" t="s">
        <v>3266</v>
      </c>
      <c r="C2279" s="3" t="s">
        <v>7458</v>
      </c>
      <c r="D2279">
        <v>5500</v>
      </c>
      <c r="E2279">
        <v>5516</v>
      </c>
      <c r="F2279" t="s">
        <v>8219</v>
      </c>
      <c r="G2279" t="s">
        <v>8224</v>
      </c>
      <c r="H2279" t="s">
        <v>8246</v>
      </c>
      <c r="I2279">
        <v>1461988740</v>
      </c>
      <c r="J2279">
        <v>1459949080</v>
      </c>
      <c r="K2279" t="b">
        <v>0</v>
      </c>
      <c r="L2279">
        <v>79</v>
      </c>
      <c r="M2279" t="b">
        <v>1</v>
      </c>
      <c r="N2279" t="s">
        <v>8271</v>
      </c>
      <c r="O2279" s="5">
        <f t="shared" si="140"/>
        <v>1.002909090909091</v>
      </c>
      <c r="P2279" s="15">
        <f t="shared" si="141"/>
        <v>69.822784810126578</v>
      </c>
      <c r="Q2279" s="7" t="s">
        <v>8323</v>
      </c>
      <c r="R2279" s="7" t="s">
        <v>8324</v>
      </c>
      <c r="S2279" s="13">
        <f t="shared" si="142"/>
        <v>42490.165972222225</v>
      </c>
      <c r="T2279" s="12">
        <f t="shared" si="143"/>
        <v>42466.558796296296</v>
      </c>
    </row>
    <row r="2280" spans="1:20" ht="48" hidden="1" x14ac:dyDescent="0.2">
      <c r="A2280">
        <v>3787</v>
      </c>
      <c r="B2280" s="3" t="s">
        <v>3784</v>
      </c>
      <c r="C2280" s="3" t="s">
        <v>7897</v>
      </c>
      <c r="D2280">
        <v>350</v>
      </c>
      <c r="E2280">
        <v>351</v>
      </c>
      <c r="F2280" t="s">
        <v>8219</v>
      </c>
      <c r="G2280" t="s">
        <v>8224</v>
      </c>
      <c r="H2280" t="s">
        <v>8246</v>
      </c>
      <c r="I2280">
        <v>1436587140</v>
      </c>
      <c r="J2280">
        <v>1434113406</v>
      </c>
      <c r="K2280" t="b">
        <v>0</v>
      </c>
      <c r="L2280">
        <v>10</v>
      </c>
      <c r="M2280" t="b">
        <v>1</v>
      </c>
      <c r="N2280" t="s">
        <v>8305</v>
      </c>
      <c r="O2280" s="5">
        <f t="shared" si="140"/>
        <v>1.0028571428571429</v>
      </c>
      <c r="P2280" s="15">
        <f t="shared" si="141"/>
        <v>35.1</v>
      </c>
      <c r="Q2280" s="7" t="s">
        <v>8323</v>
      </c>
      <c r="R2280" s="7" t="s">
        <v>8363</v>
      </c>
      <c r="S2280" s="13">
        <f t="shared" si="142"/>
        <v>42196.165972222225</v>
      </c>
      <c r="T2280" s="12">
        <f t="shared" si="143"/>
        <v>42167.534791666665</v>
      </c>
    </row>
    <row r="2281" spans="1:20" ht="48" hidden="1" x14ac:dyDescent="0.2">
      <c r="A2281">
        <v>3275</v>
      </c>
      <c r="B2281" s="3" t="s">
        <v>3275</v>
      </c>
      <c r="C2281" s="3" t="s">
        <v>7385</v>
      </c>
      <c r="D2281">
        <v>1800</v>
      </c>
      <c r="E2281">
        <v>1805</v>
      </c>
      <c r="F2281" t="s">
        <v>8219</v>
      </c>
      <c r="G2281" t="s">
        <v>8224</v>
      </c>
      <c r="H2281" t="s">
        <v>8246</v>
      </c>
      <c r="I2281">
        <v>1423456200</v>
      </c>
      <c r="J2281">
        <v>1421183271</v>
      </c>
      <c r="K2281" t="b">
        <v>1</v>
      </c>
      <c r="L2281">
        <v>12</v>
      </c>
      <c r="M2281" t="b">
        <v>1</v>
      </c>
      <c r="N2281" t="s">
        <v>8271</v>
      </c>
      <c r="O2281" s="5">
        <f t="shared" si="140"/>
        <v>1.0027777777777778</v>
      </c>
      <c r="P2281" s="15">
        <f t="shared" si="141"/>
        <v>150.41666666666666</v>
      </c>
      <c r="Q2281" s="7" t="s">
        <v>8323</v>
      </c>
      <c r="R2281" s="7" t="s">
        <v>8324</v>
      </c>
      <c r="S2281" s="13">
        <f t="shared" si="142"/>
        <v>42044.1875</v>
      </c>
      <c r="T2281" s="12">
        <f t="shared" si="143"/>
        <v>42017.88045138889</v>
      </c>
    </row>
    <row r="2282" spans="1:20" ht="48" hidden="1" x14ac:dyDescent="0.2">
      <c r="A2282">
        <v>2811</v>
      </c>
      <c r="B2282" s="3" t="s">
        <v>2811</v>
      </c>
      <c r="C2282" s="3" t="s">
        <v>6921</v>
      </c>
      <c r="D2282">
        <v>10000</v>
      </c>
      <c r="E2282">
        <v>10027</v>
      </c>
      <c r="F2282" t="s">
        <v>8219</v>
      </c>
      <c r="G2282" t="s">
        <v>8225</v>
      </c>
      <c r="H2282" t="s">
        <v>8247</v>
      </c>
      <c r="I2282">
        <v>1424692503</v>
      </c>
      <c r="J2282">
        <v>1422100503</v>
      </c>
      <c r="K2282" t="b">
        <v>0</v>
      </c>
      <c r="L2282">
        <v>108</v>
      </c>
      <c r="M2282" t="b">
        <v>1</v>
      </c>
      <c r="N2282" t="s">
        <v>8271</v>
      </c>
      <c r="O2282" s="5">
        <f t="shared" si="140"/>
        <v>1.0026999999999999</v>
      </c>
      <c r="P2282" s="15">
        <f t="shared" si="141"/>
        <v>92.842592592592595</v>
      </c>
      <c r="Q2282" s="7" t="s">
        <v>8323</v>
      </c>
      <c r="R2282" s="7" t="s">
        <v>8324</v>
      </c>
      <c r="S2282" s="13">
        <f t="shared" si="142"/>
        <v>42058.496562500004</v>
      </c>
      <c r="T2282" s="12">
        <f t="shared" si="143"/>
        <v>42028.496562500004</v>
      </c>
    </row>
    <row r="2283" spans="1:20" ht="48" hidden="1" x14ac:dyDescent="0.2">
      <c r="A2283">
        <v>1365</v>
      </c>
      <c r="B2283" s="3" t="s">
        <v>1366</v>
      </c>
      <c r="C2283" s="3" t="s">
        <v>5475</v>
      </c>
      <c r="D2283">
        <v>7500</v>
      </c>
      <c r="E2283">
        <v>7520</v>
      </c>
      <c r="F2283" t="s">
        <v>8219</v>
      </c>
      <c r="G2283" t="s">
        <v>8224</v>
      </c>
      <c r="H2283" t="s">
        <v>8246</v>
      </c>
      <c r="I2283">
        <v>1426523752</v>
      </c>
      <c r="J2283">
        <v>1423935352</v>
      </c>
      <c r="K2283" t="b">
        <v>0</v>
      </c>
      <c r="L2283">
        <v>92</v>
      </c>
      <c r="M2283" t="b">
        <v>1</v>
      </c>
      <c r="N2283" t="s">
        <v>8276</v>
      </c>
      <c r="O2283" s="5">
        <f t="shared" si="140"/>
        <v>1.0026666666666666</v>
      </c>
      <c r="P2283" s="15">
        <f t="shared" si="141"/>
        <v>81.739130434782609</v>
      </c>
      <c r="Q2283" s="7" t="s">
        <v>8330</v>
      </c>
      <c r="R2283" s="7" t="s">
        <v>8331</v>
      </c>
      <c r="S2283" s="13">
        <f t="shared" si="142"/>
        <v>42079.691574074073</v>
      </c>
      <c r="T2283" s="12">
        <f t="shared" si="143"/>
        <v>42049.733240740738</v>
      </c>
    </row>
    <row r="2284" spans="1:20" ht="48" hidden="1" x14ac:dyDescent="0.2">
      <c r="A2284">
        <v>3288</v>
      </c>
      <c r="B2284" s="3" t="s">
        <v>3288</v>
      </c>
      <c r="C2284" s="3" t="s">
        <v>7398</v>
      </c>
      <c r="D2284">
        <v>10000</v>
      </c>
      <c r="E2284">
        <v>10026.49</v>
      </c>
      <c r="F2284" t="s">
        <v>8219</v>
      </c>
      <c r="G2284" t="s">
        <v>8225</v>
      </c>
      <c r="H2284" t="s">
        <v>8247</v>
      </c>
      <c r="I2284">
        <v>1466463600</v>
      </c>
      <c r="J2284">
        <v>1463337315</v>
      </c>
      <c r="K2284" t="b">
        <v>0</v>
      </c>
      <c r="L2284">
        <v>207</v>
      </c>
      <c r="M2284" t="b">
        <v>1</v>
      </c>
      <c r="N2284" t="s">
        <v>8271</v>
      </c>
      <c r="O2284" s="5">
        <f t="shared" si="140"/>
        <v>1.0026489999999999</v>
      </c>
      <c r="P2284" s="15">
        <f t="shared" si="141"/>
        <v>48.437149758454105</v>
      </c>
      <c r="Q2284" s="7" t="s">
        <v>8323</v>
      </c>
      <c r="R2284" s="7" t="s">
        <v>8324</v>
      </c>
      <c r="S2284" s="13">
        <f t="shared" si="142"/>
        <v>42541.958333333328</v>
      </c>
      <c r="T2284" s="12">
        <f t="shared" si="143"/>
        <v>42505.774479166663</v>
      </c>
    </row>
    <row r="2285" spans="1:20" ht="48" hidden="1" x14ac:dyDescent="0.2">
      <c r="A2285">
        <v>3433</v>
      </c>
      <c r="B2285" s="3" t="s">
        <v>3432</v>
      </c>
      <c r="C2285" s="3" t="s">
        <v>7543</v>
      </c>
      <c r="D2285">
        <v>9500</v>
      </c>
      <c r="E2285">
        <v>9525</v>
      </c>
      <c r="F2285" t="s">
        <v>8219</v>
      </c>
      <c r="G2285" t="s">
        <v>8224</v>
      </c>
      <c r="H2285" t="s">
        <v>8246</v>
      </c>
      <c r="I2285">
        <v>1402974000</v>
      </c>
      <c r="J2285">
        <v>1400290255</v>
      </c>
      <c r="K2285" t="b">
        <v>0</v>
      </c>
      <c r="L2285">
        <v>71</v>
      </c>
      <c r="M2285" t="b">
        <v>1</v>
      </c>
      <c r="N2285" t="s">
        <v>8271</v>
      </c>
      <c r="O2285" s="5">
        <f t="shared" si="140"/>
        <v>1.0026315789473683</v>
      </c>
      <c r="P2285" s="15">
        <f t="shared" si="141"/>
        <v>134.1549295774648</v>
      </c>
      <c r="Q2285" s="7" t="s">
        <v>8323</v>
      </c>
      <c r="R2285" s="7" t="s">
        <v>8324</v>
      </c>
      <c r="S2285" s="13">
        <f t="shared" si="142"/>
        <v>41807.125</v>
      </c>
      <c r="T2285" s="12">
        <f t="shared" si="143"/>
        <v>41776.063136574077</v>
      </c>
    </row>
    <row r="2286" spans="1:20" ht="48" hidden="1" x14ac:dyDescent="0.2">
      <c r="A2286">
        <v>748</v>
      </c>
      <c r="B2286" s="3" t="s">
        <v>749</v>
      </c>
      <c r="C2286" s="3" t="s">
        <v>4858</v>
      </c>
      <c r="D2286">
        <v>2000</v>
      </c>
      <c r="E2286">
        <v>2005</v>
      </c>
      <c r="F2286" t="s">
        <v>8219</v>
      </c>
      <c r="G2286" t="s">
        <v>8224</v>
      </c>
      <c r="H2286" t="s">
        <v>8246</v>
      </c>
      <c r="I2286">
        <v>1407701966</v>
      </c>
      <c r="J2286">
        <v>1405109966</v>
      </c>
      <c r="K2286" t="b">
        <v>0</v>
      </c>
      <c r="L2286">
        <v>44</v>
      </c>
      <c r="M2286" t="b">
        <v>1</v>
      </c>
      <c r="N2286" t="s">
        <v>8274</v>
      </c>
      <c r="O2286" s="5">
        <f t="shared" si="140"/>
        <v>1.0024999999999999</v>
      </c>
      <c r="P2286" s="15">
        <f t="shared" si="141"/>
        <v>45.56818181818182</v>
      </c>
      <c r="Q2286" s="7" t="s">
        <v>8327</v>
      </c>
      <c r="R2286" s="7" t="s">
        <v>8328</v>
      </c>
      <c r="S2286" s="13">
        <f t="shared" si="142"/>
        <v>41861.846828703703</v>
      </c>
      <c r="T2286" s="12">
        <f t="shared" si="143"/>
        <v>41831.846828703703</v>
      </c>
    </row>
    <row r="2287" spans="1:20" ht="48" hidden="1" x14ac:dyDescent="0.2">
      <c r="A2287">
        <v>2539</v>
      </c>
      <c r="B2287" s="3" t="s">
        <v>2539</v>
      </c>
      <c r="C2287" s="3" t="s">
        <v>6649</v>
      </c>
      <c r="D2287">
        <v>10000</v>
      </c>
      <c r="E2287">
        <v>10025</v>
      </c>
      <c r="F2287" t="s">
        <v>8219</v>
      </c>
      <c r="G2287" t="s">
        <v>8224</v>
      </c>
      <c r="H2287" t="s">
        <v>8246</v>
      </c>
      <c r="I2287">
        <v>1422913152</v>
      </c>
      <c r="J2287">
        <v>1417729152</v>
      </c>
      <c r="K2287" t="b">
        <v>0</v>
      </c>
      <c r="L2287">
        <v>59</v>
      </c>
      <c r="M2287" t="b">
        <v>1</v>
      </c>
      <c r="N2287" t="s">
        <v>8300</v>
      </c>
      <c r="O2287" s="5">
        <f t="shared" si="140"/>
        <v>1.0024999999999999</v>
      </c>
      <c r="P2287" s="15">
        <f t="shared" si="141"/>
        <v>169.91525423728814</v>
      </c>
      <c r="Q2287" s="7" t="s">
        <v>8330</v>
      </c>
      <c r="R2287" s="7" t="s">
        <v>8358</v>
      </c>
      <c r="S2287" s="13">
        <f t="shared" si="142"/>
        <v>42037.902222222227</v>
      </c>
      <c r="T2287" s="12">
        <f t="shared" si="143"/>
        <v>41977.902222222227</v>
      </c>
    </row>
    <row r="2288" spans="1:20" ht="48" hidden="1" x14ac:dyDescent="0.2">
      <c r="A2288">
        <v>3373</v>
      </c>
      <c r="B2288" s="3" t="s">
        <v>3372</v>
      </c>
      <c r="C2288" s="3" t="s">
        <v>7483</v>
      </c>
      <c r="D2288">
        <v>2000</v>
      </c>
      <c r="E2288">
        <v>2005</v>
      </c>
      <c r="F2288" t="s">
        <v>8219</v>
      </c>
      <c r="G2288" t="s">
        <v>8225</v>
      </c>
      <c r="H2288" t="s">
        <v>8247</v>
      </c>
      <c r="I2288">
        <v>1437235200</v>
      </c>
      <c r="J2288">
        <v>1435177840</v>
      </c>
      <c r="K2288" t="b">
        <v>0</v>
      </c>
      <c r="L2288">
        <v>30</v>
      </c>
      <c r="M2288" t="b">
        <v>1</v>
      </c>
      <c r="N2288" t="s">
        <v>8271</v>
      </c>
      <c r="O2288" s="5">
        <f t="shared" si="140"/>
        <v>1.0024999999999999</v>
      </c>
      <c r="P2288" s="15">
        <f t="shared" si="141"/>
        <v>66.833333333333329</v>
      </c>
      <c r="Q2288" s="7" t="s">
        <v>8323</v>
      </c>
      <c r="R2288" s="7" t="s">
        <v>8324</v>
      </c>
      <c r="S2288" s="13">
        <f t="shared" si="142"/>
        <v>42203.666666666672</v>
      </c>
      <c r="T2288" s="12">
        <f t="shared" si="143"/>
        <v>42179.854629629626</v>
      </c>
    </row>
    <row r="2289" spans="1:20" ht="48" hidden="1" x14ac:dyDescent="0.2">
      <c r="A2289">
        <v>3775</v>
      </c>
      <c r="B2289" s="3" t="s">
        <v>3772</v>
      </c>
      <c r="C2289" s="3" t="s">
        <v>7885</v>
      </c>
      <c r="D2289">
        <v>2000</v>
      </c>
      <c r="E2289">
        <v>2005</v>
      </c>
      <c r="F2289" t="s">
        <v>8219</v>
      </c>
      <c r="G2289" t="s">
        <v>8224</v>
      </c>
      <c r="H2289" t="s">
        <v>8246</v>
      </c>
      <c r="I2289">
        <v>1428552000</v>
      </c>
      <c r="J2289">
        <v>1426199843</v>
      </c>
      <c r="K2289" t="b">
        <v>0</v>
      </c>
      <c r="L2289">
        <v>14</v>
      </c>
      <c r="M2289" t="b">
        <v>1</v>
      </c>
      <c r="N2289" t="s">
        <v>8305</v>
      </c>
      <c r="O2289" s="5">
        <f t="shared" si="140"/>
        <v>1.0024999999999999</v>
      </c>
      <c r="P2289" s="15">
        <f t="shared" si="141"/>
        <v>143.21428571428572</v>
      </c>
      <c r="Q2289" s="7" t="s">
        <v>8323</v>
      </c>
      <c r="R2289" s="7" t="s">
        <v>8363</v>
      </c>
      <c r="S2289" s="13">
        <f t="shared" si="142"/>
        <v>42103.166666666672</v>
      </c>
      <c r="T2289" s="12">
        <f t="shared" si="143"/>
        <v>42075.942627314813</v>
      </c>
    </row>
    <row r="2290" spans="1:20" ht="48" hidden="1" x14ac:dyDescent="0.2">
      <c r="A2290">
        <v>417</v>
      </c>
      <c r="B2290" s="3" t="s">
        <v>418</v>
      </c>
      <c r="C2290" s="3" t="s">
        <v>4527</v>
      </c>
      <c r="D2290">
        <v>10500</v>
      </c>
      <c r="E2290">
        <v>10526</v>
      </c>
      <c r="F2290" t="s">
        <v>8219</v>
      </c>
      <c r="G2290" t="s">
        <v>8224</v>
      </c>
      <c r="H2290" t="s">
        <v>8246</v>
      </c>
      <c r="I2290">
        <v>1365395580</v>
      </c>
      <c r="J2290">
        <v>1364426260</v>
      </c>
      <c r="K2290" t="b">
        <v>0</v>
      </c>
      <c r="L2290">
        <v>52</v>
      </c>
      <c r="M2290" t="b">
        <v>1</v>
      </c>
      <c r="N2290" t="s">
        <v>8269</v>
      </c>
      <c r="O2290" s="5">
        <f t="shared" si="140"/>
        <v>1.0024761904761905</v>
      </c>
      <c r="P2290" s="15">
        <f t="shared" si="141"/>
        <v>202.42307692307693</v>
      </c>
      <c r="Q2290" s="7" t="s">
        <v>8316</v>
      </c>
      <c r="R2290" s="7" t="s">
        <v>8321</v>
      </c>
      <c r="S2290" s="13">
        <f t="shared" si="142"/>
        <v>41372.189583333333</v>
      </c>
      <c r="T2290" s="12">
        <f t="shared" si="143"/>
        <v>41360.970601851855</v>
      </c>
    </row>
    <row r="2291" spans="1:20" ht="48" hidden="1" x14ac:dyDescent="0.2">
      <c r="A2291">
        <v>32</v>
      </c>
      <c r="B2291" s="3" t="s">
        <v>34</v>
      </c>
      <c r="C2291" s="3" t="s">
        <v>4143</v>
      </c>
      <c r="D2291">
        <v>28450</v>
      </c>
      <c r="E2291">
        <v>28520</v>
      </c>
      <c r="F2291" t="s">
        <v>8219</v>
      </c>
      <c r="G2291" t="s">
        <v>8224</v>
      </c>
      <c r="H2291" t="s">
        <v>8246</v>
      </c>
      <c r="I2291">
        <v>1463111940</v>
      </c>
      <c r="J2291">
        <v>1459523017</v>
      </c>
      <c r="K2291" t="b">
        <v>0</v>
      </c>
      <c r="L2291">
        <v>89</v>
      </c>
      <c r="M2291" t="b">
        <v>1</v>
      </c>
      <c r="N2291" t="s">
        <v>8265</v>
      </c>
      <c r="O2291" s="5">
        <f t="shared" si="140"/>
        <v>1.0024604569420035</v>
      </c>
      <c r="P2291" s="15">
        <f t="shared" si="141"/>
        <v>320.44943820224717</v>
      </c>
      <c r="Q2291" s="7" t="s">
        <v>8316</v>
      </c>
      <c r="R2291" s="7" t="s">
        <v>8317</v>
      </c>
      <c r="S2291" s="13">
        <f t="shared" si="142"/>
        <v>42503.165972222225</v>
      </c>
      <c r="T2291" s="12">
        <f t="shared" si="143"/>
        <v>42461.627511574072</v>
      </c>
    </row>
    <row r="2292" spans="1:20" ht="48" hidden="1" x14ac:dyDescent="0.2">
      <c r="A2292">
        <v>3687</v>
      </c>
      <c r="B2292" s="3" t="s">
        <v>3684</v>
      </c>
      <c r="C2292" s="3" t="s">
        <v>7797</v>
      </c>
      <c r="D2292">
        <v>5000</v>
      </c>
      <c r="E2292">
        <v>5012.25</v>
      </c>
      <c r="F2292" t="s">
        <v>8219</v>
      </c>
      <c r="G2292" t="s">
        <v>8224</v>
      </c>
      <c r="H2292" t="s">
        <v>8246</v>
      </c>
      <c r="I2292">
        <v>1403846055</v>
      </c>
      <c r="J2292">
        <v>1401254055</v>
      </c>
      <c r="K2292" t="b">
        <v>0</v>
      </c>
      <c r="L2292">
        <v>25</v>
      </c>
      <c r="M2292" t="b">
        <v>1</v>
      </c>
      <c r="N2292" t="s">
        <v>8271</v>
      </c>
      <c r="O2292" s="5">
        <f t="shared" si="140"/>
        <v>1.0024500000000001</v>
      </c>
      <c r="P2292" s="15">
        <f t="shared" si="141"/>
        <v>200.49</v>
      </c>
      <c r="Q2292" s="7" t="s">
        <v>8323</v>
      </c>
      <c r="R2292" s="7" t="s">
        <v>8324</v>
      </c>
      <c r="S2292" s="13">
        <f t="shared" si="142"/>
        <v>41817.218229166669</v>
      </c>
      <c r="T2292" s="12">
        <f t="shared" si="143"/>
        <v>41787.218229166669</v>
      </c>
    </row>
    <row r="2293" spans="1:20" ht="48" hidden="1" x14ac:dyDescent="0.2">
      <c r="A2293">
        <v>2808</v>
      </c>
      <c r="B2293" s="3" t="s">
        <v>2808</v>
      </c>
      <c r="C2293" s="3" t="s">
        <v>6918</v>
      </c>
      <c r="D2293">
        <v>4500</v>
      </c>
      <c r="E2293">
        <v>4511</v>
      </c>
      <c r="F2293" t="s">
        <v>8219</v>
      </c>
      <c r="G2293" t="s">
        <v>8224</v>
      </c>
      <c r="H2293" t="s">
        <v>8246</v>
      </c>
      <c r="I2293">
        <v>1440274735</v>
      </c>
      <c r="J2293">
        <v>1437682735</v>
      </c>
      <c r="K2293" t="b">
        <v>0</v>
      </c>
      <c r="L2293">
        <v>69</v>
      </c>
      <c r="M2293" t="b">
        <v>1</v>
      </c>
      <c r="N2293" t="s">
        <v>8271</v>
      </c>
      <c r="O2293" s="5">
        <f t="shared" si="140"/>
        <v>1.0024444444444445</v>
      </c>
      <c r="P2293" s="15">
        <f t="shared" si="141"/>
        <v>65.376811594202906</v>
      </c>
      <c r="Q2293" s="7" t="s">
        <v>8323</v>
      </c>
      <c r="R2293" s="7" t="s">
        <v>8324</v>
      </c>
      <c r="S2293" s="13">
        <f t="shared" si="142"/>
        <v>42238.84646990741</v>
      </c>
      <c r="T2293" s="12">
        <f t="shared" si="143"/>
        <v>42208.84646990741</v>
      </c>
    </row>
    <row r="2294" spans="1:20" ht="48" hidden="1" x14ac:dyDescent="0.2">
      <c r="A2294">
        <v>16</v>
      </c>
      <c r="B2294" s="3" t="s">
        <v>18</v>
      </c>
      <c r="C2294" s="3" t="s">
        <v>4127</v>
      </c>
      <c r="D2294">
        <v>12000</v>
      </c>
      <c r="E2294">
        <v>12029</v>
      </c>
      <c r="F2294" t="s">
        <v>8219</v>
      </c>
      <c r="G2294" t="s">
        <v>8224</v>
      </c>
      <c r="H2294" t="s">
        <v>8246</v>
      </c>
      <c r="I2294">
        <v>1402896600</v>
      </c>
      <c r="J2294">
        <v>1398971211</v>
      </c>
      <c r="K2294" t="b">
        <v>0</v>
      </c>
      <c r="L2294">
        <v>70</v>
      </c>
      <c r="M2294" t="b">
        <v>1</v>
      </c>
      <c r="N2294" t="s">
        <v>8265</v>
      </c>
      <c r="O2294" s="5">
        <f t="shared" si="140"/>
        <v>1.0024166666666667</v>
      </c>
      <c r="P2294" s="15">
        <f t="shared" si="141"/>
        <v>171.84285714285716</v>
      </c>
      <c r="Q2294" s="7" t="s">
        <v>8316</v>
      </c>
      <c r="R2294" s="7" t="s">
        <v>8317</v>
      </c>
      <c r="S2294" s="13">
        <f t="shared" si="142"/>
        <v>41806.229166666664</v>
      </c>
      <c r="T2294" s="12">
        <f t="shared" si="143"/>
        <v>41760.796423611115</v>
      </c>
    </row>
    <row r="2295" spans="1:20" ht="48" hidden="1" x14ac:dyDescent="0.2">
      <c r="A2295">
        <v>20</v>
      </c>
      <c r="B2295" s="3" t="s">
        <v>22</v>
      </c>
      <c r="C2295" s="3" t="s">
        <v>4131</v>
      </c>
      <c r="D2295">
        <v>2000</v>
      </c>
      <c r="E2295">
        <v>2004</v>
      </c>
      <c r="F2295" t="s">
        <v>8219</v>
      </c>
      <c r="G2295" t="s">
        <v>8224</v>
      </c>
      <c r="H2295" t="s">
        <v>8246</v>
      </c>
      <c r="I2295">
        <v>1442167912</v>
      </c>
      <c r="J2295">
        <v>1436983912</v>
      </c>
      <c r="K2295" t="b">
        <v>0</v>
      </c>
      <c r="L2295">
        <v>25</v>
      </c>
      <c r="M2295" t="b">
        <v>1</v>
      </c>
      <c r="N2295" t="s">
        <v>8265</v>
      </c>
      <c r="O2295" s="5">
        <f t="shared" si="140"/>
        <v>1.002</v>
      </c>
      <c r="P2295" s="15">
        <f t="shared" si="141"/>
        <v>80.16</v>
      </c>
      <c r="Q2295" s="7" t="s">
        <v>8316</v>
      </c>
      <c r="R2295" s="7" t="s">
        <v>8317</v>
      </c>
      <c r="S2295" s="13">
        <f t="shared" si="142"/>
        <v>42260.758240740746</v>
      </c>
      <c r="T2295" s="12">
        <f t="shared" si="143"/>
        <v>42200.758240740746</v>
      </c>
    </row>
    <row r="2296" spans="1:20" ht="48" hidden="1" x14ac:dyDescent="0.2">
      <c r="A2296">
        <v>533</v>
      </c>
      <c r="B2296" s="3" t="s">
        <v>534</v>
      </c>
      <c r="C2296" s="3" t="s">
        <v>4643</v>
      </c>
      <c r="D2296">
        <v>2000</v>
      </c>
      <c r="E2296">
        <v>2004</v>
      </c>
      <c r="F2296" t="s">
        <v>8219</v>
      </c>
      <c r="G2296" t="s">
        <v>8225</v>
      </c>
      <c r="H2296" t="s">
        <v>8247</v>
      </c>
      <c r="I2296">
        <v>1463394365</v>
      </c>
      <c r="J2296">
        <v>1461320765</v>
      </c>
      <c r="K2296" t="b">
        <v>0</v>
      </c>
      <c r="L2296">
        <v>17</v>
      </c>
      <c r="M2296" t="b">
        <v>1</v>
      </c>
      <c r="N2296" t="s">
        <v>8271</v>
      </c>
      <c r="O2296" s="5">
        <f t="shared" si="140"/>
        <v>1.002</v>
      </c>
      <c r="P2296" s="15">
        <f t="shared" si="141"/>
        <v>117.88235294117646</v>
      </c>
      <c r="Q2296" s="7" t="s">
        <v>8323</v>
      </c>
      <c r="R2296" s="7" t="s">
        <v>8324</v>
      </c>
      <c r="S2296" s="13">
        <f t="shared" si="142"/>
        <v>42506.43478009259</v>
      </c>
      <c r="T2296" s="12">
        <f t="shared" si="143"/>
        <v>42482.43478009259</v>
      </c>
    </row>
    <row r="2297" spans="1:20" ht="48" hidden="1" x14ac:dyDescent="0.2">
      <c r="A2297">
        <v>3829</v>
      </c>
      <c r="B2297" s="3" t="s">
        <v>3826</v>
      </c>
      <c r="C2297" s="3" t="s">
        <v>7938</v>
      </c>
      <c r="D2297">
        <v>500</v>
      </c>
      <c r="E2297">
        <v>501</v>
      </c>
      <c r="F2297" t="s">
        <v>8219</v>
      </c>
      <c r="G2297" t="s">
        <v>8224</v>
      </c>
      <c r="H2297" t="s">
        <v>8246</v>
      </c>
      <c r="I2297">
        <v>1472676371</v>
      </c>
      <c r="J2297">
        <v>1470948371</v>
      </c>
      <c r="K2297" t="b">
        <v>0</v>
      </c>
      <c r="L2297">
        <v>8</v>
      </c>
      <c r="M2297" t="b">
        <v>1</v>
      </c>
      <c r="N2297" t="s">
        <v>8271</v>
      </c>
      <c r="O2297" s="5">
        <f t="shared" si="140"/>
        <v>1.002</v>
      </c>
      <c r="P2297" s="15">
        <f t="shared" si="141"/>
        <v>62.625</v>
      </c>
      <c r="Q2297" s="7" t="s">
        <v>8323</v>
      </c>
      <c r="R2297" s="7" t="s">
        <v>8324</v>
      </c>
      <c r="S2297" s="13">
        <f t="shared" si="142"/>
        <v>42613.865405092598</v>
      </c>
      <c r="T2297" s="12">
        <f t="shared" si="143"/>
        <v>42593.865405092598</v>
      </c>
    </row>
    <row r="2298" spans="1:20" ht="48" hidden="1" x14ac:dyDescent="0.2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 t="shared" si="140"/>
        <v>1.0016666666666667</v>
      </c>
      <c r="P2298" s="15">
        <f t="shared" si="141"/>
        <v>46.230769230769234</v>
      </c>
      <c r="Q2298" s="7" t="s">
        <v>8316</v>
      </c>
      <c r="R2298" s="7" t="s">
        <v>8321</v>
      </c>
      <c r="S2298" s="13">
        <f t="shared" si="142"/>
        <v>42226.951284722221</v>
      </c>
      <c r="T2298" s="12">
        <f t="shared" si="143"/>
        <v>42211.951284722221</v>
      </c>
    </row>
    <row r="2299" spans="1:20" ht="48" hidden="1" x14ac:dyDescent="0.2">
      <c r="A2299">
        <v>1602</v>
      </c>
      <c r="B2299" s="3" t="s">
        <v>1603</v>
      </c>
      <c r="C2299" s="3" t="s">
        <v>5712</v>
      </c>
      <c r="D2299">
        <v>1500</v>
      </c>
      <c r="E2299">
        <v>1502.5</v>
      </c>
      <c r="F2299" t="s">
        <v>8219</v>
      </c>
      <c r="G2299" t="s">
        <v>8224</v>
      </c>
      <c r="H2299" t="s">
        <v>8246</v>
      </c>
      <c r="I2299">
        <v>1318633200</v>
      </c>
      <c r="J2299">
        <v>1314947317</v>
      </c>
      <c r="K2299" t="b">
        <v>0</v>
      </c>
      <c r="L2299">
        <v>32</v>
      </c>
      <c r="M2299" t="b">
        <v>1</v>
      </c>
      <c r="N2299" t="s">
        <v>8276</v>
      </c>
      <c r="O2299" s="5">
        <f t="shared" si="140"/>
        <v>1.0016666666666667</v>
      </c>
      <c r="P2299" s="15">
        <f t="shared" si="141"/>
        <v>46.953125</v>
      </c>
      <c r="Q2299" s="7" t="s">
        <v>8330</v>
      </c>
      <c r="R2299" s="7" t="s">
        <v>8331</v>
      </c>
      <c r="S2299" s="13">
        <f t="shared" si="142"/>
        <v>40830.958333333336</v>
      </c>
      <c r="T2299" s="12">
        <f t="shared" si="143"/>
        <v>40788.297650462962</v>
      </c>
    </row>
    <row r="2300" spans="1:20" ht="48" hidden="1" x14ac:dyDescent="0.2">
      <c r="A2300">
        <v>1828</v>
      </c>
      <c r="B2300" s="3" t="s">
        <v>1829</v>
      </c>
      <c r="C2300" s="3" t="s">
        <v>5938</v>
      </c>
      <c r="D2300">
        <v>20000</v>
      </c>
      <c r="E2300">
        <v>20032</v>
      </c>
      <c r="F2300" t="s">
        <v>8219</v>
      </c>
      <c r="G2300" t="s">
        <v>8224</v>
      </c>
      <c r="H2300" t="s">
        <v>8246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t="s">
        <v>8276</v>
      </c>
      <c r="O2300" s="5">
        <f t="shared" si="140"/>
        <v>1.0016</v>
      </c>
      <c r="P2300" s="15">
        <f t="shared" si="141"/>
        <v>417.33333333333331</v>
      </c>
      <c r="Q2300" s="7" t="s">
        <v>8330</v>
      </c>
      <c r="R2300" s="7" t="s">
        <v>8331</v>
      </c>
      <c r="S2300" s="13">
        <f t="shared" si="142"/>
        <v>41768.916666666664</v>
      </c>
      <c r="T2300" s="12">
        <f t="shared" si="143"/>
        <v>41736.899652777778</v>
      </c>
    </row>
    <row r="2301" spans="1:20" ht="48" hidden="1" x14ac:dyDescent="0.2">
      <c r="A2301">
        <v>2971</v>
      </c>
      <c r="B2301" s="3" t="s">
        <v>2971</v>
      </c>
      <c r="C2301" s="3" t="s">
        <v>7081</v>
      </c>
      <c r="D2301">
        <v>3200</v>
      </c>
      <c r="E2301">
        <v>3205</v>
      </c>
      <c r="F2301" t="s">
        <v>8219</v>
      </c>
      <c r="G2301" t="s">
        <v>8224</v>
      </c>
      <c r="H2301" t="s">
        <v>8246</v>
      </c>
      <c r="I2301">
        <v>1409500078</v>
      </c>
      <c r="J2301">
        <v>1406908078</v>
      </c>
      <c r="K2301" t="b">
        <v>0</v>
      </c>
      <c r="L2301">
        <v>43</v>
      </c>
      <c r="M2301" t="b">
        <v>1</v>
      </c>
      <c r="N2301" t="s">
        <v>8271</v>
      </c>
      <c r="O2301" s="5">
        <f t="shared" si="140"/>
        <v>1.0015624999999999</v>
      </c>
      <c r="P2301" s="15">
        <f t="shared" si="141"/>
        <v>74.534883720930239</v>
      </c>
      <c r="Q2301" s="7" t="s">
        <v>8323</v>
      </c>
      <c r="R2301" s="7" t="s">
        <v>8324</v>
      </c>
      <c r="S2301" s="13">
        <f t="shared" si="142"/>
        <v>41882.658310185187</v>
      </c>
      <c r="T2301" s="12">
        <f t="shared" si="143"/>
        <v>41852.658310185187</v>
      </c>
    </row>
    <row r="2302" spans="1:20" ht="48" hidden="1" x14ac:dyDescent="0.2">
      <c r="A2302">
        <v>1838</v>
      </c>
      <c r="B2302" s="3" t="s">
        <v>1839</v>
      </c>
      <c r="C2302" s="3" t="s">
        <v>5948</v>
      </c>
      <c r="D2302">
        <v>1000</v>
      </c>
      <c r="E2302">
        <v>1001.49</v>
      </c>
      <c r="F2302" t="s">
        <v>8219</v>
      </c>
      <c r="G2302" t="s">
        <v>8224</v>
      </c>
      <c r="H2302" t="s">
        <v>8246</v>
      </c>
      <c r="I2302">
        <v>1317438000</v>
      </c>
      <c r="J2302">
        <v>1314989557</v>
      </c>
      <c r="K2302" t="b">
        <v>0</v>
      </c>
      <c r="L2302">
        <v>28</v>
      </c>
      <c r="M2302" t="b">
        <v>1</v>
      </c>
      <c r="N2302" t="s">
        <v>8276</v>
      </c>
      <c r="O2302" s="5">
        <f t="shared" si="140"/>
        <v>1.00149</v>
      </c>
      <c r="P2302" s="15">
        <f t="shared" si="141"/>
        <v>35.767499999999998</v>
      </c>
      <c r="Q2302" s="7" t="s">
        <v>8330</v>
      </c>
      <c r="R2302" s="7" t="s">
        <v>8331</v>
      </c>
      <c r="S2302" s="13">
        <f t="shared" si="142"/>
        <v>40817.125</v>
      </c>
      <c r="T2302" s="12">
        <f t="shared" si="143"/>
        <v>40788.786539351851</v>
      </c>
    </row>
    <row r="2303" spans="1:20" ht="48" hidden="1" x14ac:dyDescent="0.2">
      <c r="A2303">
        <v>59</v>
      </c>
      <c r="B2303" s="3" t="s">
        <v>61</v>
      </c>
      <c r="C2303" s="3" t="s">
        <v>4170</v>
      </c>
      <c r="D2303">
        <v>20000</v>
      </c>
      <c r="E2303">
        <v>20025.14</v>
      </c>
      <c r="F2303" t="s">
        <v>8219</v>
      </c>
      <c r="G2303" t="s">
        <v>8224</v>
      </c>
      <c r="H2303" t="s">
        <v>8246</v>
      </c>
      <c r="I2303">
        <v>1442264400</v>
      </c>
      <c r="J2303">
        <v>1439530776</v>
      </c>
      <c r="K2303" t="b">
        <v>0</v>
      </c>
      <c r="L2303">
        <v>33</v>
      </c>
      <c r="M2303" t="b">
        <v>1</v>
      </c>
      <c r="N2303" t="s">
        <v>8265</v>
      </c>
      <c r="O2303" s="5">
        <f t="shared" si="140"/>
        <v>1.0012570000000001</v>
      </c>
      <c r="P2303" s="15">
        <f t="shared" si="141"/>
        <v>606.82242424242418</v>
      </c>
      <c r="Q2303" s="7" t="s">
        <v>8316</v>
      </c>
      <c r="R2303" s="7" t="s">
        <v>8317</v>
      </c>
      <c r="S2303" s="13">
        <f t="shared" si="142"/>
        <v>42261.875</v>
      </c>
      <c r="T2303" s="12">
        <f t="shared" si="143"/>
        <v>42230.23583333334</v>
      </c>
    </row>
    <row r="2304" spans="1:20" ht="48" hidden="1" x14ac:dyDescent="0.2">
      <c r="A2304">
        <v>2975</v>
      </c>
      <c r="B2304" s="3" t="s">
        <v>2975</v>
      </c>
      <c r="C2304" s="3" t="s">
        <v>7085</v>
      </c>
      <c r="D2304">
        <v>8000</v>
      </c>
      <c r="E2304">
        <v>8010</v>
      </c>
      <c r="F2304" t="s">
        <v>8219</v>
      </c>
      <c r="G2304" t="s">
        <v>8224</v>
      </c>
      <c r="H2304" t="s">
        <v>8246</v>
      </c>
      <c r="I2304">
        <v>1417057200</v>
      </c>
      <c r="J2304">
        <v>1414599886</v>
      </c>
      <c r="K2304" t="b">
        <v>0</v>
      </c>
      <c r="L2304">
        <v>113</v>
      </c>
      <c r="M2304" t="b">
        <v>1</v>
      </c>
      <c r="N2304" t="s">
        <v>8271</v>
      </c>
      <c r="O2304" s="5">
        <f t="shared" si="140"/>
        <v>1.00125</v>
      </c>
      <c r="P2304" s="15">
        <f t="shared" si="141"/>
        <v>70.884955752212392</v>
      </c>
      <c r="Q2304" s="7" t="s">
        <v>8323</v>
      </c>
      <c r="R2304" s="7" t="s">
        <v>8324</v>
      </c>
      <c r="S2304" s="13">
        <f t="shared" si="142"/>
        <v>41970.125</v>
      </c>
      <c r="T2304" s="12">
        <f t="shared" si="143"/>
        <v>41941.683865740742</v>
      </c>
    </row>
    <row r="2305" spans="1:20" ht="64" hidden="1" x14ac:dyDescent="0.2">
      <c r="A2305">
        <v>3695</v>
      </c>
      <c r="B2305" s="3" t="s">
        <v>3692</v>
      </c>
      <c r="C2305" s="3" t="s">
        <v>7805</v>
      </c>
      <c r="D2305">
        <v>4000</v>
      </c>
      <c r="E2305">
        <v>4005</v>
      </c>
      <c r="F2305" t="s">
        <v>8219</v>
      </c>
      <c r="G2305" t="s">
        <v>8224</v>
      </c>
      <c r="H2305" t="s">
        <v>8246</v>
      </c>
      <c r="I2305">
        <v>1421009610</v>
      </c>
      <c r="J2305">
        <v>1419281610</v>
      </c>
      <c r="K2305" t="b">
        <v>0</v>
      </c>
      <c r="L2305">
        <v>33</v>
      </c>
      <c r="M2305" t="b">
        <v>1</v>
      </c>
      <c r="N2305" t="s">
        <v>8271</v>
      </c>
      <c r="O2305" s="5">
        <f t="shared" si="140"/>
        <v>1.00125</v>
      </c>
      <c r="P2305" s="15">
        <f t="shared" si="141"/>
        <v>121.36363636363636</v>
      </c>
      <c r="Q2305" s="7" t="s">
        <v>8323</v>
      </c>
      <c r="R2305" s="7" t="s">
        <v>8324</v>
      </c>
      <c r="S2305" s="13">
        <f t="shared" si="142"/>
        <v>42015.870486111111</v>
      </c>
      <c r="T2305" s="12">
        <f t="shared" si="143"/>
        <v>41995.870486111111</v>
      </c>
    </row>
    <row r="2306" spans="1:20" ht="64" hidden="1" x14ac:dyDescent="0.2">
      <c r="A2306">
        <v>2177</v>
      </c>
      <c r="B2306" s="3" t="s">
        <v>2178</v>
      </c>
      <c r="C2306" s="3" t="s">
        <v>6287</v>
      </c>
      <c r="D2306">
        <v>2500</v>
      </c>
      <c r="E2306">
        <v>2503</v>
      </c>
      <c r="F2306" t="s">
        <v>8219</v>
      </c>
      <c r="G2306" t="s">
        <v>8224</v>
      </c>
      <c r="H2306" t="s">
        <v>8246</v>
      </c>
      <c r="I2306">
        <v>1465192867</v>
      </c>
      <c r="J2306">
        <v>1463032867</v>
      </c>
      <c r="K2306" t="b">
        <v>0</v>
      </c>
      <c r="L2306">
        <v>38</v>
      </c>
      <c r="M2306" t="b">
        <v>1</v>
      </c>
      <c r="N2306" t="s">
        <v>8276</v>
      </c>
      <c r="O2306" s="5">
        <f t="shared" ref="O2306:O2369" si="144">E2306/D2306</f>
        <v>1.0012000000000001</v>
      </c>
      <c r="P2306" s="15">
        <f t="shared" ref="P2306:P2369" si="145">AVERAGE(E2306/L2306)</f>
        <v>65.868421052631575</v>
      </c>
      <c r="Q2306" s="7" t="s">
        <v>8330</v>
      </c>
      <c r="R2306" s="7" t="s">
        <v>8331</v>
      </c>
      <c r="S2306" s="13">
        <f t="shared" ref="S2306:S2369" si="146">(((I2306/60)/60)/24)+DATE(1970,1,1)</f>
        <v>42527.250775462962</v>
      </c>
      <c r="T2306" s="12">
        <f t="shared" ref="T2306:T2369" si="147">(((J2306/60)/60)/24)+DATE(1970,1,1)</f>
        <v>42502.250775462962</v>
      </c>
    </row>
    <row r="2307" spans="1:20" ht="48" hidden="1" x14ac:dyDescent="0.2">
      <c r="A2307">
        <v>2246</v>
      </c>
      <c r="B2307" s="3" t="s">
        <v>2247</v>
      </c>
      <c r="C2307" s="3" t="s">
        <v>6356</v>
      </c>
      <c r="D2307">
        <v>2500</v>
      </c>
      <c r="E2307">
        <v>2503</v>
      </c>
      <c r="F2307" t="s">
        <v>8219</v>
      </c>
      <c r="G2307" t="s">
        <v>8225</v>
      </c>
      <c r="H2307" t="s">
        <v>8247</v>
      </c>
      <c r="I2307">
        <v>1441393210</v>
      </c>
      <c r="J2307">
        <v>1438801210</v>
      </c>
      <c r="K2307" t="b">
        <v>0</v>
      </c>
      <c r="L2307">
        <v>57</v>
      </c>
      <c r="M2307" t="b">
        <v>1</v>
      </c>
      <c r="N2307" t="s">
        <v>8297</v>
      </c>
      <c r="O2307" s="5">
        <f t="shared" si="144"/>
        <v>1.0012000000000001</v>
      </c>
      <c r="P2307" s="15">
        <f t="shared" si="145"/>
        <v>43.912280701754383</v>
      </c>
      <c r="Q2307" s="7" t="s">
        <v>8338</v>
      </c>
      <c r="R2307" s="7" t="s">
        <v>8355</v>
      </c>
      <c r="S2307" s="13">
        <f t="shared" si="146"/>
        <v>42251.79178240741</v>
      </c>
      <c r="T2307" s="12">
        <f t="shared" si="147"/>
        <v>42221.79178240741</v>
      </c>
    </row>
    <row r="2308" spans="1:20" ht="48" hidden="1" x14ac:dyDescent="0.2">
      <c r="A2308">
        <v>3213</v>
      </c>
      <c r="B2308" s="3" t="s">
        <v>3213</v>
      </c>
      <c r="C2308" s="3" t="s">
        <v>7323</v>
      </c>
      <c r="D2308">
        <v>6000</v>
      </c>
      <c r="E2308">
        <v>6007</v>
      </c>
      <c r="F2308" t="s">
        <v>8219</v>
      </c>
      <c r="G2308" t="s">
        <v>8225</v>
      </c>
      <c r="H2308" t="s">
        <v>8247</v>
      </c>
      <c r="I2308">
        <v>1437934759</v>
      </c>
      <c r="J2308">
        <v>1434478759</v>
      </c>
      <c r="K2308" t="b">
        <v>1</v>
      </c>
      <c r="L2308">
        <v>47</v>
      </c>
      <c r="M2308" t="b">
        <v>1</v>
      </c>
      <c r="N2308" t="s">
        <v>8271</v>
      </c>
      <c r="O2308" s="5">
        <f t="shared" si="144"/>
        <v>1.0011666666666668</v>
      </c>
      <c r="P2308" s="15">
        <f t="shared" si="145"/>
        <v>127.80851063829788</v>
      </c>
      <c r="Q2308" s="7" t="s">
        <v>8323</v>
      </c>
      <c r="R2308" s="7" t="s">
        <v>8324</v>
      </c>
      <c r="S2308" s="13">
        <f t="shared" si="146"/>
        <v>42211.763414351852</v>
      </c>
      <c r="T2308" s="12">
        <f t="shared" si="147"/>
        <v>42171.763414351852</v>
      </c>
    </row>
    <row r="2309" spans="1:20" ht="32" hidden="1" x14ac:dyDescent="0.2">
      <c r="A2309">
        <v>3219</v>
      </c>
      <c r="B2309" s="3" t="s">
        <v>3219</v>
      </c>
      <c r="C2309" s="3" t="s">
        <v>7329</v>
      </c>
      <c r="D2309">
        <v>20000</v>
      </c>
      <c r="E2309">
        <v>20022</v>
      </c>
      <c r="F2309" t="s">
        <v>8219</v>
      </c>
      <c r="G2309" t="s">
        <v>8224</v>
      </c>
      <c r="H2309" t="s">
        <v>8246</v>
      </c>
      <c r="I2309">
        <v>1427063747</v>
      </c>
      <c r="J2309">
        <v>1424043347</v>
      </c>
      <c r="K2309" t="b">
        <v>1</v>
      </c>
      <c r="L2309">
        <v>119</v>
      </c>
      <c r="M2309" t="b">
        <v>1</v>
      </c>
      <c r="N2309" t="s">
        <v>8271</v>
      </c>
      <c r="O2309" s="5">
        <f t="shared" si="144"/>
        <v>1.0011000000000001</v>
      </c>
      <c r="P2309" s="15">
        <f t="shared" si="145"/>
        <v>168.25210084033614</v>
      </c>
      <c r="Q2309" s="7" t="s">
        <v>8323</v>
      </c>
      <c r="R2309" s="7" t="s">
        <v>8324</v>
      </c>
      <c r="S2309" s="13">
        <f t="shared" si="146"/>
        <v>42085.941516203704</v>
      </c>
      <c r="T2309" s="12">
        <f t="shared" si="147"/>
        <v>42050.983182870375</v>
      </c>
    </row>
    <row r="2310" spans="1:20" ht="48" hidden="1" x14ac:dyDescent="0.2">
      <c r="A2310">
        <v>2288</v>
      </c>
      <c r="B2310" s="3" t="s">
        <v>2289</v>
      </c>
      <c r="C2310" s="3" t="s">
        <v>6398</v>
      </c>
      <c r="D2310">
        <v>1000</v>
      </c>
      <c r="E2310">
        <v>1001</v>
      </c>
      <c r="F2310" t="s">
        <v>8219</v>
      </c>
      <c r="G2310" t="s">
        <v>8224</v>
      </c>
      <c r="H2310" t="s">
        <v>8246</v>
      </c>
      <c r="I2310">
        <v>1340733600</v>
      </c>
      <c r="J2310">
        <v>1339098689</v>
      </c>
      <c r="K2310" t="b">
        <v>0</v>
      </c>
      <c r="L2310">
        <v>25</v>
      </c>
      <c r="M2310" t="b">
        <v>1</v>
      </c>
      <c r="N2310" t="s">
        <v>8276</v>
      </c>
      <c r="O2310" s="5">
        <f t="shared" si="144"/>
        <v>1.0009999999999999</v>
      </c>
      <c r="P2310" s="15">
        <f t="shared" si="145"/>
        <v>40.04</v>
      </c>
      <c r="Q2310" s="7" t="s">
        <v>8330</v>
      </c>
      <c r="R2310" s="7" t="s">
        <v>8331</v>
      </c>
      <c r="S2310" s="13">
        <f t="shared" si="146"/>
        <v>41086.75</v>
      </c>
      <c r="T2310" s="12">
        <f t="shared" si="147"/>
        <v>41067.827418981484</v>
      </c>
    </row>
    <row r="2311" spans="1:20" ht="48" hidden="1" x14ac:dyDescent="0.2">
      <c r="A2311">
        <v>2482</v>
      </c>
      <c r="B2311" s="3" t="s">
        <v>2482</v>
      </c>
      <c r="C2311" s="3" t="s">
        <v>6592</v>
      </c>
      <c r="D2311">
        <v>1000</v>
      </c>
      <c r="E2311">
        <v>1001</v>
      </c>
      <c r="F2311" t="s">
        <v>8219</v>
      </c>
      <c r="G2311" t="s">
        <v>8224</v>
      </c>
      <c r="H2311" t="s">
        <v>8246</v>
      </c>
      <c r="I2311">
        <v>1312224383</v>
      </c>
      <c r="J2311">
        <v>1308336383</v>
      </c>
      <c r="K2311" t="b">
        <v>0</v>
      </c>
      <c r="L2311">
        <v>25</v>
      </c>
      <c r="M2311" t="b">
        <v>1</v>
      </c>
      <c r="N2311" t="s">
        <v>8279</v>
      </c>
      <c r="O2311" s="5">
        <f t="shared" si="144"/>
        <v>1.0009999999999999</v>
      </c>
      <c r="P2311" s="15">
        <f t="shared" si="145"/>
        <v>40.04</v>
      </c>
      <c r="Q2311" s="7" t="s">
        <v>8330</v>
      </c>
      <c r="R2311" s="7" t="s">
        <v>8334</v>
      </c>
      <c r="S2311" s="13">
        <f t="shared" si="146"/>
        <v>40756.782210648147</v>
      </c>
      <c r="T2311" s="12">
        <f t="shared" si="147"/>
        <v>40711.782210648147</v>
      </c>
    </row>
    <row r="2312" spans="1:20" ht="48" hidden="1" x14ac:dyDescent="0.2">
      <c r="A2312">
        <v>2560</v>
      </c>
      <c r="B2312" s="3" t="s">
        <v>2560</v>
      </c>
      <c r="C2312" s="3" t="s">
        <v>6670</v>
      </c>
      <c r="D2312">
        <v>3000</v>
      </c>
      <c r="E2312">
        <v>3003</v>
      </c>
      <c r="F2312" t="s">
        <v>8219</v>
      </c>
      <c r="G2312" t="s">
        <v>8225</v>
      </c>
      <c r="H2312" t="s">
        <v>8247</v>
      </c>
      <c r="I2312">
        <v>1425682174</v>
      </c>
      <c r="J2312">
        <v>1423090174</v>
      </c>
      <c r="K2312" t="b">
        <v>0</v>
      </c>
      <c r="L2312">
        <v>21</v>
      </c>
      <c r="M2312" t="b">
        <v>1</v>
      </c>
      <c r="N2312" t="s">
        <v>8300</v>
      </c>
      <c r="O2312" s="5">
        <f t="shared" si="144"/>
        <v>1.0009999999999999</v>
      </c>
      <c r="P2312" s="15">
        <f t="shared" si="145"/>
        <v>143</v>
      </c>
      <c r="Q2312" s="7" t="s">
        <v>8330</v>
      </c>
      <c r="R2312" s="7" t="s">
        <v>8358</v>
      </c>
      <c r="S2312" s="13">
        <f t="shared" si="146"/>
        <v>42069.951087962967</v>
      </c>
      <c r="T2312" s="12">
        <f t="shared" si="147"/>
        <v>42039.951087962967</v>
      </c>
    </row>
    <row r="2313" spans="1:20" ht="32" hidden="1" x14ac:dyDescent="0.2">
      <c r="A2313">
        <v>3622</v>
      </c>
      <c r="B2313" s="3" t="s">
        <v>3620</v>
      </c>
      <c r="C2313" s="3" t="s">
        <v>7732</v>
      </c>
      <c r="D2313">
        <v>1000</v>
      </c>
      <c r="E2313">
        <v>1000.99</v>
      </c>
      <c r="F2313" t="s">
        <v>8219</v>
      </c>
      <c r="G2313" t="s">
        <v>8224</v>
      </c>
      <c r="H2313" t="s">
        <v>8246</v>
      </c>
      <c r="I2313">
        <v>1411874580</v>
      </c>
      <c r="J2313">
        <v>1409030371</v>
      </c>
      <c r="K2313" t="b">
        <v>0</v>
      </c>
      <c r="L2313">
        <v>21</v>
      </c>
      <c r="M2313" t="b">
        <v>1</v>
      </c>
      <c r="N2313" t="s">
        <v>8271</v>
      </c>
      <c r="O2313" s="5">
        <f t="shared" si="144"/>
        <v>1.00099</v>
      </c>
      <c r="P2313" s="15">
        <f t="shared" si="145"/>
        <v>47.666190476190479</v>
      </c>
      <c r="Q2313" s="7" t="s">
        <v>8323</v>
      </c>
      <c r="R2313" s="7" t="s">
        <v>8324</v>
      </c>
      <c r="S2313" s="13">
        <f t="shared" si="146"/>
        <v>41910.140972222223</v>
      </c>
      <c r="T2313" s="12">
        <f t="shared" si="147"/>
        <v>41877.221886574072</v>
      </c>
    </row>
    <row r="2314" spans="1:20" ht="80" hidden="1" x14ac:dyDescent="0.2">
      <c r="A2314">
        <v>3316</v>
      </c>
      <c r="B2314" s="3" t="s">
        <v>3316</v>
      </c>
      <c r="C2314" s="3" t="s">
        <v>7426</v>
      </c>
      <c r="D2314">
        <v>11737</v>
      </c>
      <c r="E2314">
        <v>11747.18</v>
      </c>
      <c r="F2314" t="s">
        <v>8219</v>
      </c>
      <c r="G2314" t="s">
        <v>8224</v>
      </c>
      <c r="H2314" t="s">
        <v>8246</v>
      </c>
      <c r="I2314">
        <v>1407506040</v>
      </c>
      <c r="J2314">
        <v>1404680075</v>
      </c>
      <c r="K2314" t="b">
        <v>0</v>
      </c>
      <c r="L2314">
        <v>125</v>
      </c>
      <c r="M2314" t="b">
        <v>1</v>
      </c>
      <c r="N2314" t="s">
        <v>8271</v>
      </c>
      <c r="O2314" s="5">
        <f t="shared" si="144"/>
        <v>1.0008673425918038</v>
      </c>
      <c r="P2314" s="15">
        <f t="shared" si="145"/>
        <v>93.977440000000001</v>
      </c>
      <c r="Q2314" s="7" t="s">
        <v>8323</v>
      </c>
      <c r="R2314" s="7" t="s">
        <v>8324</v>
      </c>
      <c r="S2314" s="13">
        <f t="shared" si="146"/>
        <v>41859.57916666667</v>
      </c>
      <c r="T2314" s="12">
        <f t="shared" si="147"/>
        <v>41826.871238425927</v>
      </c>
    </row>
    <row r="2315" spans="1:20" ht="48" hidden="1" x14ac:dyDescent="0.2">
      <c r="A2315">
        <v>1851</v>
      </c>
      <c r="B2315" s="3" t="s">
        <v>1852</v>
      </c>
      <c r="C2315" s="3" t="s">
        <v>5961</v>
      </c>
      <c r="D2315">
        <v>1300</v>
      </c>
      <c r="E2315">
        <v>1301</v>
      </c>
      <c r="F2315" t="s">
        <v>8219</v>
      </c>
      <c r="G2315" t="s">
        <v>8224</v>
      </c>
      <c r="H2315" t="s">
        <v>8246</v>
      </c>
      <c r="I2315">
        <v>1406509200</v>
      </c>
      <c r="J2315">
        <v>1404769538</v>
      </c>
      <c r="K2315" t="b">
        <v>0</v>
      </c>
      <c r="L2315">
        <v>26</v>
      </c>
      <c r="M2315" t="b">
        <v>1</v>
      </c>
      <c r="N2315" t="s">
        <v>8276</v>
      </c>
      <c r="O2315" s="5">
        <f t="shared" si="144"/>
        <v>1.0007692307692309</v>
      </c>
      <c r="P2315" s="15">
        <f t="shared" si="145"/>
        <v>50.03846153846154</v>
      </c>
      <c r="Q2315" s="7" t="s">
        <v>8330</v>
      </c>
      <c r="R2315" s="7" t="s">
        <v>8331</v>
      </c>
      <c r="S2315" s="13">
        <f t="shared" si="146"/>
        <v>41848.041666666664</v>
      </c>
      <c r="T2315" s="12">
        <f t="shared" si="147"/>
        <v>41827.906689814816</v>
      </c>
    </row>
    <row r="2316" spans="1:20" ht="32" hidden="1" x14ac:dyDescent="0.2">
      <c r="A2316">
        <v>3310</v>
      </c>
      <c r="B2316" s="3" t="s">
        <v>3310</v>
      </c>
      <c r="C2316" s="3" t="s">
        <v>7420</v>
      </c>
      <c r="D2316">
        <v>6500</v>
      </c>
      <c r="E2316">
        <v>6505</v>
      </c>
      <c r="F2316" t="s">
        <v>8219</v>
      </c>
      <c r="G2316" t="s">
        <v>8224</v>
      </c>
      <c r="H2316" t="s">
        <v>8246</v>
      </c>
      <c r="I2316">
        <v>1444169825</v>
      </c>
      <c r="J2316">
        <v>1441577825</v>
      </c>
      <c r="K2316" t="b">
        <v>0</v>
      </c>
      <c r="L2316">
        <v>31</v>
      </c>
      <c r="M2316" t="b">
        <v>1</v>
      </c>
      <c r="N2316" t="s">
        <v>8271</v>
      </c>
      <c r="O2316" s="5">
        <f t="shared" si="144"/>
        <v>1.0007692307692309</v>
      </c>
      <c r="P2316" s="15">
        <f t="shared" si="145"/>
        <v>209.83870967741936</v>
      </c>
      <c r="Q2316" s="7" t="s">
        <v>8323</v>
      </c>
      <c r="R2316" s="7" t="s">
        <v>8324</v>
      </c>
      <c r="S2316" s="13">
        <f t="shared" si="146"/>
        <v>42283.928530092591</v>
      </c>
      <c r="T2316" s="12">
        <f t="shared" si="147"/>
        <v>42253.928530092591</v>
      </c>
    </row>
    <row r="2317" spans="1:20" ht="48" hidden="1" x14ac:dyDescent="0.2">
      <c r="A2317">
        <v>3297</v>
      </c>
      <c r="B2317" s="3" t="s">
        <v>3297</v>
      </c>
      <c r="C2317" s="3" t="s">
        <v>7407</v>
      </c>
      <c r="D2317">
        <v>5500</v>
      </c>
      <c r="E2317">
        <v>5504</v>
      </c>
      <c r="F2317" t="s">
        <v>8219</v>
      </c>
      <c r="G2317" t="s">
        <v>8225</v>
      </c>
      <c r="H2317" t="s">
        <v>8247</v>
      </c>
      <c r="I2317">
        <v>1438037940</v>
      </c>
      <c r="J2317">
        <v>1436380256</v>
      </c>
      <c r="K2317" t="b">
        <v>0</v>
      </c>
      <c r="L2317">
        <v>44</v>
      </c>
      <c r="M2317" t="b">
        <v>1</v>
      </c>
      <c r="N2317" t="s">
        <v>8271</v>
      </c>
      <c r="O2317" s="5">
        <f t="shared" si="144"/>
        <v>1.0007272727272727</v>
      </c>
      <c r="P2317" s="15">
        <f t="shared" si="145"/>
        <v>125.09090909090909</v>
      </c>
      <c r="Q2317" s="7" t="s">
        <v>8323</v>
      </c>
      <c r="R2317" s="7" t="s">
        <v>8324</v>
      </c>
      <c r="S2317" s="13">
        <f t="shared" si="146"/>
        <v>42212.957638888889</v>
      </c>
      <c r="T2317" s="12">
        <f t="shared" si="147"/>
        <v>42193.771481481483</v>
      </c>
    </row>
    <row r="2318" spans="1:20" ht="20" hidden="1" x14ac:dyDescent="0.2">
      <c r="A2318">
        <v>1824</v>
      </c>
      <c r="B2318" s="3" t="s">
        <v>1825</v>
      </c>
      <c r="C2318" s="3" t="s">
        <v>5934</v>
      </c>
      <c r="D2318">
        <v>3000</v>
      </c>
      <c r="E2318">
        <v>3002</v>
      </c>
      <c r="F2318" t="s">
        <v>8219</v>
      </c>
      <c r="G2318" t="s">
        <v>8224</v>
      </c>
      <c r="H2318" t="s">
        <v>8246</v>
      </c>
      <c r="I2318">
        <v>1389146880</v>
      </c>
      <c r="J2318">
        <v>1387403967</v>
      </c>
      <c r="K2318" t="b">
        <v>0</v>
      </c>
      <c r="L2318">
        <v>40</v>
      </c>
      <c r="M2318" t="b">
        <v>1</v>
      </c>
      <c r="N2318" t="s">
        <v>8276</v>
      </c>
      <c r="O2318" s="5">
        <f t="shared" si="144"/>
        <v>1.0006666666666666</v>
      </c>
      <c r="P2318" s="15">
        <f t="shared" si="145"/>
        <v>75.05</v>
      </c>
      <c r="Q2318" s="7" t="s">
        <v>8330</v>
      </c>
      <c r="R2318" s="7" t="s">
        <v>8331</v>
      </c>
      <c r="S2318" s="13">
        <f t="shared" si="146"/>
        <v>41647.088888888888</v>
      </c>
      <c r="T2318" s="12">
        <f t="shared" si="147"/>
        <v>41626.916284722225</v>
      </c>
    </row>
    <row r="2319" spans="1:20" ht="48" hidden="1" x14ac:dyDescent="0.2">
      <c r="A2319">
        <v>2286</v>
      </c>
      <c r="B2319" s="3" t="s">
        <v>2287</v>
      </c>
      <c r="C2319" s="3" t="s">
        <v>6396</v>
      </c>
      <c r="D2319">
        <v>1500</v>
      </c>
      <c r="E2319">
        <v>1501</v>
      </c>
      <c r="F2319" t="s">
        <v>8219</v>
      </c>
      <c r="G2319" t="s">
        <v>8224</v>
      </c>
      <c r="H2319" t="s">
        <v>8246</v>
      </c>
      <c r="I2319">
        <v>1378439940</v>
      </c>
      <c r="J2319">
        <v>1376003254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144"/>
        <v>1.0006666666666666</v>
      </c>
      <c r="P2319" s="15">
        <f t="shared" si="145"/>
        <v>107.21428571428571</v>
      </c>
      <c r="Q2319" s="7" t="s">
        <v>8330</v>
      </c>
      <c r="R2319" s="7" t="s">
        <v>8331</v>
      </c>
      <c r="S2319" s="13">
        <f t="shared" si="146"/>
        <v>41523.165972222225</v>
      </c>
      <c r="T2319" s="12">
        <f t="shared" si="147"/>
        <v>41494.963587962964</v>
      </c>
    </row>
    <row r="2320" spans="1:20" ht="48" hidden="1" x14ac:dyDescent="0.2">
      <c r="A2320">
        <v>3590</v>
      </c>
      <c r="B2320" s="3" t="s">
        <v>3589</v>
      </c>
      <c r="C2320" s="3" t="s">
        <v>7700</v>
      </c>
      <c r="D2320">
        <v>5000</v>
      </c>
      <c r="E2320">
        <v>5003</v>
      </c>
      <c r="F2320" t="s">
        <v>8219</v>
      </c>
      <c r="G2320" t="s">
        <v>8225</v>
      </c>
      <c r="H2320" t="s">
        <v>8247</v>
      </c>
      <c r="I2320">
        <v>1413792034</v>
      </c>
      <c r="J2320">
        <v>1411200034</v>
      </c>
      <c r="K2320" t="b">
        <v>0</v>
      </c>
      <c r="L2320">
        <v>73</v>
      </c>
      <c r="M2320" t="b">
        <v>1</v>
      </c>
      <c r="N2320" t="s">
        <v>8271</v>
      </c>
      <c r="O2320" s="5">
        <f t="shared" si="144"/>
        <v>1.0005999999999999</v>
      </c>
      <c r="P2320" s="15">
        <f t="shared" si="145"/>
        <v>68.534246575342465</v>
      </c>
      <c r="Q2320" s="7" t="s">
        <v>8323</v>
      </c>
      <c r="R2320" s="7" t="s">
        <v>8324</v>
      </c>
      <c r="S2320" s="13">
        <f t="shared" si="146"/>
        <v>41932.333726851852</v>
      </c>
      <c r="T2320" s="12">
        <f t="shared" si="147"/>
        <v>41902.333726851852</v>
      </c>
    </row>
    <row r="2321" spans="1:20" ht="48" hidden="1" x14ac:dyDescent="0.2">
      <c r="A2321">
        <v>2487</v>
      </c>
      <c r="B2321" s="3" t="s">
        <v>2487</v>
      </c>
      <c r="C2321" s="3" t="s">
        <v>6597</v>
      </c>
      <c r="D2321">
        <v>1500</v>
      </c>
      <c r="E2321">
        <v>1500.76</v>
      </c>
      <c r="F2321" t="s">
        <v>8219</v>
      </c>
      <c r="G2321" t="s">
        <v>8224</v>
      </c>
      <c r="H2321" t="s">
        <v>8246</v>
      </c>
      <c r="I2321">
        <v>1338083997</v>
      </c>
      <c r="J2321">
        <v>1335491997</v>
      </c>
      <c r="K2321" t="b">
        <v>0</v>
      </c>
      <c r="L2321">
        <v>38</v>
      </c>
      <c r="M2321" t="b">
        <v>1</v>
      </c>
      <c r="N2321" t="s">
        <v>8279</v>
      </c>
      <c r="O2321" s="5">
        <f t="shared" si="144"/>
        <v>1.0005066666666667</v>
      </c>
      <c r="P2321" s="15">
        <f t="shared" si="145"/>
        <v>39.493684210526318</v>
      </c>
      <c r="Q2321" s="7" t="s">
        <v>8330</v>
      </c>
      <c r="R2321" s="7" t="s">
        <v>8334</v>
      </c>
      <c r="S2321" s="13">
        <f t="shared" si="146"/>
        <v>41056.083298611113</v>
      </c>
      <c r="T2321" s="12">
        <f t="shared" si="147"/>
        <v>41026.083298611113</v>
      </c>
    </row>
    <row r="2322" spans="1:20" ht="48" hidden="1" x14ac:dyDescent="0.2">
      <c r="A2322">
        <v>3216</v>
      </c>
      <c r="B2322" s="3" t="s">
        <v>3216</v>
      </c>
      <c r="C2322" s="3" t="s">
        <v>7326</v>
      </c>
      <c r="D2322">
        <v>2000</v>
      </c>
      <c r="E2322">
        <v>2001</v>
      </c>
      <c r="F2322" t="s">
        <v>8219</v>
      </c>
      <c r="G2322" t="s">
        <v>8225</v>
      </c>
      <c r="H2322" t="s">
        <v>8247</v>
      </c>
      <c r="I2322">
        <v>1436625000</v>
      </c>
      <c r="J2322">
        <v>1433934371</v>
      </c>
      <c r="K2322" t="b">
        <v>1</v>
      </c>
      <c r="L2322">
        <v>35</v>
      </c>
      <c r="M2322" t="b">
        <v>1</v>
      </c>
      <c r="N2322" t="s">
        <v>8271</v>
      </c>
      <c r="O2322" s="5">
        <f t="shared" si="144"/>
        <v>1.0004999999999999</v>
      </c>
      <c r="P2322" s="15">
        <f t="shared" si="145"/>
        <v>57.171428571428571</v>
      </c>
      <c r="Q2322" s="7" t="s">
        <v>8323</v>
      </c>
      <c r="R2322" s="7" t="s">
        <v>8324</v>
      </c>
      <c r="S2322" s="13">
        <f t="shared" si="146"/>
        <v>42196.604166666672</v>
      </c>
      <c r="T2322" s="12">
        <f t="shared" si="147"/>
        <v>42165.462627314817</v>
      </c>
    </row>
    <row r="2323" spans="1:20" ht="48" hidden="1" x14ac:dyDescent="0.2">
      <c r="A2323">
        <v>3602</v>
      </c>
      <c r="B2323" s="3" t="s">
        <v>3601</v>
      </c>
      <c r="C2323" s="3" t="s">
        <v>7712</v>
      </c>
      <c r="D2323">
        <v>4000</v>
      </c>
      <c r="E2323">
        <v>4002</v>
      </c>
      <c r="F2323" t="s">
        <v>8219</v>
      </c>
      <c r="G2323" t="s">
        <v>8224</v>
      </c>
      <c r="H2323" t="s">
        <v>8246</v>
      </c>
      <c r="I2323">
        <v>1463520479</v>
      </c>
      <c r="J2323">
        <v>1458336479</v>
      </c>
      <c r="K2323" t="b">
        <v>0</v>
      </c>
      <c r="L2323">
        <v>49</v>
      </c>
      <c r="M2323" t="b">
        <v>1</v>
      </c>
      <c r="N2323" t="s">
        <v>8271</v>
      </c>
      <c r="O2323" s="5">
        <f t="shared" si="144"/>
        <v>1.0004999999999999</v>
      </c>
      <c r="P2323" s="15">
        <f t="shared" si="145"/>
        <v>81.673469387755105</v>
      </c>
      <c r="Q2323" s="7" t="s">
        <v>8323</v>
      </c>
      <c r="R2323" s="7" t="s">
        <v>8324</v>
      </c>
      <c r="S2323" s="13">
        <f t="shared" si="146"/>
        <v>42507.894432870366</v>
      </c>
      <c r="T2323" s="12">
        <f t="shared" si="147"/>
        <v>42447.894432870366</v>
      </c>
    </row>
    <row r="2324" spans="1:20" ht="20" hidden="1" x14ac:dyDescent="0.2">
      <c r="A2324">
        <v>8</v>
      </c>
      <c r="B2324" s="3" t="s">
        <v>10</v>
      </c>
      <c r="C2324" s="3" t="s">
        <v>4119</v>
      </c>
      <c r="D2324">
        <v>3500</v>
      </c>
      <c r="E2324">
        <v>3501.52</v>
      </c>
      <c r="F2324" t="s">
        <v>8219</v>
      </c>
      <c r="G2324" t="s">
        <v>8224</v>
      </c>
      <c r="H2324" t="s">
        <v>8246</v>
      </c>
      <c r="I2324">
        <v>1460754000</v>
      </c>
      <c r="J2324">
        <v>1460155212</v>
      </c>
      <c r="K2324" t="b">
        <v>0</v>
      </c>
      <c r="L2324">
        <v>12</v>
      </c>
      <c r="M2324" t="b">
        <v>1</v>
      </c>
      <c r="N2324" t="s">
        <v>8265</v>
      </c>
      <c r="O2324" s="5">
        <f t="shared" si="144"/>
        <v>1.0004342857142856</v>
      </c>
      <c r="P2324" s="15">
        <f t="shared" si="145"/>
        <v>291.79333333333335</v>
      </c>
      <c r="Q2324" s="7" t="s">
        <v>8316</v>
      </c>
      <c r="R2324" s="7" t="s">
        <v>8317</v>
      </c>
      <c r="S2324" s="13">
        <f t="shared" si="146"/>
        <v>42475.875</v>
      </c>
      <c r="T2324" s="12">
        <f t="shared" si="147"/>
        <v>42468.94458333333</v>
      </c>
    </row>
    <row r="2325" spans="1:20" ht="48" hidden="1" x14ac:dyDescent="0.2">
      <c r="A2325">
        <v>747</v>
      </c>
      <c r="B2325" s="3" t="s">
        <v>748</v>
      </c>
      <c r="C2325" s="3" t="s">
        <v>4857</v>
      </c>
      <c r="D2325">
        <v>7000</v>
      </c>
      <c r="E2325">
        <v>7003</v>
      </c>
      <c r="F2325" t="s">
        <v>8219</v>
      </c>
      <c r="G2325" t="s">
        <v>8233</v>
      </c>
      <c r="H2325" t="s">
        <v>8249</v>
      </c>
      <c r="I2325">
        <v>1421319240</v>
      </c>
      <c r="J2325">
        <v>1418649019</v>
      </c>
      <c r="K2325" t="b">
        <v>0</v>
      </c>
      <c r="L2325">
        <v>55</v>
      </c>
      <c r="M2325" t="b">
        <v>1</v>
      </c>
      <c r="N2325" t="s">
        <v>8274</v>
      </c>
      <c r="O2325" s="5">
        <f t="shared" si="144"/>
        <v>1.0004285714285714</v>
      </c>
      <c r="P2325" s="15">
        <f t="shared" si="145"/>
        <v>127.32727272727273</v>
      </c>
      <c r="Q2325" s="7" t="s">
        <v>8327</v>
      </c>
      <c r="R2325" s="7" t="s">
        <v>8328</v>
      </c>
      <c r="S2325" s="13">
        <f t="shared" si="146"/>
        <v>42019.454166666663</v>
      </c>
      <c r="T2325" s="12">
        <f t="shared" si="147"/>
        <v>41988.548831018517</v>
      </c>
    </row>
    <row r="2326" spans="1:20" ht="48" hidden="1" x14ac:dyDescent="0.2">
      <c r="A2326">
        <v>3312</v>
      </c>
      <c r="B2326" s="3" t="s">
        <v>3312</v>
      </c>
      <c r="C2326" s="3" t="s">
        <v>7422</v>
      </c>
      <c r="D2326">
        <v>2500</v>
      </c>
      <c r="E2326">
        <v>2501</v>
      </c>
      <c r="F2326" t="s">
        <v>8219</v>
      </c>
      <c r="G2326" t="s">
        <v>8224</v>
      </c>
      <c r="H2326" t="s">
        <v>8246</v>
      </c>
      <c r="I2326">
        <v>1478901600</v>
      </c>
      <c r="J2326">
        <v>1477077946</v>
      </c>
      <c r="K2326" t="b">
        <v>0</v>
      </c>
      <c r="L2326">
        <v>41</v>
      </c>
      <c r="M2326" t="b">
        <v>1</v>
      </c>
      <c r="N2326" t="s">
        <v>8271</v>
      </c>
      <c r="O2326" s="5">
        <f t="shared" si="144"/>
        <v>1.0004</v>
      </c>
      <c r="P2326" s="15">
        <f t="shared" si="145"/>
        <v>61</v>
      </c>
      <c r="Q2326" s="7" t="s">
        <v>8323</v>
      </c>
      <c r="R2326" s="7" t="s">
        <v>8324</v>
      </c>
      <c r="S2326" s="13">
        <f t="shared" si="146"/>
        <v>42685.916666666672</v>
      </c>
      <c r="T2326" s="12">
        <f t="shared" si="147"/>
        <v>42664.809560185182</v>
      </c>
    </row>
    <row r="2327" spans="1:20" ht="48" hidden="1" x14ac:dyDescent="0.2">
      <c r="A2327">
        <v>3557</v>
      </c>
      <c r="B2327" s="3" t="s">
        <v>3556</v>
      </c>
      <c r="C2327" s="3" t="s">
        <v>7667</v>
      </c>
      <c r="D2327">
        <v>100000</v>
      </c>
      <c r="E2327">
        <v>100036</v>
      </c>
      <c r="F2327" t="s">
        <v>8219</v>
      </c>
      <c r="G2327" t="s">
        <v>8224</v>
      </c>
      <c r="H2327" t="s">
        <v>8246</v>
      </c>
      <c r="I2327">
        <v>1399271911</v>
      </c>
      <c r="J2327">
        <v>1396334311</v>
      </c>
      <c r="K2327" t="b">
        <v>0</v>
      </c>
      <c r="L2327">
        <v>558</v>
      </c>
      <c r="M2327" t="b">
        <v>1</v>
      </c>
      <c r="N2327" t="s">
        <v>8271</v>
      </c>
      <c r="O2327" s="5">
        <f t="shared" si="144"/>
        <v>1.0003599999999999</v>
      </c>
      <c r="P2327" s="15">
        <f t="shared" si="145"/>
        <v>179.27598566308242</v>
      </c>
      <c r="Q2327" s="7" t="s">
        <v>8323</v>
      </c>
      <c r="R2327" s="7" t="s">
        <v>8324</v>
      </c>
      <c r="S2327" s="13">
        <f t="shared" si="146"/>
        <v>41764.276747685188</v>
      </c>
      <c r="T2327" s="12">
        <f t="shared" si="147"/>
        <v>41730.276747685188</v>
      </c>
    </row>
    <row r="2328" spans="1:20" ht="32" hidden="1" x14ac:dyDescent="0.2">
      <c r="A2328">
        <v>1603</v>
      </c>
      <c r="B2328" s="3" t="s">
        <v>1604</v>
      </c>
      <c r="C2328" s="3" t="s">
        <v>5713</v>
      </c>
      <c r="D2328">
        <v>2000</v>
      </c>
      <c r="E2328">
        <v>2000.66</v>
      </c>
      <c r="F2328" t="s">
        <v>8219</v>
      </c>
      <c r="G2328" t="s">
        <v>8224</v>
      </c>
      <c r="H2328" t="s">
        <v>8246</v>
      </c>
      <c r="I2328">
        <v>1327723459</v>
      </c>
      <c r="J2328">
        <v>1322539459</v>
      </c>
      <c r="K2328" t="b">
        <v>0</v>
      </c>
      <c r="L2328">
        <v>30</v>
      </c>
      <c r="M2328" t="b">
        <v>1</v>
      </c>
      <c r="N2328" t="s">
        <v>8276</v>
      </c>
      <c r="O2328" s="5">
        <f t="shared" si="144"/>
        <v>1.0003299999999999</v>
      </c>
      <c r="P2328" s="15">
        <f t="shared" si="145"/>
        <v>66.688666666666663</v>
      </c>
      <c r="Q2328" s="7" t="s">
        <v>8330</v>
      </c>
      <c r="R2328" s="7" t="s">
        <v>8331</v>
      </c>
      <c r="S2328" s="13">
        <f t="shared" si="146"/>
        <v>40936.169664351852</v>
      </c>
      <c r="T2328" s="12">
        <f t="shared" si="147"/>
        <v>40876.169664351852</v>
      </c>
    </row>
    <row r="2329" spans="1:20" ht="48" hidden="1" x14ac:dyDescent="0.2">
      <c r="A2329">
        <v>799</v>
      </c>
      <c r="B2329" s="3" t="s">
        <v>800</v>
      </c>
      <c r="C2329" s="3" t="s">
        <v>4909</v>
      </c>
      <c r="D2329">
        <v>5000</v>
      </c>
      <c r="E2329">
        <v>5001</v>
      </c>
      <c r="F2329" t="s">
        <v>8219</v>
      </c>
      <c r="G2329" t="s">
        <v>8224</v>
      </c>
      <c r="H2329" t="s">
        <v>8246</v>
      </c>
      <c r="I2329">
        <v>1335542446</v>
      </c>
      <c r="J2329">
        <v>1332950446</v>
      </c>
      <c r="K2329" t="b">
        <v>0</v>
      </c>
      <c r="L2329">
        <v>28</v>
      </c>
      <c r="M2329" t="b">
        <v>1</v>
      </c>
      <c r="N2329" t="s">
        <v>8276</v>
      </c>
      <c r="O2329" s="5">
        <f t="shared" si="144"/>
        <v>1.0002</v>
      </c>
      <c r="P2329" s="15">
        <f t="shared" si="145"/>
        <v>178.60714285714286</v>
      </c>
      <c r="Q2329" s="7" t="s">
        <v>8330</v>
      </c>
      <c r="R2329" s="7" t="s">
        <v>8331</v>
      </c>
      <c r="S2329" s="13">
        <f t="shared" si="146"/>
        <v>41026.667199074072</v>
      </c>
      <c r="T2329" s="12">
        <f t="shared" si="147"/>
        <v>40996.667199074072</v>
      </c>
    </row>
    <row r="2330" spans="1:20" ht="48" hidden="1" x14ac:dyDescent="0.2">
      <c r="A2330">
        <v>3578</v>
      </c>
      <c r="B2330" s="3" t="s">
        <v>3577</v>
      </c>
      <c r="C2330" s="3" t="s">
        <v>7688</v>
      </c>
      <c r="D2330">
        <v>1500</v>
      </c>
      <c r="E2330">
        <v>1500.2</v>
      </c>
      <c r="F2330" t="s">
        <v>8219</v>
      </c>
      <c r="G2330" t="s">
        <v>8225</v>
      </c>
      <c r="H2330" t="s">
        <v>8247</v>
      </c>
      <c r="I2330">
        <v>1462037777</v>
      </c>
      <c r="J2330">
        <v>1459445777</v>
      </c>
      <c r="K2330" t="b">
        <v>0</v>
      </c>
      <c r="L2330">
        <v>37</v>
      </c>
      <c r="M2330" t="b">
        <v>1</v>
      </c>
      <c r="N2330" t="s">
        <v>8271</v>
      </c>
      <c r="O2330" s="5">
        <f t="shared" si="144"/>
        <v>1.0001333333333333</v>
      </c>
      <c r="P2330" s="15">
        <f t="shared" si="145"/>
        <v>40.545945945945945</v>
      </c>
      <c r="Q2330" s="7" t="s">
        <v>8323</v>
      </c>
      <c r="R2330" s="7" t="s">
        <v>8324</v>
      </c>
      <c r="S2330" s="13">
        <f t="shared" si="146"/>
        <v>42490.733530092592</v>
      </c>
      <c r="T2330" s="12">
        <f t="shared" si="147"/>
        <v>42460.733530092592</v>
      </c>
    </row>
    <row r="2331" spans="1:20" ht="48" hidden="1" x14ac:dyDescent="0.2">
      <c r="A2331">
        <v>82</v>
      </c>
      <c r="B2331" s="3" t="s">
        <v>84</v>
      </c>
      <c r="C2331" s="3" t="s">
        <v>4193</v>
      </c>
      <c r="D2331">
        <v>4000</v>
      </c>
      <c r="E2331">
        <v>4000.5</v>
      </c>
      <c r="F2331" t="s">
        <v>8219</v>
      </c>
      <c r="G2331" t="s">
        <v>8224</v>
      </c>
      <c r="H2331" t="s">
        <v>8246</v>
      </c>
      <c r="I2331">
        <v>1318189261</v>
      </c>
      <c r="J2331">
        <v>1315597261</v>
      </c>
      <c r="K2331" t="b">
        <v>0</v>
      </c>
      <c r="L2331">
        <v>100</v>
      </c>
      <c r="M2331" t="b">
        <v>1</v>
      </c>
      <c r="N2331" t="s">
        <v>8266</v>
      </c>
      <c r="O2331" s="5">
        <f t="shared" si="144"/>
        <v>1.0001249999999999</v>
      </c>
      <c r="P2331" s="15">
        <f t="shared" si="145"/>
        <v>40.005000000000003</v>
      </c>
      <c r="Q2331" s="7" t="s">
        <v>8316</v>
      </c>
      <c r="R2331" s="7" t="s">
        <v>8318</v>
      </c>
      <c r="S2331" s="13">
        <f t="shared" si="146"/>
        <v>40825.820150462961</v>
      </c>
      <c r="T2331" s="12">
        <f t="shared" si="147"/>
        <v>40795.820150462961</v>
      </c>
    </row>
    <row r="2332" spans="1:20" ht="48" hidden="1" x14ac:dyDescent="0.2">
      <c r="A2332">
        <v>3376</v>
      </c>
      <c r="B2332" s="3" t="s">
        <v>3375</v>
      </c>
      <c r="C2332" s="3" t="s">
        <v>7486</v>
      </c>
      <c r="D2332">
        <v>8000</v>
      </c>
      <c r="E2332">
        <v>8001</v>
      </c>
      <c r="F2332" t="s">
        <v>8219</v>
      </c>
      <c r="G2332" t="s">
        <v>8224</v>
      </c>
      <c r="H2332" t="s">
        <v>8246</v>
      </c>
      <c r="I2332">
        <v>1429976994</v>
      </c>
      <c r="J2332">
        <v>1424796594</v>
      </c>
      <c r="K2332" t="b">
        <v>0</v>
      </c>
      <c r="L2332">
        <v>19</v>
      </c>
      <c r="M2332" t="b">
        <v>1</v>
      </c>
      <c r="N2332" t="s">
        <v>8271</v>
      </c>
      <c r="O2332" s="5">
        <f t="shared" si="144"/>
        <v>1.0001249999999999</v>
      </c>
      <c r="P2332" s="15">
        <f t="shared" si="145"/>
        <v>421.10526315789474</v>
      </c>
      <c r="Q2332" s="7" t="s">
        <v>8323</v>
      </c>
      <c r="R2332" s="7" t="s">
        <v>8324</v>
      </c>
      <c r="S2332" s="13">
        <f t="shared" si="146"/>
        <v>42119.659652777773</v>
      </c>
      <c r="T2332" s="12">
        <f t="shared" si="147"/>
        <v>42059.701319444444</v>
      </c>
    </row>
    <row r="2333" spans="1:20" ht="48" hidden="1" x14ac:dyDescent="0.2">
      <c r="A2333">
        <v>3384</v>
      </c>
      <c r="B2333" s="3" t="s">
        <v>3383</v>
      </c>
      <c r="C2333" s="3" t="s">
        <v>7494</v>
      </c>
      <c r="D2333">
        <v>6000</v>
      </c>
      <c r="E2333">
        <v>6000.66</v>
      </c>
      <c r="F2333" t="s">
        <v>8219</v>
      </c>
      <c r="G2333" t="s">
        <v>8224</v>
      </c>
      <c r="H2333" t="s">
        <v>8246</v>
      </c>
      <c r="I2333">
        <v>1448074800</v>
      </c>
      <c r="J2333">
        <v>1444874768</v>
      </c>
      <c r="K2333" t="b">
        <v>0</v>
      </c>
      <c r="L2333">
        <v>64</v>
      </c>
      <c r="M2333" t="b">
        <v>1</v>
      </c>
      <c r="N2333" t="s">
        <v>8271</v>
      </c>
      <c r="O2333" s="5">
        <f t="shared" si="144"/>
        <v>1.0001100000000001</v>
      </c>
      <c r="P2333" s="15">
        <f t="shared" si="145"/>
        <v>93.760312499999998</v>
      </c>
      <c r="Q2333" s="7" t="s">
        <v>8323</v>
      </c>
      <c r="R2333" s="7" t="s">
        <v>8324</v>
      </c>
      <c r="S2333" s="13">
        <f t="shared" si="146"/>
        <v>42329.125</v>
      </c>
      <c r="T2333" s="12">
        <f t="shared" si="147"/>
        <v>42292.087592592594</v>
      </c>
    </row>
    <row r="2334" spans="1:20" ht="48" hidden="1" x14ac:dyDescent="0.2">
      <c r="A2334">
        <v>1026</v>
      </c>
      <c r="B2334" s="3" t="s">
        <v>1027</v>
      </c>
      <c r="C2334" s="3" t="s">
        <v>5136</v>
      </c>
      <c r="D2334">
        <v>7000</v>
      </c>
      <c r="E2334">
        <v>7000.58</v>
      </c>
      <c r="F2334" t="s">
        <v>8219</v>
      </c>
      <c r="G2334" t="s">
        <v>8225</v>
      </c>
      <c r="H2334" t="s">
        <v>8247</v>
      </c>
      <c r="I2334">
        <v>1459414016</v>
      </c>
      <c r="J2334">
        <v>1456480016</v>
      </c>
      <c r="K2334" t="b">
        <v>1</v>
      </c>
      <c r="L2334">
        <v>122</v>
      </c>
      <c r="M2334" t="b">
        <v>1</v>
      </c>
      <c r="N2334" t="s">
        <v>8280</v>
      </c>
      <c r="O2334" s="5">
        <f t="shared" si="144"/>
        <v>1.0000828571428571</v>
      </c>
      <c r="P2334" s="15">
        <f t="shared" si="145"/>
        <v>57.381803278688523</v>
      </c>
      <c r="Q2334" s="7" t="s">
        <v>8330</v>
      </c>
      <c r="R2334" s="7" t="s">
        <v>8335</v>
      </c>
      <c r="S2334" s="13">
        <f t="shared" si="146"/>
        <v>42460.365925925929</v>
      </c>
      <c r="T2334" s="12">
        <f t="shared" si="147"/>
        <v>42426.407592592594</v>
      </c>
    </row>
    <row r="2335" spans="1:20" ht="48" hidden="1" x14ac:dyDescent="0.2">
      <c r="A2335">
        <v>2474</v>
      </c>
      <c r="B2335" s="3" t="s">
        <v>2475</v>
      </c>
      <c r="C2335" s="3" t="s">
        <v>6584</v>
      </c>
      <c r="D2335">
        <v>5000</v>
      </c>
      <c r="E2335">
        <v>5000.18</v>
      </c>
      <c r="F2335" t="s">
        <v>8219</v>
      </c>
      <c r="G2335" t="s">
        <v>8224</v>
      </c>
      <c r="H2335" t="s">
        <v>8246</v>
      </c>
      <c r="I2335">
        <v>1286756176</v>
      </c>
      <c r="J2335">
        <v>1282868176</v>
      </c>
      <c r="K2335" t="b">
        <v>0</v>
      </c>
      <c r="L2335">
        <v>38</v>
      </c>
      <c r="M2335" t="b">
        <v>1</v>
      </c>
      <c r="N2335" t="s">
        <v>8279</v>
      </c>
      <c r="O2335" s="5">
        <f t="shared" si="144"/>
        <v>1.0000360000000001</v>
      </c>
      <c r="P2335" s="15">
        <f t="shared" si="145"/>
        <v>131.58368421052631</v>
      </c>
      <c r="Q2335" s="7" t="s">
        <v>8330</v>
      </c>
      <c r="R2335" s="7" t="s">
        <v>8334</v>
      </c>
      <c r="S2335" s="13">
        <f t="shared" si="146"/>
        <v>40462.011296296296</v>
      </c>
      <c r="T2335" s="12">
        <f t="shared" si="147"/>
        <v>40417.011296296296</v>
      </c>
    </row>
    <row r="2336" spans="1:20" ht="32" hidden="1" x14ac:dyDescent="0.2">
      <c r="A2336">
        <v>3815</v>
      </c>
      <c r="B2336" s="3" t="s">
        <v>3812</v>
      </c>
      <c r="C2336" s="3" t="s">
        <v>7925</v>
      </c>
      <c r="D2336">
        <v>1000</v>
      </c>
      <c r="E2336">
        <v>1000.01</v>
      </c>
      <c r="F2336" t="s">
        <v>8219</v>
      </c>
      <c r="G2336" t="s">
        <v>8225</v>
      </c>
      <c r="H2336" t="s">
        <v>8247</v>
      </c>
      <c r="I2336">
        <v>1440111600</v>
      </c>
      <c r="J2336">
        <v>1437545657</v>
      </c>
      <c r="K2336" t="b">
        <v>0</v>
      </c>
      <c r="L2336">
        <v>20</v>
      </c>
      <c r="M2336" t="b">
        <v>1</v>
      </c>
      <c r="N2336" t="s">
        <v>8271</v>
      </c>
      <c r="O2336" s="5">
        <f t="shared" si="144"/>
        <v>1.0000100000000001</v>
      </c>
      <c r="P2336" s="15">
        <f t="shared" si="145"/>
        <v>50.000500000000002</v>
      </c>
      <c r="Q2336" s="7" t="s">
        <v>8323</v>
      </c>
      <c r="R2336" s="7" t="s">
        <v>8324</v>
      </c>
      <c r="S2336" s="13">
        <f t="shared" si="146"/>
        <v>42236.958333333328</v>
      </c>
      <c r="T2336" s="12">
        <f t="shared" si="147"/>
        <v>42207.259918981479</v>
      </c>
    </row>
    <row r="2337" spans="1:20" ht="48" hidden="1" x14ac:dyDescent="0.2">
      <c r="A2337">
        <v>3417</v>
      </c>
      <c r="B2337" s="3" t="s">
        <v>3416</v>
      </c>
      <c r="C2337" s="3" t="s">
        <v>7527</v>
      </c>
      <c r="D2337">
        <v>1700</v>
      </c>
      <c r="E2337">
        <v>1700.01</v>
      </c>
      <c r="F2337" t="s">
        <v>8219</v>
      </c>
      <c r="G2337" t="s">
        <v>8224</v>
      </c>
      <c r="H2337" t="s">
        <v>8246</v>
      </c>
      <c r="I2337">
        <v>1414284180</v>
      </c>
      <c r="J2337">
        <v>1410558948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1.0000058823529412</v>
      </c>
      <c r="P2337" s="15">
        <f t="shared" si="145"/>
        <v>37.777999999999999</v>
      </c>
      <c r="Q2337" s="7" t="s">
        <v>8323</v>
      </c>
      <c r="R2337" s="7" t="s">
        <v>8324</v>
      </c>
      <c r="S2337" s="13">
        <f t="shared" si="146"/>
        <v>41938.029861111114</v>
      </c>
      <c r="T2337" s="12">
        <f t="shared" si="147"/>
        <v>41894.91375</v>
      </c>
    </row>
    <row r="2338" spans="1:20" ht="48" hidden="1" x14ac:dyDescent="0.2">
      <c r="A2338">
        <v>31</v>
      </c>
      <c r="B2338" s="3" t="s">
        <v>33</v>
      </c>
      <c r="C2338" s="3" t="s">
        <v>4142</v>
      </c>
      <c r="D2338">
        <v>13</v>
      </c>
      <c r="E2338">
        <v>13</v>
      </c>
      <c r="F2338" t="s">
        <v>8219</v>
      </c>
      <c r="G2338" t="s">
        <v>8224</v>
      </c>
      <c r="H2338" t="s">
        <v>8246</v>
      </c>
      <c r="I2338">
        <v>1453748434</v>
      </c>
      <c r="J2338">
        <v>1452193234</v>
      </c>
      <c r="K2338" t="b">
        <v>0</v>
      </c>
      <c r="L2338">
        <v>1</v>
      </c>
      <c r="M2338" t="b">
        <v>1</v>
      </c>
      <c r="N2338" t="s">
        <v>8265</v>
      </c>
      <c r="O2338" s="5">
        <f t="shared" si="144"/>
        <v>1</v>
      </c>
      <c r="P2338" s="15">
        <f t="shared" si="145"/>
        <v>13</v>
      </c>
      <c r="Q2338" s="7" t="s">
        <v>8316</v>
      </c>
      <c r="R2338" s="7" t="s">
        <v>8317</v>
      </c>
      <c r="S2338" s="13">
        <f t="shared" si="146"/>
        <v>42394.79206018518</v>
      </c>
      <c r="T2338" s="12">
        <f t="shared" si="147"/>
        <v>42376.79206018518</v>
      </c>
    </row>
    <row r="2339" spans="1:20" ht="48" hidden="1" x14ac:dyDescent="0.2">
      <c r="A2339">
        <v>41</v>
      </c>
      <c r="B2339" s="3" t="s">
        <v>43</v>
      </c>
      <c r="C2339" s="3" t="s">
        <v>4152</v>
      </c>
      <c r="D2339">
        <v>2000</v>
      </c>
      <c r="E2339">
        <v>2000</v>
      </c>
      <c r="F2339" t="s">
        <v>8219</v>
      </c>
      <c r="G2339" t="s">
        <v>8224</v>
      </c>
      <c r="H2339" t="s">
        <v>8246</v>
      </c>
      <c r="I2339">
        <v>1412516354</v>
      </c>
      <c r="J2339">
        <v>1409924354</v>
      </c>
      <c r="K2339" t="b">
        <v>0</v>
      </c>
      <c r="L2339">
        <v>19</v>
      </c>
      <c r="M2339" t="b">
        <v>1</v>
      </c>
      <c r="N2339" t="s">
        <v>8265</v>
      </c>
      <c r="O2339" s="5">
        <f t="shared" si="144"/>
        <v>1</v>
      </c>
      <c r="P2339" s="15">
        <f t="shared" si="145"/>
        <v>105.26315789473684</v>
      </c>
      <c r="Q2339" s="7" t="s">
        <v>8316</v>
      </c>
      <c r="R2339" s="7" t="s">
        <v>8317</v>
      </c>
      <c r="S2339" s="13">
        <f t="shared" si="146"/>
        <v>41917.568912037037</v>
      </c>
      <c r="T2339" s="12">
        <f t="shared" si="147"/>
        <v>41887.568912037037</v>
      </c>
    </row>
    <row r="2340" spans="1:20" ht="48" hidden="1" x14ac:dyDescent="0.2">
      <c r="A2340">
        <v>44</v>
      </c>
      <c r="B2340" s="3" t="s">
        <v>46</v>
      </c>
      <c r="C2340" s="3" t="s">
        <v>4155</v>
      </c>
      <c r="D2340">
        <v>2000</v>
      </c>
      <c r="E2340">
        <v>2000</v>
      </c>
      <c r="F2340" t="s">
        <v>8219</v>
      </c>
      <c r="G2340" t="s">
        <v>8224</v>
      </c>
      <c r="H2340" t="s">
        <v>8246</v>
      </c>
      <c r="I2340">
        <v>1412648537</v>
      </c>
      <c r="J2340">
        <v>1408760537</v>
      </c>
      <c r="K2340" t="b">
        <v>0</v>
      </c>
      <c r="L2340">
        <v>15</v>
      </c>
      <c r="M2340" t="b">
        <v>1</v>
      </c>
      <c r="N2340" t="s">
        <v>8265</v>
      </c>
      <c r="O2340" s="5">
        <f t="shared" si="144"/>
        <v>1</v>
      </c>
      <c r="P2340" s="15">
        <f t="shared" si="145"/>
        <v>133.33333333333334</v>
      </c>
      <c r="Q2340" s="7" t="s">
        <v>8316</v>
      </c>
      <c r="R2340" s="7" t="s">
        <v>8317</v>
      </c>
      <c r="S2340" s="13">
        <f t="shared" si="146"/>
        <v>41919.098807870374</v>
      </c>
      <c r="T2340" s="12">
        <f t="shared" si="147"/>
        <v>41874.098807870374</v>
      </c>
    </row>
    <row r="2341" spans="1:20" ht="20" hidden="1" x14ac:dyDescent="0.2">
      <c r="A2341">
        <v>49</v>
      </c>
      <c r="B2341" s="3" t="s">
        <v>51</v>
      </c>
      <c r="C2341" s="3" t="s">
        <v>4160</v>
      </c>
      <c r="D2341">
        <v>12000</v>
      </c>
      <c r="E2341">
        <v>12000</v>
      </c>
      <c r="F2341" t="s">
        <v>8219</v>
      </c>
      <c r="G2341" t="s">
        <v>8224</v>
      </c>
      <c r="H2341" t="s">
        <v>8246</v>
      </c>
      <c r="I2341">
        <v>1445660045</v>
      </c>
      <c r="J2341">
        <v>1443068045</v>
      </c>
      <c r="K2341" t="b">
        <v>0</v>
      </c>
      <c r="L2341">
        <v>87</v>
      </c>
      <c r="M2341" t="b">
        <v>1</v>
      </c>
      <c r="N2341" t="s">
        <v>8265</v>
      </c>
      <c r="O2341" s="5">
        <f t="shared" si="144"/>
        <v>1</v>
      </c>
      <c r="P2341" s="15">
        <f t="shared" si="145"/>
        <v>137.93103448275863</v>
      </c>
      <c r="Q2341" s="7" t="s">
        <v>8316</v>
      </c>
      <c r="R2341" s="7" t="s">
        <v>8317</v>
      </c>
      <c r="S2341" s="13">
        <f t="shared" si="146"/>
        <v>42301.176446759258</v>
      </c>
      <c r="T2341" s="12">
        <f t="shared" si="147"/>
        <v>42271.176446759258</v>
      </c>
    </row>
    <row r="2342" spans="1:20" ht="48" hidden="1" x14ac:dyDescent="0.2">
      <c r="A2342">
        <v>50</v>
      </c>
      <c r="B2342" s="3" t="s">
        <v>52</v>
      </c>
      <c r="C2342" s="3" t="s">
        <v>4161</v>
      </c>
      <c r="D2342">
        <v>600</v>
      </c>
      <c r="E2342">
        <v>600</v>
      </c>
      <c r="F2342" t="s">
        <v>8219</v>
      </c>
      <c r="G2342" t="s">
        <v>8225</v>
      </c>
      <c r="H2342" t="s">
        <v>8247</v>
      </c>
      <c r="I2342">
        <v>1422637200</v>
      </c>
      <c r="J2342">
        <v>1419271458</v>
      </c>
      <c r="K2342" t="b">
        <v>0</v>
      </c>
      <c r="L2342">
        <v>22</v>
      </c>
      <c r="M2342" t="b">
        <v>1</v>
      </c>
      <c r="N2342" t="s">
        <v>8265</v>
      </c>
      <c r="O2342" s="5">
        <f t="shared" si="144"/>
        <v>1</v>
      </c>
      <c r="P2342" s="15">
        <f t="shared" si="145"/>
        <v>27.272727272727273</v>
      </c>
      <c r="Q2342" s="7" t="s">
        <v>8316</v>
      </c>
      <c r="R2342" s="7" t="s">
        <v>8317</v>
      </c>
      <c r="S2342" s="13">
        <f t="shared" si="146"/>
        <v>42034.708333333328</v>
      </c>
      <c r="T2342" s="12">
        <f t="shared" si="147"/>
        <v>41995.752986111111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8309</v>
      </c>
      <c r="R2343" s="7" t="s">
        <v>8325</v>
      </c>
      <c r="S2343" s="13">
        <f t="shared" si="146"/>
        <v>42197.813703703709</v>
      </c>
      <c r="T2343" s="12">
        <f t="shared" si="147"/>
        <v>42167.813703703709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8309</v>
      </c>
      <c r="R2344" s="7" t="s">
        <v>8325</v>
      </c>
      <c r="S2344" s="13">
        <f t="shared" si="146"/>
        <v>41918.208333333336</v>
      </c>
      <c r="T2344" s="12">
        <f t="shared" si="147"/>
        <v>41897.702199074076</v>
      </c>
    </row>
    <row r="2345" spans="1:20" ht="48" hidden="1" x14ac:dyDescent="0.2">
      <c r="A2345">
        <v>73</v>
      </c>
      <c r="B2345" s="3" t="s">
        <v>75</v>
      </c>
      <c r="C2345" s="3" t="s">
        <v>4184</v>
      </c>
      <c r="D2345">
        <v>900</v>
      </c>
      <c r="E2345">
        <v>900</v>
      </c>
      <c r="F2345" t="s">
        <v>8219</v>
      </c>
      <c r="G2345" t="s">
        <v>8224</v>
      </c>
      <c r="H2345" t="s">
        <v>8246</v>
      </c>
      <c r="I2345">
        <v>1304395140</v>
      </c>
      <c r="J2345">
        <v>1297620584</v>
      </c>
      <c r="K2345" t="b">
        <v>0</v>
      </c>
      <c r="L2345">
        <v>18</v>
      </c>
      <c r="M2345" t="b">
        <v>1</v>
      </c>
      <c r="N2345" t="s">
        <v>8266</v>
      </c>
      <c r="O2345" s="5">
        <f t="shared" si="144"/>
        <v>1</v>
      </c>
      <c r="P2345" s="15">
        <f t="shared" si="145"/>
        <v>50</v>
      </c>
      <c r="Q2345" s="7" t="s">
        <v>8316</v>
      </c>
      <c r="R2345" s="7" t="s">
        <v>8318</v>
      </c>
      <c r="S2345" s="13">
        <f t="shared" si="146"/>
        <v>40666.165972222225</v>
      </c>
      <c r="T2345" s="12">
        <f t="shared" si="147"/>
        <v>40587.75675925926</v>
      </c>
    </row>
    <row r="2346" spans="1:20" ht="48" hidden="1" x14ac:dyDescent="0.2">
      <c r="A2346">
        <v>84</v>
      </c>
      <c r="B2346" s="3" t="s">
        <v>86</v>
      </c>
      <c r="C2346" s="3" t="s">
        <v>4195</v>
      </c>
      <c r="D2346">
        <v>500</v>
      </c>
      <c r="E2346">
        <v>500</v>
      </c>
      <c r="F2346" t="s">
        <v>8219</v>
      </c>
      <c r="G2346" t="s">
        <v>8224</v>
      </c>
      <c r="H2346" t="s">
        <v>8246</v>
      </c>
      <c r="I2346">
        <v>1305483086</v>
      </c>
      <c r="J2346">
        <v>1302891086</v>
      </c>
      <c r="K2346" t="b">
        <v>0</v>
      </c>
      <c r="L2346">
        <v>7</v>
      </c>
      <c r="M2346" t="b">
        <v>1</v>
      </c>
      <c r="N2346" t="s">
        <v>8266</v>
      </c>
      <c r="O2346" s="5">
        <f t="shared" si="144"/>
        <v>1</v>
      </c>
      <c r="P2346" s="15">
        <f t="shared" si="145"/>
        <v>71.428571428571431</v>
      </c>
      <c r="Q2346" s="7" t="s">
        <v>8316</v>
      </c>
      <c r="R2346" s="7" t="s">
        <v>8318</v>
      </c>
      <c r="S2346" s="13">
        <f t="shared" si="146"/>
        <v>40678.757939814815</v>
      </c>
      <c r="T2346" s="12">
        <f t="shared" si="147"/>
        <v>40648.757939814815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8309</v>
      </c>
      <c r="R2347" s="7" t="s">
        <v>8325</v>
      </c>
      <c r="S2347" s="13">
        <f t="shared" si="146"/>
        <v>42094.985416666663</v>
      </c>
      <c r="T2347" s="12">
        <f t="shared" si="147"/>
        <v>42060.001805555556</v>
      </c>
    </row>
    <row r="2348" spans="1:20" ht="48" hidden="1" x14ac:dyDescent="0.2">
      <c r="A2348">
        <v>100</v>
      </c>
      <c r="B2348" s="3" t="s">
        <v>102</v>
      </c>
      <c r="C2348" s="3" t="s">
        <v>4211</v>
      </c>
      <c r="D2348">
        <v>5000</v>
      </c>
      <c r="E2348">
        <v>5000</v>
      </c>
      <c r="F2348" t="s">
        <v>8219</v>
      </c>
      <c r="G2348" t="s">
        <v>8224</v>
      </c>
      <c r="H2348" t="s">
        <v>8246</v>
      </c>
      <c r="I2348">
        <v>1352055886</v>
      </c>
      <c r="J2348">
        <v>1350324286</v>
      </c>
      <c r="K2348" t="b">
        <v>0</v>
      </c>
      <c r="L2348">
        <v>26</v>
      </c>
      <c r="M2348" t="b">
        <v>1</v>
      </c>
      <c r="N2348" t="s">
        <v>8266</v>
      </c>
      <c r="O2348" s="5">
        <f t="shared" si="144"/>
        <v>1</v>
      </c>
      <c r="P2348" s="15">
        <f t="shared" si="145"/>
        <v>192.30769230769232</v>
      </c>
      <c r="Q2348" s="7" t="s">
        <v>8316</v>
      </c>
      <c r="R2348" s="7" t="s">
        <v>8318</v>
      </c>
      <c r="S2348" s="13">
        <f t="shared" si="146"/>
        <v>41217.794976851852</v>
      </c>
      <c r="T2348" s="12">
        <f t="shared" si="147"/>
        <v>41197.753310185188</v>
      </c>
    </row>
    <row r="2349" spans="1:20" ht="48" hidden="1" x14ac:dyDescent="0.2">
      <c r="A2349">
        <v>101</v>
      </c>
      <c r="B2349" s="3" t="s">
        <v>103</v>
      </c>
      <c r="C2349" s="3" t="s">
        <v>4212</v>
      </c>
      <c r="D2349">
        <v>3500</v>
      </c>
      <c r="E2349">
        <v>3500</v>
      </c>
      <c r="F2349" t="s">
        <v>8219</v>
      </c>
      <c r="G2349" t="s">
        <v>8224</v>
      </c>
      <c r="H2349" t="s">
        <v>8246</v>
      </c>
      <c r="I2349">
        <v>1359052710</v>
      </c>
      <c r="J2349">
        <v>1356979110</v>
      </c>
      <c r="K2349" t="b">
        <v>0</v>
      </c>
      <c r="L2349">
        <v>35</v>
      </c>
      <c r="M2349" t="b">
        <v>1</v>
      </c>
      <c r="N2349" t="s">
        <v>8266</v>
      </c>
      <c r="O2349" s="5">
        <f t="shared" si="144"/>
        <v>1</v>
      </c>
      <c r="P2349" s="15">
        <f t="shared" si="145"/>
        <v>100</v>
      </c>
      <c r="Q2349" s="7" t="s">
        <v>8316</v>
      </c>
      <c r="R2349" s="7" t="s">
        <v>8318</v>
      </c>
      <c r="S2349" s="13">
        <f t="shared" si="146"/>
        <v>41298.776736111111</v>
      </c>
      <c r="T2349" s="12">
        <f t="shared" si="147"/>
        <v>41274.776736111111</v>
      </c>
    </row>
    <row r="2350" spans="1:20" ht="32" hidden="1" x14ac:dyDescent="0.2">
      <c r="A2350">
        <v>139</v>
      </c>
      <c r="B2350" s="3" t="s">
        <v>141</v>
      </c>
      <c r="C2350" s="3" t="s">
        <v>4249</v>
      </c>
      <c r="D2350">
        <v>500</v>
      </c>
      <c r="E2350">
        <v>500</v>
      </c>
      <c r="F2350" t="s">
        <v>8220</v>
      </c>
      <c r="G2350" t="s">
        <v>8224</v>
      </c>
      <c r="H2350" t="s">
        <v>8246</v>
      </c>
      <c r="I2350">
        <v>1436738772</v>
      </c>
      <c r="J2350">
        <v>1435874772</v>
      </c>
      <c r="K2350" t="b">
        <v>0</v>
      </c>
      <c r="L2350">
        <v>1</v>
      </c>
      <c r="M2350" t="b">
        <v>0</v>
      </c>
      <c r="N2350" t="s">
        <v>8267</v>
      </c>
      <c r="O2350" s="5">
        <f t="shared" si="144"/>
        <v>1</v>
      </c>
      <c r="P2350" s="15">
        <f t="shared" si="145"/>
        <v>500</v>
      </c>
      <c r="Q2350" s="7" t="s">
        <v>8316</v>
      </c>
      <c r="R2350" s="7" t="s">
        <v>8319</v>
      </c>
      <c r="S2350" s="13">
        <f t="shared" si="146"/>
        <v>42197.920972222222</v>
      </c>
      <c r="T2350" s="12">
        <f t="shared" si="147"/>
        <v>42187.920972222222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8309</v>
      </c>
      <c r="R2351" s="7" t="s">
        <v>8325</v>
      </c>
      <c r="S2351" s="13">
        <f t="shared" si="146"/>
        <v>42227.775787037041</v>
      </c>
      <c r="T2351" s="12">
        <f t="shared" si="147"/>
        <v>42198.775787037041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8309</v>
      </c>
      <c r="R2352" s="7" t="s">
        <v>8325</v>
      </c>
      <c r="S2352" s="13">
        <f t="shared" si="146"/>
        <v>42738.842245370368</v>
      </c>
      <c r="T2352" s="12">
        <f t="shared" si="147"/>
        <v>42708.842245370368</v>
      </c>
    </row>
    <row r="2353" spans="1:20" ht="48" hidden="1" x14ac:dyDescent="0.2">
      <c r="A2353">
        <v>294</v>
      </c>
      <c r="B2353" s="3" t="s">
        <v>295</v>
      </c>
      <c r="C2353" s="3" t="s">
        <v>4404</v>
      </c>
      <c r="D2353">
        <v>5000</v>
      </c>
      <c r="E2353">
        <v>5000</v>
      </c>
      <c r="F2353" t="s">
        <v>8219</v>
      </c>
      <c r="G2353" t="s">
        <v>8224</v>
      </c>
      <c r="H2353" t="s">
        <v>8246</v>
      </c>
      <c r="I2353">
        <v>1279555200</v>
      </c>
      <c r="J2353">
        <v>1276480894</v>
      </c>
      <c r="K2353" t="b">
        <v>1</v>
      </c>
      <c r="L2353">
        <v>50</v>
      </c>
      <c r="M2353" t="b">
        <v>1</v>
      </c>
      <c r="N2353" t="s">
        <v>8269</v>
      </c>
      <c r="O2353" s="5">
        <f t="shared" si="144"/>
        <v>1</v>
      </c>
      <c r="P2353" s="15">
        <f t="shared" si="145"/>
        <v>100</v>
      </c>
      <c r="Q2353" s="7" t="s">
        <v>8316</v>
      </c>
      <c r="R2353" s="7" t="s">
        <v>8321</v>
      </c>
      <c r="S2353" s="13">
        <f t="shared" si="146"/>
        <v>40378.666666666664</v>
      </c>
      <c r="T2353" s="12">
        <f t="shared" si="147"/>
        <v>40343.084421296298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8309</v>
      </c>
      <c r="R2354" s="7" t="s">
        <v>8325</v>
      </c>
      <c r="S2354" s="13">
        <f t="shared" si="146"/>
        <v>42161.633703703701</v>
      </c>
      <c r="T2354" s="12">
        <f t="shared" si="147"/>
        <v>42101.633703703701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8309</v>
      </c>
      <c r="R2355" s="7" t="s">
        <v>8325</v>
      </c>
      <c r="S2355" s="13">
        <f t="shared" si="146"/>
        <v>42115.676180555558</v>
      </c>
      <c r="T2355" s="12">
        <f t="shared" si="147"/>
        <v>42103.676180555558</v>
      </c>
    </row>
    <row r="2356" spans="1:20" ht="48" hidden="1" x14ac:dyDescent="0.2">
      <c r="A2356">
        <v>390</v>
      </c>
      <c r="B2356" s="3" t="s">
        <v>391</v>
      </c>
      <c r="C2356" s="3" t="s">
        <v>4500</v>
      </c>
      <c r="D2356">
        <v>1000</v>
      </c>
      <c r="E2356">
        <v>1000</v>
      </c>
      <c r="F2356" t="s">
        <v>8219</v>
      </c>
      <c r="G2356" t="s">
        <v>8224</v>
      </c>
      <c r="H2356" t="s">
        <v>8246</v>
      </c>
      <c r="I2356">
        <v>1431046372</v>
      </c>
      <c r="J2356">
        <v>1429318372</v>
      </c>
      <c r="K2356" t="b">
        <v>0</v>
      </c>
      <c r="L2356">
        <v>14</v>
      </c>
      <c r="M2356" t="b">
        <v>1</v>
      </c>
      <c r="N2356" t="s">
        <v>8269</v>
      </c>
      <c r="O2356" s="5">
        <f t="shared" si="144"/>
        <v>1</v>
      </c>
      <c r="P2356" s="15">
        <f t="shared" si="145"/>
        <v>71.428571428571431</v>
      </c>
      <c r="Q2356" s="7" t="s">
        <v>8316</v>
      </c>
      <c r="R2356" s="7" t="s">
        <v>8321</v>
      </c>
      <c r="S2356" s="13">
        <f t="shared" si="146"/>
        <v>42132.036712962959</v>
      </c>
      <c r="T2356" s="12">
        <f t="shared" si="147"/>
        <v>42112.036712962959</v>
      </c>
    </row>
    <row r="2357" spans="1:20" ht="48" hidden="1" x14ac:dyDescent="0.2">
      <c r="A2357">
        <v>525</v>
      </c>
      <c r="B2357" s="3" t="s">
        <v>526</v>
      </c>
      <c r="C2357" s="3" t="s">
        <v>4635</v>
      </c>
      <c r="D2357">
        <v>12000</v>
      </c>
      <c r="E2357">
        <v>12000</v>
      </c>
      <c r="F2357" t="s">
        <v>8219</v>
      </c>
      <c r="G2357" t="s">
        <v>8224</v>
      </c>
      <c r="H2357" t="s">
        <v>8246</v>
      </c>
      <c r="I2357">
        <v>1410601041</v>
      </c>
      <c r="J2357">
        <v>1406713041</v>
      </c>
      <c r="K2357" t="b">
        <v>0</v>
      </c>
      <c r="L2357">
        <v>12</v>
      </c>
      <c r="M2357" t="b">
        <v>1</v>
      </c>
      <c r="N2357" t="s">
        <v>8271</v>
      </c>
      <c r="O2357" s="5">
        <f t="shared" si="144"/>
        <v>1</v>
      </c>
      <c r="P2357" s="15">
        <f t="shared" si="145"/>
        <v>1000</v>
      </c>
      <c r="Q2357" s="7" t="s">
        <v>8323</v>
      </c>
      <c r="R2357" s="7" t="s">
        <v>8324</v>
      </c>
      <c r="S2357" s="13">
        <f t="shared" si="146"/>
        <v>41895.400937500002</v>
      </c>
      <c r="T2357" s="12">
        <f t="shared" si="147"/>
        <v>41850.400937500002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8309</v>
      </c>
      <c r="R2358" s="7" t="s">
        <v>8325</v>
      </c>
      <c r="S2358" s="13">
        <f t="shared" si="146"/>
        <v>42160.78361111111</v>
      </c>
      <c r="T2358" s="12">
        <f t="shared" si="147"/>
        <v>42130.78361111111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8309</v>
      </c>
      <c r="R2359" s="7" t="s">
        <v>8325</v>
      </c>
      <c r="S2359" s="13">
        <f t="shared" si="146"/>
        <v>42294.620115740734</v>
      </c>
      <c r="T2359" s="12">
        <f t="shared" si="147"/>
        <v>42264.620115740734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8309</v>
      </c>
      <c r="R2360" s="7" t="s">
        <v>8325</v>
      </c>
      <c r="S2360" s="13">
        <f t="shared" si="146"/>
        <v>42035.027083333334</v>
      </c>
      <c r="T2360" s="12">
        <f t="shared" si="147"/>
        <v>41978.930972222224</v>
      </c>
    </row>
    <row r="2361" spans="1:20" ht="48" hidden="1" x14ac:dyDescent="0.2">
      <c r="A2361">
        <v>531</v>
      </c>
      <c r="B2361" s="3" t="s">
        <v>532</v>
      </c>
      <c r="C2361" s="3" t="s">
        <v>4641</v>
      </c>
      <c r="D2361">
        <v>4000</v>
      </c>
      <c r="E2361">
        <v>4000</v>
      </c>
      <c r="F2361" t="s">
        <v>8219</v>
      </c>
      <c r="G2361" t="s">
        <v>8224</v>
      </c>
      <c r="H2361" t="s">
        <v>8246</v>
      </c>
      <c r="I2361">
        <v>1481957940</v>
      </c>
      <c r="J2361">
        <v>1478050429</v>
      </c>
      <c r="K2361" t="b">
        <v>0</v>
      </c>
      <c r="L2361">
        <v>31</v>
      </c>
      <c r="M2361" t="b">
        <v>1</v>
      </c>
      <c r="N2361" t="s">
        <v>8271</v>
      </c>
      <c r="O2361" s="5">
        <f t="shared" si="144"/>
        <v>1</v>
      </c>
      <c r="P2361" s="15">
        <f t="shared" si="145"/>
        <v>129.03225806451613</v>
      </c>
      <c r="Q2361" s="7" t="s">
        <v>8323</v>
      </c>
      <c r="R2361" s="7" t="s">
        <v>8324</v>
      </c>
      <c r="S2361" s="13">
        <f t="shared" si="146"/>
        <v>42721.290972222225</v>
      </c>
      <c r="T2361" s="12">
        <f t="shared" si="147"/>
        <v>42676.065150462964</v>
      </c>
    </row>
    <row r="2362" spans="1:20" ht="48" hidden="1" x14ac:dyDescent="0.2">
      <c r="A2362">
        <v>782</v>
      </c>
      <c r="B2362" s="3" t="s">
        <v>783</v>
      </c>
      <c r="C2362" s="3" t="s">
        <v>4892</v>
      </c>
      <c r="D2362">
        <v>700</v>
      </c>
      <c r="E2362">
        <v>700</v>
      </c>
      <c r="F2362" t="s">
        <v>8219</v>
      </c>
      <c r="G2362" t="s">
        <v>8224</v>
      </c>
      <c r="H2362" t="s">
        <v>8246</v>
      </c>
      <c r="I2362">
        <v>1345918302</v>
      </c>
      <c r="J2362">
        <v>1343326302</v>
      </c>
      <c r="K2362" t="b">
        <v>0</v>
      </c>
      <c r="L2362">
        <v>14</v>
      </c>
      <c r="M2362" t="b">
        <v>1</v>
      </c>
      <c r="N2362" t="s">
        <v>8276</v>
      </c>
      <c r="O2362" s="5">
        <f t="shared" si="144"/>
        <v>1</v>
      </c>
      <c r="P2362" s="15">
        <f t="shared" si="145"/>
        <v>50</v>
      </c>
      <c r="Q2362" s="7" t="s">
        <v>8330</v>
      </c>
      <c r="R2362" s="7" t="s">
        <v>8331</v>
      </c>
      <c r="S2362" s="13">
        <f t="shared" si="146"/>
        <v>41146.758125</v>
      </c>
      <c r="T2362" s="12">
        <f t="shared" si="147"/>
        <v>41116.758125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8309</v>
      </c>
      <c r="R2363" s="7" t="s">
        <v>8325</v>
      </c>
      <c r="S2363" s="13">
        <f t="shared" si="146"/>
        <v>42490.916666666672</v>
      </c>
      <c r="T2363" s="12">
        <f t="shared" si="147"/>
        <v>42466.858888888892</v>
      </c>
    </row>
    <row r="2364" spans="1:20" ht="48" hidden="1" x14ac:dyDescent="0.2">
      <c r="A2364">
        <v>804</v>
      </c>
      <c r="B2364" s="3" t="s">
        <v>805</v>
      </c>
      <c r="C2364" s="3" t="s">
        <v>4914</v>
      </c>
      <c r="D2364">
        <v>5500</v>
      </c>
      <c r="E2364">
        <v>5500</v>
      </c>
      <c r="F2364" t="s">
        <v>8219</v>
      </c>
      <c r="G2364" t="s">
        <v>8224</v>
      </c>
      <c r="H2364" t="s">
        <v>8246</v>
      </c>
      <c r="I2364">
        <v>1311393540</v>
      </c>
      <c r="J2364">
        <v>1309919526</v>
      </c>
      <c r="K2364" t="b">
        <v>0</v>
      </c>
      <c r="L2364">
        <v>18</v>
      </c>
      <c r="M2364" t="b">
        <v>1</v>
      </c>
      <c r="N2364" t="s">
        <v>8276</v>
      </c>
      <c r="O2364" s="5">
        <f t="shared" si="144"/>
        <v>1</v>
      </c>
      <c r="P2364" s="15">
        <f t="shared" si="145"/>
        <v>305.55555555555554</v>
      </c>
      <c r="Q2364" s="7" t="s">
        <v>8330</v>
      </c>
      <c r="R2364" s="7" t="s">
        <v>8331</v>
      </c>
      <c r="S2364" s="13">
        <f t="shared" si="146"/>
        <v>40747.165972222225</v>
      </c>
      <c r="T2364" s="12">
        <f t="shared" si="147"/>
        <v>40730.105625000004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8309</v>
      </c>
      <c r="R2365" s="7" t="s">
        <v>8325</v>
      </c>
      <c r="S2365" s="13">
        <f t="shared" si="146"/>
        <v>42367.011574074073</v>
      </c>
      <c r="T2365" s="12">
        <f t="shared" si="147"/>
        <v>42322.011574074073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8309</v>
      </c>
      <c r="R2366" s="7" t="s">
        <v>8325</v>
      </c>
      <c r="S2366" s="13">
        <f t="shared" si="146"/>
        <v>42303.934675925921</v>
      </c>
      <c r="T2366" s="12">
        <f t="shared" si="147"/>
        <v>42248.934675925921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8309</v>
      </c>
      <c r="R2367" s="7" t="s">
        <v>8325</v>
      </c>
      <c r="S2367" s="13">
        <f t="shared" si="146"/>
        <v>42386.958333333328</v>
      </c>
      <c r="T2367" s="12">
        <f t="shared" si="147"/>
        <v>42346.736400462964</v>
      </c>
    </row>
    <row r="2368" spans="1:20" ht="48" hidden="1" x14ac:dyDescent="0.2">
      <c r="A2368">
        <v>808</v>
      </c>
      <c r="B2368" s="3" t="s">
        <v>809</v>
      </c>
      <c r="C2368" s="3" t="s">
        <v>4918</v>
      </c>
      <c r="D2368">
        <v>4500</v>
      </c>
      <c r="E2368">
        <v>4500</v>
      </c>
      <c r="F2368" t="s">
        <v>8219</v>
      </c>
      <c r="G2368" t="s">
        <v>8229</v>
      </c>
      <c r="H2368" t="s">
        <v>8251</v>
      </c>
      <c r="I2368">
        <v>1419224340</v>
      </c>
      <c r="J2368">
        <v>1416363886</v>
      </c>
      <c r="K2368" t="b">
        <v>0</v>
      </c>
      <c r="L2368">
        <v>43</v>
      </c>
      <c r="M2368" t="b">
        <v>1</v>
      </c>
      <c r="N2368" t="s">
        <v>8276</v>
      </c>
      <c r="O2368" s="5">
        <f t="shared" si="144"/>
        <v>1</v>
      </c>
      <c r="P2368" s="15">
        <f t="shared" si="145"/>
        <v>104.65116279069767</v>
      </c>
      <c r="Q2368" s="7" t="s">
        <v>8330</v>
      </c>
      <c r="R2368" s="7" t="s">
        <v>8331</v>
      </c>
      <c r="S2368" s="13">
        <f t="shared" si="146"/>
        <v>41995.207638888889</v>
      </c>
      <c r="T2368" s="12">
        <f t="shared" si="147"/>
        <v>41962.100532407407</v>
      </c>
    </row>
    <row r="2369" spans="1:20" ht="48" hidden="1" x14ac:dyDescent="0.2">
      <c r="A2369">
        <v>821</v>
      </c>
      <c r="B2369" s="3" t="s">
        <v>822</v>
      </c>
      <c r="C2369" s="3" t="s">
        <v>4931</v>
      </c>
      <c r="D2369">
        <v>17482</v>
      </c>
      <c r="E2369">
        <v>17482</v>
      </c>
      <c r="F2369" t="s">
        <v>8219</v>
      </c>
      <c r="G2369" t="s">
        <v>8224</v>
      </c>
      <c r="H2369" t="s">
        <v>8246</v>
      </c>
      <c r="I2369">
        <v>1430712060</v>
      </c>
      <c r="J2369">
        <v>1427753265</v>
      </c>
      <c r="K2369" t="b">
        <v>0</v>
      </c>
      <c r="L2369">
        <v>78</v>
      </c>
      <c r="M2369" t="b">
        <v>1</v>
      </c>
      <c r="N2369" t="s">
        <v>8276</v>
      </c>
      <c r="O2369" s="5">
        <f t="shared" si="144"/>
        <v>1</v>
      </c>
      <c r="P2369" s="15">
        <f t="shared" si="145"/>
        <v>224.12820512820514</v>
      </c>
      <c r="Q2369" s="7" t="s">
        <v>8330</v>
      </c>
      <c r="R2369" s="7" t="s">
        <v>8331</v>
      </c>
      <c r="S2369" s="13">
        <f t="shared" si="146"/>
        <v>42128.167361111111</v>
      </c>
      <c r="T2369" s="12">
        <f t="shared" si="147"/>
        <v>42093.922048611115</v>
      </c>
    </row>
    <row r="2370" spans="1:20" ht="20" hidden="1" x14ac:dyDescent="0.2">
      <c r="A2370">
        <v>847</v>
      </c>
      <c r="B2370" s="3" t="s">
        <v>848</v>
      </c>
      <c r="C2370" s="3" t="s">
        <v>4957</v>
      </c>
      <c r="D2370">
        <v>10</v>
      </c>
      <c r="E2370">
        <v>10</v>
      </c>
      <c r="F2370" t="s">
        <v>8219</v>
      </c>
      <c r="G2370" t="s">
        <v>8224</v>
      </c>
      <c r="H2370" t="s">
        <v>8246</v>
      </c>
      <c r="I2370">
        <v>1436555376</v>
      </c>
      <c r="J2370">
        <v>1433963376</v>
      </c>
      <c r="K2370" t="b">
        <v>0</v>
      </c>
      <c r="L2370">
        <v>1</v>
      </c>
      <c r="M2370" t="b">
        <v>1</v>
      </c>
      <c r="N2370" t="s">
        <v>8277</v>
      </c>
      <c r="O2370" s="5">
        <f t="shared" ref="O2370:O2433" si="148">E2370/D2370</f>
        <v>1</v>
      </c>
      <c r="P2370" s="15">
        <f t="shared" ref="P2370:P2433" si="149">AVERAGE(E2370/L2370)</f>
        <v>10</v>
      </c>
      <c r="Q2370" s="7" t="s">
        <v>8330</v>
      </c>
      <c r="R2370" s="7" t="s">
        <v>8332</v>
      </c>
      <c r="S2370" s="13">
        <f t="shared" ref="S2370:S2433" si="150">(((I2370/60)/60)/24)+DATE(1970,1,1)</f>
        <v>42195.79833333334</v>
      </c>
      <c r="T2370" s="12">
        <f t="shared" ref="T2370:T2433" si="151">(((J2370/60)/60)/24)+DATE(1970,1,1)</f>
        <v>42165.79833333334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s="7" t="s">
        <v>8309</v>
      </c>
      <c r="R2371" s="7" t="s">
        <v>8325</v>
      </c>
      <c r="S2371" s="13">
        <f t="shared" si="150"/>
        <v>42410.812627314815</v>
      </c>
      <c r="T2371" s="12">
        <f t="shared" si="151"/>
        <v>42380.812627314815</v>
      </c>
    </row>
    <row r="2372" spans="1:20" ht="48" hidden="1" x14ac:dyDescent="0.2">
      <c r="A2372">
        <v>848</v>
      </c>
      <c r="B2372" s="3" t="s">
        <v>849</v>
      </c>
      <c r="C2372" s="3" t="s">
        <v>4958</v>
      </c>
      <c r="D2372">
        <v>300</v>
      </c>
      <c r="E2372">
        <v>300</v>
      </c>
      <c r="F2372" t="s">
        <v>8219</v>
      </c>
      <c r="G2372" t="s">
        <v>8224</v>
      </c>
      <c r="H2372" t="s">
        <v>8246</v>
      </c>
      <c r="I2372">
        <v>1429038033</v>
      </c>
      <c r="J2372">
        <v>1426446033</v>
      </c>
      <c r="K2372" t="b">
        <v>0</v>
      </c>
      <c r="L2372">
        <v>16</v>
      </c>
      <c r="M2372" t="b">
        <v>1</v>
      </c>
      <c r="N2372" t="s">
        <v>8277</v>
      </c>
      <c r="O2372" s="5">
        <f t="shared" si="148"/>
        <v>1</v>
      </c>
      <c r="P2372" s="15">
        <f t="shared" si="149"/>
        <v>18.75</v>
      </c>
      <c r="Q2372" s="7" t="s">
        <v>8330</v>
      </c>
      <c r="R2372" s="7" t="s">
        <v>8332</v>
      </c>
      <c r="S2372" s="13">
        <f t="shared" si="150"/>
        <v>42108.792048611111</v>
      </c>
      <c r="T2372" s="12">
        <f t="shared" si="151"/>
        <v>42078.792048611111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8309</v>
      </c>
      <c r="R2373" s="7" t="s">
        <v>8325</v>
      </c>
      <c r="S2373" s="13">
        <f t="shared" si="150"/>
        <v>42180.777731481481</v>
      </c>
      <c r="T2373" s="12">
        <f t="shared" si="151"/>
        <v>42150.777731481481</v>
      </c>
    </row>
    <row r="2374" spans="1:20" ht="48" hidden="1" x14ac:dyDescent="0.2">
      <c r="A2374">
        <v>853</v>
      </c>
      <c r="B2374" s="3" t="s">
        <v>854</v>
      </c>
      <c r="C2374" s="3" t="s">
        <v>4963</v>
      </c>
      <c r="D2374">
        <v>300</v>
      </c>
      <c r="E2374">
        <v>300</v>
      </c>
      <c r="F2374" t="s">
        <v>8219</v>
      </c>
      <c r="G2374" t="s">
        <v>8224</v>
      </c>
      <c r="H2374" t="s">
        <v>8246</v>
      </c>
      <c r="I2374">
        <v>1424116709</v>
      </c>
      <c r="J2374">
        <v>1421524709</v>
      </c>
      <c r="K2374" t="b">
        <v>0</v>
      </c>
      <c r="L2374">
        <v>10</v>
      </c>
      <c r="M2374" t="b">
        <v>1</v>
      </c>
      <c r="N2374" t="s">
        <v>8277</v>
      </c>
      <c r="O2374" s="5">
        <f t="shared" si="148"/>
        <v>1</v>
      </c>
      <c r="P2374" s="15">
        <f t="shared" si="149"/>
        <v>30</v>
      </c>
      <c r="Q2374" s="7" t="s">
        <v>8330</v>
      </c>
      <c r="R2374" s="7" t="s">
        <v>8332</v>
      </c>
      <c r="S2374" s="13">
        <f t="shared" si="150"/>
        <v>42051.832280092596</v>
      </c>
      <c r="T2374" s="12">
        <f t="shared" si="151"/>
        <v>42021.832280092596</v>
      </c>
    </row>
    <row r="2375" spans="1:20" ht="32" hidden="1" x14ac:dyDescent="0.2">
      <c r="A2375">
        <v>857</v>
      </c>
      <c r="B2375" s="3" t="s">
        <v>858</v>
      </c>
      <c r="C2375" s="3" t="s">
        <v>4967</v>
      </c>
      <c r="D2375">
        <v>1200</v>
      </c>
      <c r="E2375">
        <v>1200</v>
      </c>
      <c r="F2375" t="s">
        <v>8219</v>
      </c>
      <c r="G2375" t="s">
        <v>8227</v>
      </c>
      <c r="H2375" t="s">
        <v>8249</v>
      </c>
      <c r="I2375">
        <v>1448463431</v>
      </c>
      <c r="J2375">
        <v>1444831031</v>
      </c>
      <c r="K2375" t="b">
        <v>0</v>
      </c>
      <c r="L2375">
        <v>24</v>
      </c>
      <c r="M2375" t="b">
        <v>1</v>
      </c>
      <c r="N2375" t="s">
        <v>8277</v>
      </c>
      <c r="O2375" s="5">
        <f t="shared" si="148"/>
        <v>1</v>
      </c>
      <c r="P2375" s="15">
        <f t="shared" si="149"/>
        <v>50</v>
      </c>
      <c r="Q2375" s="7" t="s">
        <v>8330</v>
      </c>
      <c r="R2375" s="7" t="s">
        <v>8332</v>
      </c>
      <c r="S2375" s="13">
        <f t="shared" si="150"/>
        <v>42333.623043981483</v>
      </c>
      <c r="T2375" s="12">
        <f t="shared" si="151"/>
        <v>42291.581377314811</v>
      </c>
    </row>
    <row r="2376" spans="1:20" ht="48" hidden="1" x14ac:dyDescent="0.2">
      <c r="A2376">
        <v>1302</v>
      </c>
      <c r="B2376" s="3" t="s">
        <v>1303</v>
      </c>
      <c r="C2376" s="3" t="s">
        <v>5412</v>
      </c>
      <c r="D2376">
        <v>2500</v>
      </c>
      <c r="E2376">
        <v>2500</v>
      </c>
      <c r="F2376" t="s">
        <v>8219</v>
      </c>
      <c r="G2376" t="s">
        <v>8224</v>
      </c>
      <c r="H2376" t="s">
        <v>8246</v>
      </c>
      <c r="I2376">
        <v>1480559011</v>
      </c>
      <c r="J2376">
        <v>1477963411</v>
      </c>
      <c r="K2376" t="b">
        <v>0</v>
      </c>
      <c r="L2376">
        <v>50</v>
      </c>
      <c r="M2376" t="b">
        <v>1</v>
      </c>
      <c r="N2376" t="s">
        <v>8271</v>
      </c>
      <c r="O2376" s="5">
        <f t="shared" si="148"/>
        <v>1</v>
      </c>
      <c r="P2376" s="15">
        <f t="shared" si="149"/>
        <v>50</v>
      </c>
      <c r="Q2376" s="7" t="s">
        <v>8323</v>
      </c>
      <c r="R2376" s="7" t="s">
        <v>8324</v>
      </c>
      <c r="S2376" s="13">
        <f t="shared" si="150"/>
        <v>42705.099664351852</v>
      </c>
      <c r="T2376" s="12">
        <f t="shared" si="151"/>
        <v>42675.057997685188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8309</v>
      </c>
      <c r="R2377" s="7" t="s">
        <v>8325</v>
      </c>
      <c r="S2377" s="13">
        <f t="shared" si="150"/>
        <v>42622.836076388892</v>
      </c>
      <c r="T2377" s="12">
        <f t="shared" si="151"/>
        <v>42592.836076388892</v>
      </c>
    </row>
    <row r="2378" spans="1:20" ht="48" hidden="1" x14ac:dyDescent="0.2">
      <c r="A2378">
        <v>1363</v>
      </c>
      <c r="B2378" s="3" t="s">
        <v>1364</v>
      </c>
      <c r="C2378" s="3" t="s">
        <v>5473</v>
      </c>
      <c r="D2378">
        <v>200</v>
      </c>
      <c r="E2378">
        <v>200</v>
      </c>
      <c r="F2378" t="s">
        <v>8219</v>
      </c>
      <c r="G2378" t="s">
        <v>8224</v>
      </c>
      <c r="H2378" t="s">
        <v>8246</v>
      </c>
      <c r="I2378">
        <v>1455523140</v>
      </c>
      <c r="J2378">
        <v>1453925727</v>
      </c>
      <c r="K2378" t="b">
        <v>0</v>
      </c>
      <c r="L2378">
        <v>5</v>
      </c>
      <c r="M2378" t="b">
        <v>1</v>
      </c>
      <c r="N2378" t="s">
        <v>8274</v>
      </c>
      <c r="O2378" s="5">
        <f t="shared" si="148"/>
        <v>1</v>
      </c>
      <c r="P2378" s="15">
        <f t="shared" si="149"/>
        <v>40</v>
      </c>
      <c r="Q2378" s="7" t="s">
        <v>8327</v>
      </c>
      <c r="R2378" s="7" t="s">
        <v>8328</v>
      </c>
      <c r="S2378" s="13">
        <f t="shared" si="150"/>
        <v>42415.332638888889</v>
      </c>
      <c r="T2378" s="12">
        <f t="shared" si="151"/>
        <v>42396.8440625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8309</v>
      </c>
      <c r="R2379" s="7" t="s">
        <v>8325</v>
      </c>
      <c r="S2379" s="13">
        <f t="shared" si="150"/>
        <v>42699.911840277782</v>
      </c>
      <c r="T2379" s="12">
        <f t="shared" si="151"/>
        <v>42669.870173611111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8309</v>
      </c>
      <c r="R2380" s="7" t="s">
        <v>8325</v>
      </c>
      <c r="S2380" s="13">
        <f t="shared" si="150"/>
        <v>42242.013078703705</v>
      </c>
      <c r="T2380" s="12">
        <f t="shared" si="151"/>
        <v>42213.013078703705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8309</v>
      </c>
      <c r="R2381" s="7" t="s">
        <v>8325</v>
      </c>
      <c r="S2381" s="13">
        <f t="shared" si="150"/>
        <v>42282.016388888893</v>
      </c>
      <c r="T2381" s="12">
        <f t="shared" si="151"/>
        <v>42237.016388888893</v>
      </c>
    </row>
    <row r="2382" spans="1:20" ht="48" hidden="1" x14ac:dyDescent="0.2">
      <c r="A2382">
        <v>1633</v>
      </c>
      <c r="B2382" s="3" t="s">
        <v>1634</v>
      </c>
      <c r="C2382" s="3" t="s">
        <v>5743</v>
      </c>
      <c r="D2382">
        <v>10000</v>
      </c>
      <c r="E2382">
        <v>10000</v>
      </c>
      <c r="F2382" t="s">
        <v>8219</v>
      </c>
      <c r="G2382" t="s">
        <v>8224</v>
      </c>
      <c r="H2382" t="s">
        <v>8246</v>
      </c>
      <c r="I2382">
        <v>1326690000</v>
      </c>
      <c r="J2382">
        <v>1324329156</v>
      </c>
      <c r="K2382" t="b">
        <v>0</v>
      </c>
      <c r="L2382">
        <v>58</v>
      </c>
      <c r="M2382" t="b">
        <v>1</v>
      </c>
      <c r="N2382" t="s">
        <v>8276</v>
      </c>
      <c r="O2382" s="5">
        <f t="shared" si="148"/>
        <v>1</v>
      </c>
      <c r="P2382" s="15">
        <f t="shared" si="149"/>
        <v>172.41379310344828</v>
      </c>
      <c r="Q2382" s="7" t="s">
        <v>8330</v>
      </c>
      <c r="R2382" s="7" t="s">
        <v>8331</v>
      </c>
      <c r="S2382" s="13">
        <f t="shared" si="150"/>
        <v>40924.208333333336</v>
      </c>
      <c r="T2382" s="12">
        <f t="shared" si="151"/>
        <v>40896.883750000001</v>
      </c>
    </row>
    <row r="2383" spans="1:20" ht="48" hidden="1" x14ac:dyDescent="0.2">
      <c r="A2383">
        <v>1639</v>
      </c>
      <c r="B2383" s="3" t="s">
        <v>1640</v>
      </c>
      <c r="C2383" s="3" t="s">
        <v>5749</v>
      </c>
      <c r="D2383">
        <v>1800</v>
      </c>
      <c r="E2383">
        <v>1800</v>
      </c>
      <c r="F2383" t="s">
        <v>8219</v>
      </c>
      <c r="G2383" t="s">
        <v>8224</v>
      </c>
      <c r="H2383" t="s">
        <v>8246</v>
      </c>
      <c r="I2383">
        <v>1330789165</v>
      </c>
      <c r="J2383">
        <v>1328197165</v>
      </c>
      <c r="K2383" t="b">
        <v>0</v>
      </c>
      <c r="L2383">
        <v>19</v>
      </c>
      <c r="M2383" t="b">
        <v>1</v>
      </c>
      <c r="N2383" t="s">
        <v>8276</v>
      </c>
      <c r="O2383" s="5">
        <f t="shared" si="148"/>
        <v>1</v>
      </c>
      <c r="P2383" s="15">
        <f t="shared" si="149"/>
        <v>94.736842105263165</v>
      </c>
      <c r="Q2383" s="7" t="s">
        <v>8330</v>
      </c>
      <c r="R2383" s="7" t="s">
        <v>8331</v>
      </c>
      <c r="S2383" s="13">
        <f t="shared" si="150"/>
        <v>40971.652372685188</v>
      </c>
      <c r="T2383" s="12">
        <f t="shared" si="151"/>
        <v>40941.652372685188</v>
      </c>
    </row>
    <row r="2384" spans="1:20" ht="48" hidden="1" x14ac:dyDescent="0.2">
      <c r="A2384">
        <v>1642</v>
      </c>
      <c r="B2384" s="3" t="s">
        <v>1643</v>
      </c>
      <c r="C2384" s="3" t="s">
        <v>5752</v>
      </c>
      <c r="D2384">
        <v>1200</v>
      </c>
      <c r="E2384">
        <v>1200</v>
      </c>
      <c r="F2384" t="s">
        <v>8219</v>
      </c>
      <c r="G2384" t="s">
        <v>8224</v>
      </c>
      <c r="H2384" t="s">
        <v>8246</v>
      </c>
      <c r="I2384">
        <v>1308011727</v>
      </c>
      <c r="J2384">
        <v>1306283727</v>
      </c>
      <c r="K2384" t="b">
        <v>0</v>
      </c>
      <c r="L2384">
        <v>28</v>
      </c>
      <c r="M2384" t="b">
        <v>1</v>
      </c>
      <c r="N2384" t="s">
        <v>8292</v>
      </c>
      <c r="O2384" s="5">
        <f t="shared" si="148"/>
        <v>1</v>
      </c>
      <c r="P2384" s="15">
        <f t="shared" si="149"/>
        <v>42.857142857142854</v>
      </c>
      <c r="Q2384" s="7" t="s">
        <v>8330</v>
      </c>
      <c r="R2384" s="7" t="s">
        <v>8351</v>
      </c>
      <c r="S2384" s="13">
        <f t="shared" si="150"/>
        <v>40708.024618055555</v>
      </c>
      <c r="T2384" s="12">
        <f t="shared" si="151"/>
        <v>40688.024618055555</v>
      </c>
    </row>
    <row r="2385" spans="1:20" ht="20" hidden="1" x14ac:dyDescent="0.2">
      <c r="A2385">
        <v>1689</v>
      </c>
      <c r="B2385" s="3" t="s">
        <v>1690</v>
      </c>
      <c r="C2385" s="3" t="s">
        <v>5799</v>
      </c>
      <c r="D2385">
        <v>2400</v>
      </c>
      <c r="E2385">
        <v>2400</v>
      </c>
      <c r="F2385" t="s">
        <v>8222</v>
      </c>
      <c r="G2385" t="s">
        <v>8224</v>
      </c>
      <c r="H2385" t="s">
        <v>8246</v>
      </c>
      <c r="I2385">
        <v>1489700230</v>
      </c>
      <c r="J2385">
        <v>1487111830</v>
      </c>
      <c r="K2385" t="b">
        <v>0</v>
      </c>
      <c r="L2385">
        <v>14</v>
      </c>
      <c r="M2385" t="b">
        <v>0</v>
      </c>
      <c r="N2385" t="s">
        <v>8293</v>
      </c>
      <c r="O2385" s="5">
        <f t="shared" si="148"/>
        <v>1</v>
      </c>
      <c r="P2385" s="15">
        <f t="shared" si="149"/>
        <v>171.42857142857142</v>
      </c>
      <c r="Q2385" s="7" t="s">
        <v>8330</v>
      </c>
      <c r="R2385" s="7" t="s">
        <v>8352</v>
      </c>
      <c r="S2385" s="13">
        <f t="shared" si="150"/>
        <v>42810.900810185187</v>
      </c>
      <c r="T2385" s="12">
        <f t="shared" si="151"/>
        <v>42780.942476851851</v>
      </c>
    </row>
    <row r="2386" spans="1:20" ht="32" hidden="1" x14ac:dyDescent="0.2">
      <c r="A2386">
        <v>1822</v>
      </c>
      <c r="B2386" s="3" t="s">
        <v>1823</v>
      </c>
      <c r="C2386" s="3" t="s">
        <v>5932</v>
      </c>
      <c r="D2386">
        <v>300</v>
      </c>
      <c r="E2386">
        <v>300</v>
      </c>
      <c r="F2386" t="s">
        <v>8219</v>
      </c>
      <c r="G2386" t="s">
        <v>8229</v>
      </c>
      <c r="H2386" t="s">
        <v>8251</v>
      </c>
      <c r="I2386">
        <v>1391194860</v>
      </c>
      <c r="J2386">
        <v>1388084862</v>
      </c>
      <c r="K2386" t="b">
        <v>0</v>
      </c>
      <c r="L2386">
        <v>11</v>
      </c>
      <c r="M2386" t="b">
        <v>1</v>
      </c>
      <c r="N2386" t="s">
        <v>8276</v>
      </c>
      <c r="O2386" s="5">
        <f t="shared" si="148"/>
        <v>1</v>
      </c>
      <c r="P2386" s="15">
        <f t="shared" si="149"/>
        <v>27.272727272727273</v>
      </c>
      <c r="Q2386" s="7" t="s">
        <v>8330</v>
      </c>
      <c r="R2386" s="7" t="s">
        <v>8331</v>
      </c>
      <c r="S2386" s="13">
        <f t="shared" si="150"/>
        <v>41670.792361111111</v>
      </c>
      <c r="T2386" s="12">
        <f t="shared" si="151"/>
        <v>41634.797013888885</v>
      </c>
    </row>
    <row r="2387" spans="1:20" ht="96" hidden="1" x14ac:dyDescent="0.2">
      <c r="A2387">
        <v>1845</v>
      </c>
      <c r="B2387" s="3" t="s">
        <v>1846</v>
      </c>
      <c r="C2387" s="3" t="s">
        <v>5955</v>
      </c>
      <c r="D2387">
        <v>1000</v>
      </c>
      <c r="E2387">
        <v>1000</v>
      </c>
      <c r="F2387" t="s">
        <v>8219</v>
      </c>
      <c r="G2387" t="s">
        <v>8224</v>
      </c>
      <c r="H2387" t="s">
        <v>8246</v>
      </c>
      <c r="I2387">
        <v>1466139300</v>
      </c>
      <c r="J2387">
        <v>1464854398</v>
      </c>
      <c r="K2387" t="b">
        <v>0</v>
      </c>
      <c r="L2387">
        <v>19</v>
      </c>
      <c r="M2387" t="b">
        <v>1</v>
      </c>
      <c r="N2387" t="s">
        <v>8276</v>
      </c>
      <c r="O2387" s="5">
        <f t="shared" si="148"/>
        <v>1</v>
      </c>
      <c r="P2387" s="15">
        <f t="shared" si="149"/>
        <v>52.631578947368418</v>
      </c>
      <c r="Q2387" s="7" t="s">
        <v>8330</v>
      </c>
      <c r="R2387" s="7" t="s">
        <v>8331</v>
      </c>
      <c r="S2387" s="13">
        <f t="shared" si="150"/>
        <v>42538.204861111109</v>
      </c>
      <c r="T2387" s="12">
        <f t="shared" si="151"/>
        <v>42523.333310185189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8309</v>
      </c>
      <c r="R2388" s="7" t="s">
        <v>8325</v>
      </c>
      <c r="S2388" s="13">
        <f t="shared" si="150"/>
        <v>42014.838240740741</v>
      </c>
      <c r="T2388" s="12">
        <f t="shared" si="151"/>
        <v>41954.838240740741</v>
      </c>
    </row>
    <row r="2389" spans="1:20" ht="48" hidden="1" x14ac:dyDescent="0.2">
      <c r="A2389">
        <v>1857</v>
      </c>
      <c r="B2389" s="3" t="s">
        <v>1858</v>
      </c>
      <c r="C2389" s="3" t="s">
        <v>5967</v>
      </c>
      <c r="D2389">
        <v>3000</v>
      </c>
      <c r="E2389">
        <v>3000</v>
      </c>
      <c r="F2389" t="s">
        <v>8219</v>
      </c>
      <c r="G2389" t="s">
        <v>8224</v>
      </c>
      <c r="H2389" t="s">
        <v>8246</v>
      </c>
      <c r="I2389">
        <v>1410546413</v>
      </c>
      <c r="J2389">
        <v>1407954413</v>
      </c>
      <c r="K2389" t="b">
        <v>0</v>
      </c>
      <c r="L2389">
        <v>22</v>
      </c>
      <c r="M2389" t="b">
        <v>1</v>
      </c>
      <c r="N2389" t="s">
        <v>8276</v>
      </c>
      <c r="O2389" s="5">
        <f t="shared" si="148"/>
        <v>1</v>
      </c>
      <c r="P2389" s="15">
        <f t="shared" si="149"/>
        <v>136.36363636363637</v>
      </c>
      <c r="Q2389" s="7" t="s">
        <v>8330</v>
      </c>
      <c r="R2389" s="7" t="s">
        <v>8331</v>
      </c>
      <c r="S2389" s="13">
        <f t="shared" si="150"/>
        <v>41894.76866898148</v>
      </c>
      <c r="T2389" s="12">
        <f t="shared" si="151"/>
        <v>41864.76866898148</v>
      </c>
    </row>
    <row r="2390" spans="1:20" ht="48" hidden="1" x14ac:dyDescent="0.2">
      <c r="A2390">
        <v>2095</v>
      </c>
      <c r="B2390" s="3" t="s">
        <v>2096</v>
      </c>
      <c r="C2390" s="3" t="s">
        <v>6205</v>
      </c>
      <c r="D2390">
        <v>2500</v>
      </c>
      <c r="E2390">
        <v>2500</v>
      </c>
      <c r="F2390" t="s">
        <v>8219</v>
      </c>
      <c r="G2390" t="s">
        <v>8224</v>
      </c>
      <c r="H2390" t="s">
        <v>8246</v>
      </c>
      <c r="I2390">
        <v>1317576973</v>
      </c>
      <c r="J2390">
        <v>1312392973</v>
      </c>
      <c r="K2390" t="b">
        <v>0</v>
      </c>
      <c r="L2390">
        <v>22</v>
      </c>
      <c r="M2390" t="b">
        <v>1</v>
      </c>
      <c r="N2390" t="s">
        <v>8279</v>
      </c>
      <c r="O2390" s="5">
        <f t="shared" si="148"/>
        <v>1</v>
      </c>
      <c r="P2390" s="15">
        <f t="shared" si="149"/>
        <v>113.63636363636364</v>
      </c>
      <c r="Q2390" s="7" t="s">
        <v>8330</v>
      </c>
      <c r="R2390" s="7" t="s">
        <v>8334</v>
      </c>
      <c r="S2390" s="13">
        <f t="shared" si="150"/>
        <v>40818.733483796292</v>
      </c>
      <c r="T2390" s="12">
        <f t="shared" si="151"/>
        <v>40758.733483796292</v>
      </c>
    </row>
    <row r="2391" spans="1:20" ht="48" hidden="1" x14ac:dyDescent="0.2">
      <c r="A2391">
        <v>2097</v>
      </c>
      <c r="B2391" s="3" t="s">
        <v>2098</v>
      </c>
      <c r="C2391" s="3" t="s">
        <v>6207</v>
      </c>
      <c r="D2391">
        <v>3000</v>
      </c>
      <c r="E2391">
        <v>3000</v>
      </c>
      <c r="F2391" t="s">
        <v>8219</v>
      </c>
      <c r="G2391" t="s">
        <v>8224</v>
      </c>
      <c r="H2391" t="s">
        <v>8246</v>
      </c>
      <c r="I2391">
        <v>1322751735</v>
      </c>
      <c r="J2391">
        <v>1317564135</v>
      </c>
      <c r="K2391" t="b">
        <v>0</v>
      </c>
      <c r="L2391">
        <v>38</v>
      </c>
      <c r="M2391" t="b">
        <v>1</v>
      </c>
      <c r="N2391" t="s">
        <v>8279</v>
      </c>
      <c r="O2391" s="5">
        <f t="shared" si="148"/>
        <v>1</v>
      </c>
      <c r="P2391" s="15">
        <f t="shared" si="149"/>
        <v>78.94736842105263</v>
      </c>
      <c r="Q2391" s="7" t="s">
        <v>8330</v>
      </c>
      <c r="R2391" s="7" t="s">
        <v>8334</v>
      </c>
      <c r="S2391" s="13">
        <f t="shared" si="150"/>
        <v>40878.626562500001</v>
      </c>
      <c r="T2391" s="12">
        <f t="shared" si="151"/>
        <v>40818.58489583333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8309</v>
      </c>
      <c r="R2392" s="7" t="s">
        <v>8325</v>
      </c>
      <c r="S2392" s="13">
        <f t="shared" si="150"/>
        <v>42008.262314814812</v>
      </c>
      <c r="T2392" s="12">
        <f t="shared" si="151"/>
        <v>41968.262314814812</v>
      </c>
    </row>
    <row r="2393" spans="1:20" ht="48" hidden="1" x14ac:dyDescent="0.2">
      <c r="A2393">
        <v>2112</v>
      </c>
      <c r="B2393" s="3" t="s">
        <v>2113</v>
      </c>
      <c r="C2393" s="3" t="s">
        <v>6222</v>
      </c>
      <c r="D2393">
        <v>300</v>
      </c>
      <c r="E2393">
        <v>300</v>
      </c>
      <c r="F2393" t="s">
        <v>8219</v>
      </c>
      <c r="G2393" t="s">
        <v>8224</v>
      </c>
      <c r="H2393" t="s">
        <v>8246</v>
      </c>
      <c r="I2393">
        <v>1366064193</v>
      </c>
      <c r="J2393">
        <v>1364854593</v>
      </c>
      <c r="K2393" t="b">
        <v>0</v>
      </c>
      <c r="L2393">
        <v>11</v>
      </c>
      <c r="M2393" t="b">
        <v>1</v>
      </c>
      <c r="N2393" t="s">
        <v>8279</v>
      </c>
      <c r="O2393" s="5">
        <f t="shared" si="148"/>
        <v>1</v>
      </c>
      <c r="P2393" s="15">
        <f t="shared" si="149"/>
        <v>27.272727272727273</v>
      </c>
      <c r="Q2393" s="7" t="s">
        <v>8330</v>
      </c>
      <c r="R2393" s="7" t="s">
        <v>8334</v>
      </c>
      <c r="S2393" s="13">
        <f t="shared" si="150"/>
        <v>41379.928159722222</v>
      </c>
      <c r="T2393" s="12">
        <f t="shared" si="151"/>
        <v>41365.928159722222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8309</v>
      </c>
      <c r="R2394" s="7" t="s">
        <v>8325</v>
      </c>
      <c r="S2394" s="13">
        <f t="shared" si="150"/>
        <v>42306.120636574073</v>
      </c>
      <c r="T2394" s="12">
        <f t="shared" si="151"/>
        <v>42276.120636574073</v>
      </c>
    </row>
    <row r="2395" spans="1:20" ht="48" hidden="1" x14ac:dyDescent="0.2">
      <c r="A2395">
        <v>2169</v>
      </c>
      <c r="B2395" s="3" t="s">
        <v>2170</v>
      </c>
      <c r="C2395" s="3" t="s">
        <v>6279</v>
      </c>
      <c r="D2395">
        <v>153</v>
      </c>
      <c r="E2395">
        <v>153</v>
      </c>
      <c r="F2395" t="s">
        <v>8219</v>
      </c>
      <c r="G2395" t="s">
        <v>8224</v>
      </c>
      <c r="H2395" t="s">
        <v>8246</v>
      </c>
      <c r="I2395">
        <v>1488473351</v>
      </c>
      <c r="J2395">
        <v>1488214151</v>
      </c>
      <c r="K2395" t="b">
        <v>0</v>
      </c>
      <c r="L2395">
        <v>7</v>
      </c>
      <c r="M2395" t="b">
        <v>1</v>
      </c>
      <c r="N2395" t="s">
        <v>8276</v>
      </c>
      <c r="O2395" s="5">
        <f t="shared" si="148"/>
        <v>1</v>
      </c>
      <c r="P2395" s="15">
        <f t="shared" si="149"/>
        <v>21.857142857142858</v>
      </c>
      <c r="Q2395" s="7" t="s">
        <v>8330</v>
      </c>
      <c r="R2395" s="7" t="s">
        <v>8331</v>
      </c>
      <c r="S2395" s="13">
        <f t="shared" si="150"/>
        <v>42796.700821759259</v>
      </c>
      <c r="T2395" s="12">
        <f t="shared" si="151"/>
        <v>42793.700821759259</v>
      </c>
    </row>
    <row r="2396" spans="1:20" ht="48" hidden="1" x14ac:dyDescent="0.2">
      <c r="A2396">
        <v>2172</v>
      </c>
      <c r="B2396" s="3" t="s">
        <v>2173</v>
      </c>
      <c r="C2396" s="3" t="s">
        <v>6282</v>
      </c>
      <c r="D2396">
        <v>1000</v>
      </c>
      <c r="E2396">
        <v>1000</v>
      </c>
      <c r="F2396" t="s">
        <v>8219</v>
      </c>
      <c r="G2396" t="s">
        <v>8224</v>
      </c>
      <c r="H2396" t="s">
        <v>8246</v>
      </c>
      <c r="I2396">
        <v>1429365320</v>
      </c>
      <c r="J2396">
        <v>1426773320</v>
      </c>
      <c r="K2396" t="b">
        <v>0</v>
      </c>
      <c r="L2396">
        <v>13</v>
      </c>
      <c r="M2396" t="b">
        <v>1</v>
      </c>
      <c r="N2396" t="s">
        <v>8276</v>
      </c>
      <c r="O2396" s="5">
        <f t="shared" si="148"/>
        <v>1</v>
      </c>
      <c r="P2396" s="15">
        <f t="shared" si="149"/>
        <v>76.92307692307692</v>
      </c>
      <c r="Q2396" s="7" t="s">
        <v>8330</v>
      </c>
      <c r="R2396" s="7" t="s">
        <v>8331</v>
      </c>
      <c r="S2396" s="13">
        <f t="shared" si="150"/>
        <v>42112.580092592587</v>
      </c>
      <c r="T2396" s="12">
        <f t="shared" si="151"/>
        <v>42082.580092592587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8309</v>
      </c>
      <c r="R2397" s="7" t="s">
        <v>8325</v>
      </c>
      <c r="S2397" s="13">
        <f t="shared" si="150"/>
        <v>42745.372916666667</v>
      </c>
      <c r="T2397" s="12">
        <f t="shared" si="151"/>
        <v>42717.121377314819</v>
      </c>
    </row>
    <row r="2398" spans="1:20" ht="48" hidden="1" x14ac:dyDescent="0.2">
      <c r="A2398">
        <v>2207</v>
      </c>
      <c r="B2398" s="3" t="s">
        <v>2208</v>
      </c>
      <c r="C2398" s="3" t="s">
        <v>6317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>
        <v>1384580373</v>
      </c>
      <c r="J2398">
        <v>1381984773</v>
      </c>
      <c r="K2398" t="b">
        <v>0</v>
      </c>
      <c r="L2398">
        <v>7</v>
      </c>
      <c r="M2398" t="b">
        <v>1</v>
      </c>
      <c r="N2398" t="s">
        <v>8280</v>
      </c>
      <c r="O2398" s="5">
        <f t="shared" si="148"/>
        <v>1</v>
      </c>
      <c r="P2398" s="15">
        <f t="shared" si="149"/>
        <v>285.71428571428572</v>
      </c>
      <c r="Q2398" s="7" t="s">
        <v>8330</v>
      </c>
      <c r="R2398" s="7" t="s">
        <v>8335</v>
      </c>
      <c r="S2398" s="13">
        <f t="shared" si="150"/>
        <v>41594.235798611109</v>
      </c>
      <c r="T2398" s="12">
        <f t="shared" si="151"/>
        <v>41564.194131944445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8309</v>
      </c>
      <c r="R2399" s="7" t="s">
        <v>8325</v>
      </c>
      <c r="S2399" s="13">
        <f t="shared" si="150"/>
        <v>42006.88490740741</v>
      </c>
      <c r="T2399" s="12">
        <f t="shared" si="151"/>
        <v>41976.88490740741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8309</v>
      </c>
      <c r="R2400" s="7" t="s">
        <v>8325</v>
      </c>
      <c r="S2400" s="13">
        <f t="shared" si="150"/>
        <v>42187.916481481487</v>
      </c>
      <c r="T2400" s="12">
        <f t="shared" si="151"/>
        <v>42157.916481481487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8309</v>
      </c>
      <c r="R2401" s="7" t="s">
        <v>8325</v>
      </c>
      <c r="S2401" s="13">
        <f t="shared" si="150"/>
        <v>41991.853078703702</v>
      </c>
      <c r="T2401" s="12">
        <f t="shared" si="151"/>
        <v>41956.853078703702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8309</v>
      </c>
      <c r="R2402" s="7" t="s">
        <v>8325</v>
      </c>
      <c r="S2402" s="13">
        <f t="shared" si="150"/>
        <v>42474.268101851849</v>
      </c>
      <c r="T2402" s="12">
        <f t="shared" si="151"/>
        <v>42444.268101851849</v>
      </c>
    </row>
    <row r="2403" spans="1:20" ht="48" hidden="1" x14ac:dyDescent="0.2">
      <c r="A2403">
        <v>2466</v>
      </c>
      <c r="B2403" s="3" t="s">
        <v>2467</v>
      </c>
      <c r="C2403" s="3" t="s">
        <v>6576</v>
      </c>
      <c r="D2403">
        <v>2500</v>
      </c>
      <c r="E2403">
        <v>2500</v>
      </c>
      <c r="F2403" t="s">
        <v>8219</v>
      </c>
      <c r="G2403" t="s">
        <v>8224</v>
      </c>
      <c r="H2403" t="s">
        <v>8246</v>
      </c>
      <c r="I2403">
        <v>1368066453</v>
      </c>
      <c r="J2403">
        <v>1365474453</v>
      </c>
      <c r="K2403" t="b">
        <v>0</v>
      </c>
      <c r="L2403">
        <v>52</v>
      </c>
      <c r="M2403" t="b">
        <v>1</v>
      </c>
      <c r="N2403" t="s">
        <v>8279</v>
      </c>
      <c r="O2403" s="5">
        <f t="shared" si="148"/>
        <v>1</v>
      </c>
      <c r="P2403" s="15">
        <f t="shared" si="149"/>
        <v>48.07692307692308</v>
      </c>
      <c r="Q2403" s="7" t="s">
        <v>8330</v>
      </c>
      <c r="R2403" s="7" t="s">
        <v>8334</v>
      </c>
      <c r="S2403" s="13">
        <f t="shared" si="150"/>
        <v>41403.102465277778</v>
      </c>
      <c r="T2403" s="12">
        <f t="shared" si="151"/>
        <v>41373.102465277778</v>
      </c>
    </row>
    <row r="2404" spans="1:20" ht="48" hidden="1" x14ac:dyDescent="0.2">
      <c r="A2404">
        <v>2473</v>
      </c>
      <c r="B2404" s="3" t="s">
        <v>2474</v>
      </c>
      <c r="C2404" s="3" t="s">
        <v>6583</v>
      </c>
      <c r="D2404">
        <v>2000</v>
      </c>
      <c r="E2404">
        <v>2000</v>
      </c>
      <c r="F2404" t="s">
        <v>8219</v>
      </c>
      <c r="G2404" t="s">
        <v>8224</v>
      </c>
      <c r="H2404" t="s">
        <v>8246</v>
      </c>
      <c r="I2404">
        <v>1352573869</v>
      </c>
      <c r="J2404">
        <v>1349978269</v>
      </c>
      <c r="K2404" t="b">
        <v>0</v>
      </c>
      <c r="L2404">
        <v>47</v>
      </c>
      <c r="M2404" t="b">
        <v>1</v>
      </c>
      <c r="N2404" t="s">
        <v>8279</v>
      </c>
      <c r="O2404" s="5">
        <f t="shared" si="148"/>
        <v>1</v>
      </c>
      <c r="P2404" s="15">
        <f t="shared" si="149"/>
        <v>42.553191489361701</v>
      </c>
      <c r="Q2404" s="7" t="s">
        <v>8330</v>
      </c>
      <c r="R2404" s="7" t="s">
        <v>8334</v>
      </c>
      <c r="S2404" s="13">
        <f t="shared" si="150"/>
        <v>41223.790150462963</v>
      </c>
      <c r="T2404" s="12">
        <f t="shared" si="151"/>
        <v>41193.748483796298</v>
      </c>
    </row>
    <row r="2405" spans="1:20" ht="48" hidden="1" x14ac:dyDescent="0.2">
      <c r="A2405">
        <v>2480</v>
      </c>
      <c r="B2405" s="3" t="s">
        <v>2480</v>
      </c>
      <c r="C2405" s="3" t="s">
        <v>6590</v>
      </c>
      <c r="D2405">
        <v>2000</v>
      </c>
      <c r="E2405">
        <v>2000</v>
      </c>
      <c r="F2405" t="s">
        <v>8219</v>
      </c>
      <c r="G2405" t="s">
        <v>8224</v>
      </c>
      <c r="H2405" t="s">
        <v>8246</v>
      </c>
      <c r="I2405">
        <v>1444516084</v>
      </c>
      <c r="J2405">
        <v>1439332084</v>
      </c>
      <c r="K2405" t="b">
        <v>0</v>
      </c>
      <c r="L2405">
        <v>8</v>
      </c>
      <c r="M2405" t="b">
        <v>1</v>
      </c>
      <c r="N2405" t="s">
        <v>8279</v>
      </c>
      <c r="O2405" s="5">
        <f t="shared" si="148"/>
        <v>1</v>
      </c>
      <c r="P2405" s="15">
        <f t="shared" si="149"/>
        <v>250</v>
      </c>
      <c r="Q2405" s="7" t="s">
        <v>8330</v>
      </c>
      <c r="R2405" s="7" t="s">
        <v>8334</v>
      </c>
      <c r="S2405" s="13">
        <f t="shared" si="150"/>
        <v>42287.936157407406</v>
      </c>
      <c r="T2405" s="12">
        <f t="shared" si="151"/>
        <v>42227.936157407406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8341</v>
      </c>
      <c r="R2406" s="7" t="s">
        <v>8342</v>
      </c>
      <c r="S2406" s="13">
        <f t="shared" si="150"/>
        <v>42372.03943287037</v>
      </c>
      <c r="T2406" s="12">
        <f t="shared" si="151"/>
        <v>42342.03943287037</v>
      </c>
    </row>
    <row r="2407" spans="1:20" ht="32" hidden="1" x14ac:dyDescent="0.2">
      <c r="A2407">
        <v>2496</v>
      </c>
      <c r="B2407" s="3" t="s">
        <v>2496</v>
      </c>
      <c r="C2407" s="3" t="s">
        <v>6606</v>
      </c>
      <c r="D2407">
        <v>6000</v>
      </c>
      <c r="E2407">
        <v>6000</v>
      </c>
      <c r="F2407" t="s">
        <v>8219</v>
      </c>
      <c r="G2407" t="s">
        <v>8224</v>
      </c>
      <c r="H2407" t="s">
        <v>8246</v>
      </c>
      <c r="I2407">
        <v>1364597692</v>
      </c>
      <c r="J2407">
        <v>1361577292</v>
      </c>
      <c r="K2407" t="b">
        <v>0</v>
      </c>
      <c r="L2407">
        <v>10</v>
      </c>
      <c r="M2407" t="b">
        <v>1</v>
      </c>
      <c r="N2407" t="s">
        <v>8279</v>
      </c>
      <c r="O2407" s="5">
        <f t="shared" si="148"/>
        <v>1</v>
      </c>
      <c r="P2407" s="15">
        <f t="shared" si="149"/>
        <v>600</v>
      </c>
      <c r="Q2407" s="7" t="s">
        <v>8330</v>
      </c>
      <c r="R2407" s="7" t="s">
        <v>8334</v>
      </c>
      <c r="S2407" s="13">
        <f t="shared" si="150"/>
        <v>41362.954768518517</v>
      </c>
      <c r="T2407" s="12">
        <f t="shared" si="151"/>
        <v>41327.996435185189</v>
      </c>
    </row>
    <row r="2408" spans="1:20" ht="48" hidden="1" x14ac:dyDescent="0.2">
      <c r="A2408">
        <v>2522</v>
      </c>
      <c r="B2408" s="3" t="s">
        <v>2522</v>
      </c>
      <c r="C2408" s="3" t="s">
        <v>6632</v>
      </c>
      <c r="D2408">
        <v>5000</v>
      </c>
      <c r="E2408">
        <v>5000</v>
      </c>
      <c r="F2408" t="s">
        <v>8219</v>
      </c>
      <c r="G2408" t="s">
        <v>8224</v>
      </c>
      <c r="H2408" t="s">
        <v>8246</v>
      </c>
      <c r="I2408">
        <v>1461336720</v>
      </c>
      <c r="J2408">
        <v>1459431960</v>
      </c>
      <c r="K2408" t="b">
        <v>0</v>
      </c>
      <c r="L2408">
        <v>27</v>
      </c>
      <c r="M2408" t="b">
        <v>1</v>
      </c>
      <c r="N2408" t="s">
        <v>8300</v>
      </c>
      <c r="O2408" s="5">
        <f t="shared" si="148"/>
        <v>1</v>
      </c>
      <c r="P2408" s="15">
        <f t="shared" si="149"/>
        <v>185.18518518518519</v>
      </c>
      <c r="Q2408" s="7" t="s">
        <v>8330</v>
      </c>
      <c r="R2408" s="7" t="s">
        <v>8358</v>
      </c>
      <c r="S2408" s="13">
        <f t="shared" si="150"/>
        <v>42482.619444444441</v>
      </c>
      <c r="T2408" s="12">
        <f t="shared" si="151"/>
        <v>42460.573611111111</v>
      </c>
    </row>
    <row r="2409" spans="1:20" ht="48" hidden="1" x14ac:dyDescent="0.2">
      <c r="A2409">
        <v>2530</v>
      </c>
      <c r="B2409" s="3" t="s">
        <v>2530</v>
      </c>
      <c r="C2409" s="3" t="s">
        <v>6640</v>
      </c>
      <c r="D2409">
        <v>6500</v>
      </c>
      <c r="E2409">
        <v>6500</v>
      </c>
      <c r="F2409" t="s">
        <v>8219</v>
      </c>
      <c r="G2409" t="s">
        <v>8224</v>
      </c>
      <c r="H2409" t="s">
        <v>8246</v>
      </c>
      <c r="I2409">
        <v>1429505400</v>
      </c>
      <c r="J2409">
        <v>1426711505</v>
      </c>
      <c r="K2409" t="b">
        <v>0</v>
      </c>
      <c r="L2409">
        <v>48</v>
      </c>
      <c r="M2409" t="b">
        <v>1</v>
      </c>
      <c r="N2409" t="s">
        <v>8300</v>
      </c>
      <c r="O2409" s="5">
        <f t="shared" si="148"/>
        <v>1</v>
      </c>
      <c r="P2409" s="15">
        <f t="shared" si="149"/>
        <v>135.41666666666666</v>
      </c>
      <c r="Q2409" s="7" t="s">
        <v>8330</v>
      </c>
      <c r="R2409" s="7" t="s">
        <v>8358</v>
      </c>
      <c r="S2409" s="13">
        <f t="shared" si="150"/>
        <v>42114.201388888891</v>
      </c>
      <c r="T2409" s="12">
        <f t="shared" si="151"/>
        <v>42081.864641203705</v>
      </c>
    </row>
    <row r="2410" spans="1:20" ht="48" hidden="1" x14ac:dyDescent="0.2">
      <c r="A2410">
        <v>2635</v>
      </c>
      <c r="B2410" s="3" t="s">
        <v>2635</v>
      </c>
      <c r="C2410" s="3" t="s">
        <v>6745</v>
      </c>
      <c r="D2410">
        <v>11500</v>
      </c>
      <c r="E2410">
        <v>11500</v>
      </c>
      <c r="F2410" t="s">
        <v>8219</v>
      </c>
      <c r="G2410" t="s">
        <v>8229</v>
      </c>
      <c r="H2410" t="s">
        <v>8251</v>
      </c>
      <c r="I2410">
        <v>1425937761</v>
      </c>
      <c r="J2410">
        <v>1422917361</v>
      </c>
      <c r="K2410" t="b">
        <v>0</v>
      </c>
      <c r="L2410">
        <v>84</v>
      </c>
      <c r="M2410" t="b">
        <v>1</v>
      </c>
      <c r="N2410" t="s">
        <v>8301</v>
      </c>
      <c r="O2410" s="5">
        <f t="shared" si="148"/>
        <v>1</v>
      </c>
      <c r="P2410" s="15">
        <f t="shared" si="149"/>
        <v>136.9047619047619</v>
      </c>
      <c r="Q2410" s="7" t="s">
        <v>8309</v>
      </c>
      <c r="R2410" s="7" t="s">
        <v>8359</v>
      </c>
      <c r="S2410" s="13">
        <f t="shared" si="150"/>
        <v>42072.909270833334</v>
      </c>
      <c r="T2410" s="12">
        <f t="shared" si="151"/>
        <v>42037.950937500005</v>
      </c>
    </row>
    <row r="2411" spans="1:20" ht="48" hidden="1" x14ac:dyDescent="0.2">
      <c r="A2411">
        <v>2821</v>
      </c>
      <c r="B2411" s="3" t="s">
        <v>2821</v>
      </c>
      <c r="C2411" s="3" t="s">
        <v>6931</v>
      </c>
      <c r="D2411">
        <v>1000</v>
      </c>
      <c r="E2411">
        <v>1000</v>
      </c>
      <c r="F2411" t="s">
        <v>8219</v>
      </c>
      <c r="G2411" t="s">
        <v>8225</v>
      </c>
      <c r="H2411" t="s">
        <v>8247</v>
      </c>
      <c r="I2411">
        <v>1411510135</v>
      </c>
      <c r="J2411">
        <v>1408918135</v>
      </c>
      <c r="K2411" t="b">
        <v>0</v>
      </c>
      <c r="L2411">
        <v>35</v>
      </c>
      <c r="M2411" t="b">
        <v>1</v>
      </c>
      <c r="N2411" t="s">
        <v>8271</v>
      </c>
      <c r="O2411" s="5">
        <f t="shared" si="148"/>
        <v>1</v>
      </c>
      <c r="P2411" s="15">
        <f t="shared" si="149"/>
        <v>28.571428571428573</v>
      </c>
      <c r="Q2411" s="7" t="s">
        <v>8323</v>
      </c>
      <c r="R2411" s="7" t="s">
        <v>8324</v>
      </c>
      <c r="S2411" s="13">
        <f t="shared" si="150"/>
        <v>41905.922858796301</v>
      </c>
      <c r="T2411" s="12">
        <f t="shared" si="151"/>
        <v>41875.922858796301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8341</v>
      </c>
      <c r="R2412" s="7" t="s">
        <v>8342</v>
      </c>
      <c r="S2412" s="13">
        <f t="shared" si="150"/>
        <v>42254.408275462964</v>
      </c>
      <c r="T2412" s="12">
        <f t="shared" si="151"/>
        <v>42224.408275462964</v>
      </c>
    </row>
    <row r="2413" spans="1:20" ht="48" hidden="1" x14ac:dyDescent="0.2">
      <c r="A2413">
        <v>2822</v>
      </c>
      <c r="B2413" s="3" t="s">
        <v>2822</v>
      </c>
      <c r="C2413" s="3" t="s">
        <v>6932</v>
      </c>
      <c r="D2413">
        <v>6000</v>
      </c>
      <c r="E2413">
        <v>6000</v>
      </c>
      <c r="F2413" t="s">
        <v>8219</v>
      </c>
      <c r="G2413" t="s">
        <v>8224</v>
      </c>
      <c r="H2413" t="s">
        <v>8246</v>
      </c>
      <c r="I2413">
        <v>1427469892</v>
      </c>
      <c r="J2413">
        <v>1424881492</v>
      </c>
      <c r="K2413" t="b">
        <v>0</v>
      </c>
      <c r="L2413">
        <v>94</v>
      </c>
      <c r="M2413" t="b">
        <v>1</v>
      </c>
      <c r="N2413" t="s">
        <v>8271</v>
      </c>
      <c r="O2413" s="5">
        <f t="shared" si="148"/>
        <v>1</v>
      </c>
      <c r="P2413" s="15">
        <f t="shared" si="149"/>
        <v>63.829787234042556</v>
      </c>
      <c r="Q2413" s="7" t="s">
        <v>8323</v>
      </c>
      <c r="R2413" s="7" t="s">
        <v>8324</v>
      </c>
      <c r="S2413" s="13">
        <f t="shared" si="150"/>
        <v>42090.642268518524</v>
      </c>
      <c r="T2413" s="12">
        <f t="shared" si="151"/>
        <v>42060.683935185181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8341</v>
      </c>
      <c r="R2414" s="7" t="s">
        <v>8342</v>
      </c>
      <c r="S2414" s="13">
        <f t="shared" si="150"/>
        <v>42700.778622685189</v>
      </c>
      <c r="T2414" s="12">
        <f t="shared" si="151"/>
        <v>42655.736956018518</v>
      </c>
    </row>
    <row r="2415" spans="1:20" ht="32" hidden="1" x14ac:dyDescent="0.2">
      <c r="A2415">
        <v>2830</v>
      </c>
      <c r="B2415" s="3" t="s">
        <v>2830</v>
      </c>
      <c r="C2415" s="3" t="s">
        <v>6940</v>
      </c>
      <c r="D2415">
        <v>3000</v>
      </c>
      <c r="E2415">
        <v>3000</v>
      </c>
      <c r="F2415" t="s">
        <v>8219</v>
      </c>
      <c r="G2415" t="s">
        <v>8224</v>
      </c>
      <c r="H2415" t="s">
        <v>8246</v>
      </c>
      <c r="I2415">
        <v>1399867140</v>
      </c>
      <c r="J2415">
        <v>1398802148</v>
      </c>
      <c r="K2415" t="b">
        <v>0</v>
      </c>
      <c r="L2415">
        <v>11</v>
      </c>
      <c r="M2415" t="b">
        <v>1</v>
      </c>
      <c r="N2415" t="s">
        <v>8271</v>
      </c>
      <c r="O2415" s="5">
        <f t="shared" si="148"/>
        <v>1</v>
      </c>
      <c r="P2415" s="15">
        <f t="shared" si="149"/>
        <v>272.72727272727275</v>
      </c>
      <c r="Q2415" s="7" t="s">
        <v>8323</v>
      </c>
      <c r="R2415" s="7" t="s">
        <v>8324</v>
      </c>
      <c r="S2415" s="13">
        <f t="shared" si="150"/>
        <v>41771.165972222225</v>
      </c>
      <c r="T2415" s="12">
        <f t="shared" si="151"/>
        <v>41758.839675925927</v>
      </c>
    </row>
    <row r="2416" spans="1:20" ht="64" hidden="1" x14ac:dyDescent="0.2">
      <c r="A2416">
        <v>2837</v>
      </c>
      <c r="B2416" s="3" t="s">
        <v>2837</v>
      </c>
      <c r="C2416" s="3" t="s">
        <v>6947</v>
      </c>
      <c r="D2416">
        <v>850</v>
      </c>
      <c r="E2416">
        <v>850</v>
      </c>
      <c r="F2416" t="s">
        <v>8219</v>
      </c>
      <c r="G2416" t="s">
        <v>8229</v>
      </c>
      <c r="H2416" t="s">
        <v>8251</v>
      </c>
      <c r="I2416">
        <v>1449701284</v>
      </c>
      <c r="J2416">
        <v>1446241684</v>
      </c>
      <c r="K2416" t="b">
        <v>0</v>
      </c>
      <c r="L2416">
        <v>21</v>
      </c>
      <c r="M2416" t="b">
        <v>1</v>
      </c>
      <c r="N2416" t="s">
        <v>8271</v>
      </c>
      <c r="O2416" s="5">
        <f t="shared" si="148"/>
        <v>1</v>
      </c>
      <c r="P2416" s="15">
        <f t="shared" si="149"/>
        <v>40.476190476190474</v>
      </c>
      <c r="Q2416" s="7" t="s">
        <v>8323</v>
      </c>
      <c r="R2416" s="7" t="s">
        <v>8324</v>
      </c>
      <c r="S2416" s="13">
        <f t="shared" si="150"/>
        <v>42347.950046296297</v>
      </c>
      <c r="T2416" s="12">
        <f t="shared" si="151"/>
        <v>42307.908379629633</v>
      </c>
    </row>
    <row r="2417" spans="1:20" ht="48" hidden="1" x14ac:dyDescent="0.2">
      <c r="A2417">
        <v>2922</v>
      </c>
      <c r="B2417" s="3" t="s">
        <v>2922</v>
      </c>
      <c r="C2417" s="3" t="s">
        <v>7032</v>
      </c>
      <c r="D2417">
        <v>500</v>
      </c>
      <c r="E2417">
        <v>500</v>
      </c>
      <c r="F2417" t="s">
        <v>8219</v>
      </c>
      <c r="G2417" t="s">
        <v>8225</v>
      </c>
      <c r="H2417" t="s">
        <v>8247</v>
      </c>
      <c r="I2417">
        <v>1431982727</v>
      </c>
      <c r="J2417">
        <v>1428094727</v>
      </c>
      <c r="K2417" t="b">
        <v>0</v>
      </c>
      <c r="L2417">
        <v>6</v>
      </c>
      <c r="M2417" t="b">
        <v>1</v>
      </c>
      <c r="N2417" t="s">
        <v>8305</v>
      </c>
      <c r="O2417" s="5">
        <f t="shared" si="148"/>
        <v>1</v>
      </c>
      <c r="P2417" s="15">
        <f t="shared" si="149"/>
        <v>83.333333333333329</v>
      </c>
      <c r="Q2417" s="7" t="s">
        <v>8323</v>
      </c>
      <c r="R2417" s="7" t="s">
        <v>8363</v>
      </c>
      <c r="S2417" s="13">
        <f t="shared" si="150"/>
        <v>42142.874155092592</v>
      </c>
      <c r="T2417" s="12">
        <f t="shared" si="151"/>
        <v>42097.874155092592</v>
      </c>
    </row>
    <row r="2418" spans="1:20" ht="48" hidden="1" x14ac:dyDescent="0.2">
      <c r="A2418">
        <v>2923</v>
      </c>
      <c r="B2418" s="3" t="s">
        <v>2923</v>
      </c>
      <c r="C2418" s="3" t="s">
        <v>7033</v>
      </c>
      <c r="D2418">
        <v>300</v>
      </c>
      <c r="E2418">
        <v>300</v>
      </c>
      <c r="F2418" t="s">
        <v>8219</v>
      </c>
      <c r="G2418" t="s">
        <v>8224</v>
      </c>
      <c r="H2418" t="s">
        <v>8246</v>
      </c>
      <c r="I2418">
        <v>1422068400</v>
      </c>
      <c r="J2418">
        <v>1420774779</v>
      </c>
      <c r="K2418" t="b">
        <v>0</v>
      </c>
      <c r="L2418">
        <v>10</v>
      </c>
      <c r="M2418" t="b">
        <v>1</v>
      </c>
      <c r="N2418" t="s">
        <v>8305</v>
      </c>
      <c r="O2418" s="5">
        <f t="shared" si="148"/>
        <v>1</v>
      </c>
      <c r="P2418" s="15">
        <f t="shared" si="149"/>
        <v>30</v>
      </c>
      <c r="Q2418" s="7" t="s">
        <v>8323</v>
      </c>
      <c r="R2418" s="7" t="s">
        <v>8363</v>
      </c>
      <c r="S2418" s="13">
        <f t="shared" si="150"/>
        <v>42028.125</v>
      </c>
      <c r="T2418" s="12">
        <f t="shared" si="151"/>
        <v>42013.15253472222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8341</v>
      </c>
      <c r="R2419" s="7" t="s">
        <v>8342</v>
      </c>
      <c r="S2419" s="13">
        <f t="shared" si="150"/>
        <v>41861.884108796294</v>
      </c>
      <c r="T2419" s="12">
        <f t="shared" si="151"/>
        <v>41831.884108796294</v>
      </c>
    </row>
    <row r="2420" spans="1:20" ht="32" hidden="1" x14ac:dyDescent="0.2">
      <c r="A2420">
        <v>2928</v>
      </c>
      <c r="B2420" s="3" t="s">
        <v>2928</v>
      </c>
      <c r="C2420" s="3" t="s">
        <v>7038</v>
      </c>
      <c r="D2420">
        <v>1000</v>
      </c>
      <c r="E2420">
        <v>1000</v>
      </c>
      <c r="F2420" t="s">
        <v>8219</v>
      </c>
      <c r="G2420" t="s">
        <v>8224</v>
      </c>
      <c r="H2420" t="s">
        <v>8246</v>
      </c>
      <c r="I2420">
        <v>1457135846</v>
      </c>
      <c r="J2420">
        <v>1454543846</v>
      </c>
      <c r="K2420" t="b">
        <v>0</v>
      </c>
      <c r="L2420">
        <v>24</v>
      </c>
      <c r="M2420" t="b">
        <v>1</v>
      </c>
      <c r="N2420" t="s">
        <v>8305</v>
      </c>
      <c r="O2420" s="5">
        <f t="shared" si="148"/>
        <v>1</v>
      </c>
      <c r="P2420" s="15">
        <f t="shared" si="149"/>
        <v>41.666666666666664</v>
      </c>
      <c r="Q2420" s="7" t="s">
        <v>8323</v>
      </c>
      <c r="R2420" s="7" t="s">
        <v>8363</v>
      </c>
      <c r="S2420" s="13">
        <f t="shared" si="150"/>
        <v>42433.998217592598</v>
      </c>
      <c r="T2420" s="12">
        <f t="shared" si="151"/>
        <v>42403.998217592598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8341</v>
      </c>
      <c r="R2421" s="7" t="s">
        <v>8342</v>
      </c>
      <c r="S2421" s="13">
        <f t="shared" si="150"/>
        <v>42053.738298611104</v>
      </c>
      <c r="T2421" s="12">
        <f t="shared" si="151"/>
        <v>41993.738298611104</v>
      </c>
    </row>
    <row r="2422" spans="1:20" ht="48" hidden="1" x14ac:dyDescent="0.2">
      <c r="A2422">
        <v>2988</v>
      </c>
      <c r="B2422" s="3" t="s">
        <v>2988</v>
      </c>
      <c r="C2422" s="3" t="s">
        <v>7098</v>
      </c>
      <c r="D2422">
        <v>1000</v>
      </c>
      <c r="E2422">
        <v>1000</v>
      </c>
      <c r="F2422" t="s">
        <v>8219</v>
      </c>
      <c r="G2422" t="s">
        <v>8225</v>
      </c>
      <c r="H2422" t="s">
        <v>8247</v>
      </c>
      <c r="I2422">
        <v>1466412081</v>
      </c>
      <c r="J2422">
        <v>1463820081</v>
      </c>
      <c r="K2422" t="b">
        <v>0</v>
      </c>
      <c r="L2422">
        <v>28</v>
      </c>
      <c r="M2422" t="b">
        <v>1</v>
      </c>
      <c r="N2422" t="s">
        <v>8303</v>
      </c>
      <c r="O2422" s="5">
        <f t="shared" si="148"/>
        <v>1</v>
      </c>
      <c r="P2422" s="15">
        <f t="shared" si="149"/>
        <v>35.714285714285715</v>
      </c>
      <c r="Q2422" s="7" t="s">
        <v>8323</v>
      </c>
      <c r="R2422" s="7" t="s">
        <v>8361</v>
      </c>
      <c r="S2422" s="13">
        <f t="shared" si="150"/>
        <v>42541.362048611118</v>
      </c>
      <c r="T2422" s="12">
        <f t="shared" si="151"/>
        <v>42511.362048611118</v>
      </c>
    </row>
    <row r="2423" spans="1:20" ht="48" hidden="1" x14ac:dyDescent="0.2">
      <c r="A2423">
        <v>2990</v>
      </c>
      <c r="B2423" s="3" t="s">
        <v>2990</v>
      </c>
      <c r="C2423" s="3" t="s">
        <v>7100</v>
      </c>
      <c r="D2423">
        <v>10000</v>
      </c>
      <c r="E2423">
        <v>10000</v>
      </c>
      <c r="F2423" t="s">
        <v>8219</v>
      </c>
      <c r="G2423" t="s">
        <v>8224</v>
      </c>
      <c r="H2423" t="s">
        <v>8246</v>
      </c>
      <c r="I2423">
        <v>1452174420</v>
      </c>
      <c r="J2423">
        <v>1449150420</v>
      </c>
      <c r="K2423" t="b">
        <v>0</v>
      </c>
      <c r="L2423">
        <v>27</v>
      </c>
      <c r="M2423" t="b">
        <v>1</v>
      </c>
      <c r="N2423" t="s">
        <v>8303</v>
      </c>
      <c r="O2423" s="5">
        <f t="shared" si="148"/>
        <v>1</v>
      </c>
      <c r="P2423" s="15">
        <f t="shared" si="149"/>
        <v>370.37037037037038</v>
      </c>
      <c r="Q2423" s="7" t="s">
        <v>8323</v>
      </c>
      <c r="R2423" s="7" t="s">
        <v>8361</v>
      </c>
      <c r="S2423" s="13">
        <f t="shared" si="150"/>
        <v>42376.57430555555</v>
      </c>
      <c r="T2423" s="12">
        <f t="shared" si="151"/>
        <v>42341.57430555555</v>
      </c>
    </row>
    <row r="2424" spans="1:20" ht="48" hidden="1" x14ac:dyDescent="0.2">
      <c r="A2424">
        <v>3000</v>
      </c>
      <c r="B2424" s="3" t="s">
        <v>3000</v>
      </c>
      <c r="C2424" s="3" t="s">
        <v>7110</v>
      </c>
      <c r="D2424">
        <v>500</v>
      </c>
      <c r="E2424">
        <v>500</v>
      </c>
      <c r="F2424" t="s">
        <v>8219</v>
      </c>
      <c r="G2424" t="s">
        <v>8224</v>
      </c>
      <c r="H2424" t="s">
        <v>8246</v>
      </c>
      <c r="I2424">
        <v>1485885600</v>
      </c>
      <c r="J2424">
        <v>1484682670</v>
      </c>
      <c r="K2424" t="b">
        <v>0</v>
      </c>
      <c r="L2424">
        <v>8</v>
      </c>
      <c r="M2424" t="b">
        <v>1</v>
      </c>
      <c r="N2424" t="s">
        <v>8303</v>
      </c>
      <c r="O2424" s="5">
        <f t="shared" si="148"/>
        <v>1</v>
      </c>
      <c r="P2424" s="15">
        <f t="shared" si="149"/>
        <v>62.5</v>
      </c>
      <c r="Q2424" s="7" t="s">
        <v>8323</v>
      </c>
      <c r="R2424" s="7" t="s">
        <v>8361</v>
      </c>
      <c r="S2424" s="13">
        <f t="shared" si="150"/>
        <v>42766.75</v>
      </c>
      <c r="T2424" s="12">
        <f t="shared" si="151"/>
        <v>42752.827199074076</v>
      </c>
    </row>
    <row r="2425" spans="1:20" ht="80" hidden="1" x14ac:dyDescent="0.2">
      <c r="A2425">
        <v>3031</v>
      </c>
      <c r="B2425" s="3" t="s">
        <v>3031</v>
      </c>
      <c r="C2425" s="3" t="s">
        <v>7141</v>
      </c>
      <c r="D2425">
        <v>1500</v>
      </c>
      <c r="E2425">
        <v>1500</v>
      </c>
      <c r="F2425" t="s">
        <v>8219</v>
      </c>
      <c r="G2425" t="s">
        <v>8224</v>
      </c>
      <c r="H2425" t="s">
        <v>8246</v>
      </c>
      <c r="I2425">
        <v>1476479447</v>
      </c>
      <c r="J2425">
        <v>1471295447</v>
      </c>
      <c r="K2425" t="b">
        <v>0</v>
      </c>
      <c r="L2425">
        <v>29</v>
      </c>
      <c r="M2425" t="b">
        <v>1</v>
      </c>
      <c r="N2425" t="s">
        <v>8303</v>
      </c>
      <c r="O2425" s="5">
        <f t="shared" si="148"/>
        <v>1</v>
      </c>
      <c r="P2425" s="15">
        <f t="shared" si="149"/>
        <v>51.724137931034484</v>
      </c>
      <c r="Q2425" s="7" t="s">
        <v>8323</v>
      </c>
      <c r="R2425" s="7" t="s">
        <v>8361</v>
      </c>
      <c r="S2425" s="13">
        <f t="shared" si="150"/>
        <v>42657.882488425923</v>
      </c>
      <c r="T2425" s="12">
        <f t="shared" si="151"/>
        <v>42597.882488425923</v>
      </c>
    </row>
    <row r="2426" spans="1:20" ht="48" hidden="1" x14ac:dyDescent="0.2">
      <c r="A2426">
        <v>3185</v>
      </c>
      <c r="B2426" s="3" t="s">
        <v>3185</v>
      </c>
      <c r="C2426" s="3" t="s">
        <v>7295</v>
      </c>
      <c r="D2426">
        <v>1000</v>
      </c>
      <c r="E2426">
        <v>1000</v>
      </c>
      <c r="F2426" t="s">
        <v>8219</v>
      </c>
      <c r="G2426" t="s">
        <v>8225</v>
      </c>
      <c r="H2426" t="s">
        <v>8247</v>
      </c>
      <c r="I2426">
        <v>1405553241</v>
      </c>
      <c r="J2426">
        <v>1404948441</v>
      </c>
      <c r="K2426" t="b">
        <v>1</v>
      </c>
      <c r="L2426">
        <v>24</v>
      </c>
      <c r="M2426" t="b">
        <v>1</v>
      </c>
      <c r="N2426" t="s">
        <v>8271</v>
      </c>
      <c r="O2426" s="5">
        <f t="shared" si="148"/>
        <v>1</v>
      </c>
      <c r="P2426" s="15">
        <f t="shared" si="149"/>
        <v>41.666666666666664</v>
      </c>
      <c r="Q2426" s="7" t="s">
        <v>8323</v>
      </c>
      <c r="R2426" s="7" t="s">
        <v>8324</v>
      </c>
      <c r="S2426" s="13">
        <f t="shared" si="150"/>
        <v>41836.977326388893</v>
      </c>
      <c r="T2426" s="12">
        <f t="shared" si="151"/>
        <v>41829.977326388893</v>
      </c>
    </row>
    <row r="2427" spans="1:20" ht="32" hidden="1" x14ac:dyDescent="0.2">
      <c r="A2427">
        <v>3287</v>
      </c>
      <c r="B2427" s="3" t="s">
        <v>3287</v>
      </c>
      <c r="C2427" s="3" t="s">
        <v>7397</v>
      </c>
      <c r="D2427">
        <v>2500</v>
      </c>
      <c r="E2427">
        <v>2500</v>
      </c>
      <c r="F2427" t="s">
        <v>8219</v>
      </c>
      <c r="G2427" t="s">
        <v>8229</v>
      </c>
      <c r="H2427" t="s">
        <v>8251</v>
      </c>
      <c r="I2427">
        <v>1448733628</v>
      </c>
      <c r="J2427">
        <v>1446573628</v>
      </c>
      <c r="K2427" t="b">
        <v>0</v>
      </c>
      <c r="L2427">
        <v>34</v>
      </c>
      <c r="M2427" t="b">
        <v>1</v>
      </c>
      <c r="N2427" t="s">
        <v>8271</v>
      </c>
      <c r="O2427" s="5">
        <f t="shared" si="148"/>
        <v>1</v>
      </c>
      <c r="P2427" s="15">
        <f t="shared" si="149"/>
        <v>73.529411764705884</v>
      </c>
      <c r="Q2427" s="7" t="s">
        <v>8323</v>
      </c>
      <c r="R2427" s="7" t="s">
        <v>8324</v>
      </c>
      <c r="S2427" s="13">
        <f t="shared" si="150"/>
        <v>42336.750324074077</v>
      </c>
      <c r="T2427" s="12">
        <f t="shared" si="151"/>
        <v>42311.750324074077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8341</v>
      </c>
      <c r="R2428" s="7" t="s">
        <v>8342</v>
      </c>
      <c r="S2428" s="13">
        <f t="shared" si="150"/>
        <v>42224.170046296291</v>
      </c>
      <c r="T2428" s="12">
        <f t="shared" si="151"/>
        <v>42164.170046296291</v>
      </c>
    </row>
    <row r="2429" spans="1:20" ht="48" hidden="1" x14ac:dyDescent="0.2">
      <c r="A2429">
        <v>3332</v>
      </c>
      <c r="B2429" s="3" t="s">
        <v>3332</v>
      </c>
      <c r="C2429" s="3" t="s">
        <v>7442</v>
      </c>
      <c r="D2429">
        <v>6000</v>
      </c>
      <c r="E2429">
        <v>6000</v>
      </c>
      <c r="F2429" t="s">
        <v>8219</v>
      </c>
      <c r="G2429" t="s">
        <v>8224</v>
      </c>
      <c r="H2429" t="s">
        <v>8246</v>
      </c>
      <c r="I2429">
        <v>1405802330</v>
      </c>
      <c r="J2429">
        <v>1403210330</v>
      </c>
      <c r="K2429" t="b">
        <v>0</v>
      </c>
      <c r="L2429">
        <v>83</v>
      </c>
      <c r="M2429" t="b">
        <v>1</v>
      </c>
      <c r="N2429" t="s">
        <v>8271</v>
      </c>
      <c r="O2429" s="5">
        <f t="shared" si="148"/>
        <v>1</v>
      </c>
      <c r="P2429" s="15">
        <f t="shared" si="149"/>
        <v>72.289156626506028</v>
      </c>
      <c r="Q2429" s="7" t="s">
        <v>8323</v>
      </c>
      <c r="R2429" s="7" t="s">
        <v>8324</v>
      </c>
      <c r="S2429" s="13">
        <f t="shared" si="150"/>
        <v>41839.860300925924</v>
      </c>
      <c r="T2429" s="12">
        <f t="shared" si="151"/>
        <v>41809.860300925924</v>
      </c>
    </row>
    <row r="2430" spans="1:20" ht="48" hidden="1" x14ac:dyDescent="0.2">
      <c r="A2430">
        <v>3336</v>
      </c>
      <c r="B2430" s="3" t="s">
        <v>3336</v>
      </c>
      <c r="C2430" s="3" t="s">
        <v>7446</v>
      </c>
      <c r="D2430">
        <v>250</v>
      </c>
      <c r="E2430">
        <v>250</v>
      </c>
      <c r="F2430" t="s">
        <v>8219</v>
      </c>
      <c r="G2430" t="s">
        <v>8225</v>
      </c>
      <c r="H2430" t="s">
        <v>8247</v>
      </c>
      <c r="I2430">
        <v>1459845246</v>
      </c>
      <c r="J2430">
        <v>1457429646</v>
      </c>
      <c r="K2430" t="b">
        <v>0</v>
      </c>
      <c r="L2430">
        <v>9</v>
      </c>
      <c r="M2430" t="b">
        <v>1</v>
      </c>
      <c r="N2430" t="s">
        <v>8271</v>
      </c>
      <c r="O2430" s="5">
        <f t="shared" si="148"/>
        <v>1</v>
      </c>
      <c r="P2430" s="15">
        <f t="shared" si="149"/>
        <v>27.777777777777779</v>
      </c>
      <c r="Q2430" s="7" t="s">
        <v>8323</v>
      </c>
      <c r="R2430" s="7" t="s">
        <v>8324</v>
      </c>
      <c r="S2430" s="13">
        <f t="shared" si="150"/>
        <v>42465.35701388889</v>
      </c>
      <c r="T2430" s="12">
        <f t="shared" si="151"/>
        <v>42437.398680555561</v>
      </c>
    </row>
    <row r="2431" spans="1:20" ht="48" hidden="1" x14ac:dyDescent="0.2">
      <c r="A2431">
        <v>3341</v>
      </c>
      <c r="B2431" s="3" t="s">
        <v>3341</v>
      </c>
      <c r="C2431" s="3" t="s">
        <v>7451</v>
      </c>
      <c r="D2431">
        <v>3350</v>
      </c>
      <c r="E2431">
        <v>3350</v>
      </c>
      <c r="F2431" t="s">
        <v>8219</v>
      </c>
      <c r="G2431" t="s">
        <v>8225</v>
      </c>
      <c r="H2431" t="s">
        <v>8247</v>
      </c>
      <c r="I2431">
        <v>1465750800</v>
      </c>
      <c r="J2431">
        <v>1463771421</v>
      </c>
      <c r="K2431" t="b">
        <v>0</v>
      </c>
      <c r="L2431">
        <v>28</v>
      </c>
      <c r="M2431" t="b">
        <v>1</v>
      </c>
      <c r="N2431" t="s">
        <v>8271</v>
      </c>
      <c r="O2431" s="5">
        <f t="shared" si="148"/>
        <v>1</v>
      </c>
      <c r="P2431" s="15">
        <f t="shared" si="149"/>
        <v>119.64285714285714</v>
      </c>
      <c r="Q2431" s="7" t="s">
        <v>8323</v>
      </c>
      <c r="R2431" s="7" t="s">
        <v>8324</v>
      </c>
      <c r="S2431" s="13">
        <f t="shared" si="150"/>
        <v>42533.708333333328</v>
      </c>
      <c r="T2431" s="12">
        <f t="shared" si="151"/>
        <v>42510.798854166671</v>
      </c>
    </row>
    <row r="2432" spans="1:20" ht="48" hidden="1" x14ac:dyDescent="0.2">
      <c r="A2432">
        <v>3375</v>
      </c>
      <c r="B2432" s="3" t="s">
        <v>3374</v>
      </c>
      <c r="C2432" s="3" t="s">
        <v>7485</v>
      </c>
      <c r="D2432">
        <v>3000</v>
      </c>
      <c r="E2432">
        <v>3000</v>
      </c>
      <c r="F2432" t="s">
        <v>8219</v>
      </c>
      <c r="G2432" t="s">
        <v>8225</v>
      </c>
      <c r="H2432" t="s">
        <v>8247</v>
      </c>
      <c r="I2432">
        <v>1400423973</v>
      </c>
      <c r="J2432">
        <v>1399387173</v>
      </c>
      <c r="K2432" t="b">
        <v>0</v>
      </c>
      <c r="L2432">
        <v>17</v>
      </c>
      <c r="M2432" t="b">
        <v>1</v>
      </c>
      <c r="N2432" t="s">
        <v>8271</v>
      </c>
      <c r="O2432" s="5">
        <f t="shared" si="148"/>
        <v>1</v>
      </c>
      <c r="P2432" s="15">
        <f t="shared" si="149"/>
        <v>176.47058823529412</v>
      </c>
      <c r="Q2432" s="7" t="s">
        <v>8323</v>
      </c>
      <c r="R2432" s="7" t="s">
        <v>8324</v>
      </c>
      <c r="S2432" s="13">
        <f t="shared" si="150"/>
        <v>41777.610798611109</v>
      </c>
      <c r="T2432" s="12">
        <f t="shared" si="151"/>
        <v>41765.610798611109</v>
      </c>
    </row>
    <row r="2433" spans="1:20" ht="48" hidden="1" x14ac:dyDescent="0.2">
      <c r="A2433">
        <v>3385</v>
      </c>
      <c r="B2433" s="3" t="s">
        <v>3384</v>
      </c>
      <c r="C2433" s="3" t="s">
        <v>7495</v>
      </c>
      <c r="D2433">
        <v>2000</v>
      </c>
      <c r="E2433">
        <v>2000</v>
      </c>
      <c r="F2433" t="s">
        <v>8219</v>
      </c>
      <c r="G2433" t="s">
        <v>8224</v>
      </c>
      <c r="H2433" t="s">
        <v>8246</v>
      </c>
      <c r="I2433">
        <v>1418244552</v>
      </c>
      <c r="J2433">
        <v>1415652552</v>
      </c>
      <c r="K2433" t="b">
        <v>0</v>
      </c>
      <c r="L2433">
        <v>15</v>
      </c>
      <c r="M2433" t="b">
        <v>1</v>
      </c>
      <c r="N2433" t="s">
        <v>8271</v>
      </c>
      <c r="O2433" s="5">
        <f t="shared" si="148"/>
        <v>1</v>
      </c>
      <c r="P2433" s="15">
        <f t="shared" si="149"/>
        <v>133.33333333333334</v>
      </c>
      <c r="Q2433" s="7" t="s">
        <v>8323</v>
      </c>
      <c r="R2433" s="7" t="s">
        <v>8324</v>
      </c>
      <c r="S2433" s="13">
        <f t="shared" si="150"/>
        <v>41983.8675</v>
      </c>
      <c r="T2433" s="12">
        <f t="shared" si="151"/>
        <v>41953.8675</v>
      </c>
    </row>
    <row r="2434" spans="1:20" ht="48" hidden="1" x14ac:dyDescent="0.2">
      <c r="A2434">
        <v>3392</v>
      </c>
      <c r="B2434" s="3" t="s">
        <v>3391</v>
      </c>
      <c r="C2434" s="3" t="s">
        <v>7502</v>
      </c>
      <c r="D2434">
        <v>500</v>
      </c>
      <c r="E2434">
        <v>500</v>
      </c>
      <c r="F2434" t="s">
        <v>8219</v>
      </c>
      <c r="G2434" t="s">
        <v>8225</v>
      </c>
      <c r="H2434" t="s">
        <v>8247</v>
      </c>
      <c r="I2434">
        <v>1462565855</v>
      </c>
      <c r="J2434">
        <v>1458245855</v>
      </c>
      <c r="K2434" t="b">
        <v>0</v>
      </c>
      <c r="L2434">
        <v>12</v>
      </c>
      <c r="M2434" t="b">
        <v>1</v>
      </c>
      <c r="N2434" t="s">
        <v>8271</v>
      </c>
      <c r="O2434" s="5">
        <f t="shared" ref="O2434:O2497" si="152">E2434/D2434</f>
        <v>1</v>
      </c>
      <c r="P2434" s="15">
        <f t="shared" ref="P2434:P2497" si="153">AVERAGE(E2434/L2434)</f>
        <v>41.666666666666664</v>
      </c>
      <c r="Q2434" s="7" t="s">
        <v>8323</v>
      </c>
      <c r="R2434" s="7" t="s">
        <v>8324</v>
      </c>
      <c r="S2434" s="13">
        <f t="shared" ref="S2434:S2497" si="154">(((I2434/60)/60)/24)+DATE(1970,1,1)</f>
        <v>42496.845543981486</v>
      </c>
      <c r="T2434" s="12">
        <f t="shared" ref="T2434:T2497" si="155">(((J2434/60)/60)/24)+DATE(1970,1,1)</f>
        <v>42446.845543981486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s="7" t="s">
        <v>8341</v>
      </c>
      <c r="R2435" s="7" t="s">
        <v>8342</v>
      </c>
      <c r="S2435" s="13">
        <f t="shared" si="154"/>
        <v>42427.89980324074</v>
      </c>
      <c r="T2435" s="12">
        <f t="shared" si="155"/>
        <v>42397.89980324074</v>
      </c>
    </row>
    <row r="2436" spans="1:20" ht="48" hidden="1" x14ac:dyDescent="0.2">
      <c r="A2436">
        <v>3403</v>
      </c>
      <c r="B2436" s="3" t="s">
        <v>3402</v>
      </c>
      <c r="C2436" s="3" t="s">
        <v>7513</v>
      </c>
      <c r="D2436">
        <v>2000</v>
      </c>
      <c r="E2436">
        <v>2000</v>
      </c>
      <c r="F2436" t="s">
        <v>8219</v>
      </c>
      <c r="G2436" t="s">
        <v>8225</v>
      </c>
      <c r="H2436" t="s">
        <v>8247</v>
      </c>
      <c r="I2436">
        <v>1435230324</v>
      </c>
      <c r="J2436">
        <v>1432638324</v>
      </c>
      <c r="K2436" t="b">
        <v>0</v>
      </c>
      <c r="L2436">
        <v>17</v>
      </c>
      <c r="M2436" t="b">
        <v>1</v>
      </c>
      <c r="N2436" t="s">
        <v>8271</v>
      </c>
      <c r="O2436" s="5">
        <f t="shared" si="152"/>
        <v>1</v>
      </c>
      <c r="P2436" s="15">
        <f t="shared" si="153"/>
        <v>117.64705882352941</v>
      </c>
      <c r="Q2436" s="7" t="s">
        <v>8323</v>
      </c>
      <c r="R2436" s="7" t="s">
        <v>8324</v>
      </c>
      <c r="S2436" s="13">
        <f t="shared" si="154"/>
        <v>42180.462083333332</v>
      </c>
      <c r="T2436" s="12">
        <f t="shared" si="155"/>
        <v>42150.462083333332</v>
      </c>
    </row>
    <row r="2437" spans="1:20" ht="48" hidden="1" x14ac:dyDescent="0.2">
      <c r="A2437">
        <v>3412</v>
      </c>
      <c r="B2437" s="3" t="s">
        <v>3411</v>
      </c>
      <c r="C2437" s="3" t="s">
        <v>7522</v>
      </c>
      <c r="D2437">
        <v>3000</v>
      </c>
      <c r="E2437">
        <v>3000</v>
      </c>
      <c r="F2437" t="s">
        <v>8219</v>
      </c>
      <c r="G2437" t="s">
        <v>8225</v>
      </c>
      <c r="H2437" t="s">
        <v>8247</v>
      </c>
      <c r="I2437">
        <v>1411858862</v>
      </c>
      <c r="J2437">
        <v>1409266862</v>
      </c>
      <c r="K2437" t="b">
        <v>0</v>
      </c>
      <c r="L2437">
        <v>26</v>
      </c>
      <c r="M2437" t="b">
        <v>1</v>
      </c>
      <c r="N2437" t="s">
        <v>8271</v>
      </c>
      <c r="O2437" s="5">
        <f t="shared" si="152"/>
        <v>1</v>
      </c>
      <c r="P2437" s="15">
        <f t="shared" si="153"/>
        <v>115.38461538461539</v>
      </c>
      <c r="Q2437" s="7" t="s">
        <v>8323</v>
      </c>
      <c r="R2437" s="7" t="s">
        <v>8324</v>
      </c>
      <c r="S2437" s="13">
        <f t="shared" si="154"/>
        <v>41909.959050925929</v>
      </c>
      <c r="T2437" s="12">
        <f t="shared" si="155"/>
        <v>41879.959050925929</v>
      </c>
    </row>
    <row r="2438" spans="1:20" ht="32" hidden="1" x14ac:dyDescent="0.2">
      <c r="A2438">
        <v>3415</v>
      </c>
      <c r="B2438" s="3" t="s">
        <v>3414</v>
      </c>
      <c r="C2438" s="3" t="s">
        <v>7525</v>
      </c>
      <c r="D2438">
        <v>200</v>
      </c>
      <c r="E2438">
        <v>200</v>
      </c>
      <c r="F2438" t="s">
        <v>8219</v>
      </c>
      <c r="G2438" t="s">
        <v>8224</v>
      </c>
      <c r="H2438" t="s">
        <v>8246</v>
      </c>
      <c r="I2438">
        <v>1460935800</v>
      </c>
      <c r="J2438">
        <v>1459999656</v>
      </c>
      <c r="K2438" t="b">
        <v>0</v>
      </c>
      <c r="L2438">
        <v>9</v>
      </c>
      <c r="M2438" t="b">
        <v>1</v>
      </c>
      <c r="N2438" t="s">
        <v>8271</v>
      </c>
      <c r="O2438" s="5">
        <f t="shared" si="152"/>
        <v>1</v>
      </c>
      <c r="P2438" s="15">
        <f t="shared" si="153"/>
        <v>22.222222222222221</v>
      </c>
      <c r="Q2438" s="7" t="s">
        <v>8323</v>
      </c>
      <c r="R2438" s="7" t="s">
        <v>8324</v>
      </c>
      <c r="S2438" s="13">
        <f t="shared" si="154"/>
        <v>42477.979166666672</v>
      </c>
      <c r="T2438" s="12">
        <f t="shared" si="155"/>
        <v>42467.144166666665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8341</v>
      </c>
      <c r="R2439" s="7" t="s">
        <v>8342</v>
      </c>
      <c r="S2439" s="13">
        <f t="shared" si="154"/>
        <v>42080.75</v>
      </c>
      <c r="T2439" s="12">
        <f t="shared" si="155"/>
        <v>42031.965138888889</v>
      </c>
    </row>
    <row r="2440" spans="1:20" ht="48" hidden="1" x14ac:dyDescent="0.2">
      <c r="A2440">
        <v>3427</v>
      </c>
      <c r="B2440" s="3" t="s">
        <v>3426</v>
      </c>
      <c r="C2440" s="3" t="s">
        <v>7537</v>
      </c>
      <c r="D2440">
        <v>1500</v>
      </c>
      <c r="E2440">
        <v>1500</v>
      </c>
      <c r="F2440" t="s">
        <v>8219</v>
      </c>
      <c r="G2440" t="s">
        <v>8225</v>
      </c>
      <c r="H2440" t="s">
        <v>8247</v>
      </c>
      <c r="I2440">
        <v>1404314952</v>
      </c>
      <c r="J2440">
        <v>1401722952</v>
      </c>
      <c r="K2440" t="b">
        <v>0</v>
      </c>
      <c r="L2440">
        <v>29</v>
      </c>
      <c r="M2440" t="b">
        <v>1</v>
      </c>
      <c r="N2440" t="s">
        <v>8271</v>
      </c>
      <c r="O2440" s="5">
        <f t="shared" si="152"/>
        <v>1</v>
      </c>
      <c r="P2440" s="15">
        <f t="shared" si="153"/>
        <v>51.724137931034484</v>
      </c>
      <c r="Q2440" s="7" t="s">
        <v>8323</v>
      </c>
      <c r="R2440" s="7" t="s">
        <v>8324</v>
      </c>
      <c r="S2440" s="13">
        <f t="shared" si="154"/>
        <v>41822.645277777774</v>
      </c>
      <c r="T2440" s="12">
        <f t="shared" si="155"/>
        <v>41792.645277777774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8341</v>
      </c>
      <c r="R2441" s="7" t="s">
        <v>8342</v>
      </c>
      <c r="S2441" s="13">
        <f t="shared" si="154"/>
        <v>42295.818622685183</v>
      </c>
      <c r="T2441" s="12">
        <f t="shared" si="155"/>
        <v>42265.818622685183</v>
      </c>
    </row>
    <row r="2442" spans="1:20" ht="48" hidden="1" x14ac:dyDescent="0.2">
      <c r="A2442">
        <v>3431</v>
      </c>
      <c r="B2442" s="3" t="s">
        <v>3430</v>
      </c>
      <c r="C2442" s="3" t="s">
        <v>7541</v>
      </c>
      <c r="D2442">
        <v>2000</v>
      </c>
      <c r="E2442">
        <v>2000</v>
      </c>
      <c r="F2442" t="s">
        <v>8219</v>
      </c>
      <c r="G2442" t="s">
        <v>8224</v>
      </c>
      <c r="H2442" t="s">
        <v>8246</v>
      </c>
      <c r="I2442">
        <v>1408383153</v>
      </c>
      <c r="J2442">
        <v>1405791153</v>
      </c>
      <c r="K2442" t="b">
        <v>0</v>
      </c>
      <c r="L2442">
        <v>21</v>
      </c>
      <c r="M2442" t="b">
        <v>1</v>
      </c>
      <c r="N2442" t="s">
        <v>8271</v>
      </c>
      <c r="O2442" s="5">
        <f t="shared" si="152"/>
        <v>1</v>
      </c>
      <c r="P2442" s="15">
        <f t="shared" si="153"/>
        <v>95.238095238095241</v>
      </c>
      <c r="Q2442" s="7" t="s">
        <v>8323</v>
      </c>
      <c r="R2442" s="7" t="s">
        <v>8324</v>
      </c>
      <c r="S2442" s="13">
        <f t="shared" si="154"/>
        <v>41869.730937500004</v>
      </c>
      <c r="T2442" s="12">
        <f t="shared" si="155"/>
        <v>41839.730937500004</v>
      </c>
    </row>
    <row r="2443" spans="1:20" ht="48" hidden="1" x14ac:dyDescent="0.2">
      <c r="A2443">
        <v>3442</v>
      </c>
      <c r="B2443" s="3" t="s">
        <v>3441</v>
      </c>
      <c r="C2443" s="3" t="s">
        <v>7552</v>
      </c>
      <c r="D2443">
        <v>250</v>
      </c>
      <c r="E2443">
        <v>250</v>
      </c>
      <c r="F2443" t="s">
        <v>8219</v>
      </c>
      <c r="G2443" t="s">
        <v>8224</v>
      </c>
      <c r="H2443" t="s">
        <v>8246</v>
      </c>
      <c r="I2443">
        <v>1433016672</v>
      </c>
      <c r="J2443">
        <v>1430424672</v>
      </c>
      <c r="K2443" t="b">
        <v>0</v>
      </c>
      <c r="L2443">
        <v>8</v>
      </c>
      <c r="M2443" t="b">
        <v>1</v>
      </c>
      <c r="N2443" t="s">
        <v>8271</v>
      </c>
      <c r="O2443" s="5">
        <f t="shared" si="152"/>
        <v>1</v>
      </c>
      <c r="P2443" s="15">
        <f t="shared" si="153"/>
        <v>31.25</v>
      </c>
      <c r="Q2443" s="7" t="s">
        <v>8323</v>
      </c>
      <c r="R2443" s="7" t="s">
        <v>8324</v>
      </c>
      <c r="S2443" s="13">
        <f t="shared" si="154"/>
        <v>42154.841111111105</v>
      </c>
      <c r="T2443" s="12">
        <f t="shared" si="155"/>
        <v>42124.841111111105</v>
      </c>
    </row>
    <row r="2444" spans="1:20" ht="48" hidden="1" x14ac:dyDescent="0.2">
      <c r="A2444">
        <v>3445</v>
      </c>
      <c r="B2444" s="3" t="s">
        <v>3444</v>
      </c>
      <c r="C2444" s="3" t="s">
        <v>7555</v>
      </c>
      <c r="D2444">
        <v>2000</v>
      </c>
      <c r="E2444">
        <v>2000</v>
      </c>
      <c r="F2444" t="s">
        <v>8219</v>
      </c>
      <c r="G2444" t="s">
        <v>8225</v>
      </c>
      <c r="H2444" t="s">
        <v>8247</v>
      </c>
      <c r="I2444">
        <v>1445604236</v>
      </c>
      <c r="J2444">
        <v>1443185036</v>
      </c>
      <c r="K2444" t="b">
        <v>0</v>
      </c>
      <c r="L2444">
        <v>31</v>
      </c>
      <c r="M2444" t="b">
        <v>1</v>
      </c>
      <c r="N2444" t="s">
        <v>8271</v>
      </c>
      <c r="O2444" s="5">
        <f t="shared" si="152"/>
        <v>1</v>
      </c>
      <c r="P2444" s="15">
        <f t="shared" si="153"/>
        <v>64.516129032258064</v>
      </c>
      <c r="Q2444" s="7" t="s">
        <v>8323</v>
      </c>
      <c r="R2444" s="7" t="s">
        <v>8324</v>
      </c>
      <c r="S2444" s="13">
        <f t="shared" si="154"/>
        <v>42300.530509259261</v>
      </c>
      <c r="T2444" s="12">
        <f t="shared" si="155"/>
        <v>42272.530509259261</v>
      </c>
    </row>
    <row r="2445" spans="1:20" ht="48" hidden="1" x14ac:dyDescent="0.2">
      <c r="A2445">
        <v>3473</v>
      </c>
      <c r="B2445" s="3" t="s">
        <v>3472</v>
      </c>
      <c r="C2445" s="3" t="s">
        <v>7583</v>
      </c>
      <c r="D2445">
        <v>4900</v>
      </c>
      <c r="E2445">
        <v>4900</v>
      </c>
      <c r="F2445" t="s">
        <v>8219</v>
      </c>
      <c r="G2445" t="s">
        <v>8224</v>
      </c>
      <c r="H2445" t="s">
        <v>8246</v>
      </c>
      <c r="I2445">
        <v>1426883220</v>
      </c>
      <c r="J2445">
        <v>1425067296</v>
      </c>
      <c r="K2445" t="b">
        <v>0</v>
      </c>
      <c r="L2445">
        <v>33</v>
      </c>
      <c r="M2445" t="b">
        <v>1</v>
      </c>
      <c r="N2445" t="s">
        <v>8271</v>
      </c>
      <c r="O2445" s="5">
        <f t="shared" si="152"/>
        <v>1</v>
      </c>
      <c r="P2445" s="15">
        <f t="shared" si="153"/>
        <v>148.4848484848485</v>
      </c>
      <c r="Q2445" s="7" t="s">
        <v>8323</v>
      </c>
      <c r="R2445" s="7" t="s">
        <v>8324</v>
      </c>
      <c r="S2445" s="13">
        <f t="shared" si="154"/>
        <v>42083.852083333331</v>
      </c>
      <c r="T2445" s="12">
        <f t="shared" si="155"/>
        <v>42062.834444444445</v>
      </c>
    </row>
    <row r="2446" spans="1:20" ht="48" hidden="1" x14ac:dyDescent="0.2">
      <c r="A2446">
        <v>3493</v>
      </c>
      <c r="B2446" s="3" t="s">
        <v>3492</v>
      </c>
      <c r="C2446" s="3" t="s">
        <v>7603</v>
      </c>
      <c r="D2446">
        <v>1500</v>
      </c>
      <c r="E2446">
        <v>1500</v>
      </c>
      <c r="F2446" t="s">
        <v>8219</v>
      </c>
      <c r="G2446" t="s">
        <v>8224</v>
      </c>
      <c r="H2446" t="s">
        <v>8246</v>
      </c>
      <c r="I2446">
        <v>1408252260</v>
      </c>
      <c r="J2446">
        <v>1406580436</v>
      </c>
      <c r="K2446" t="b">
        <v>0</v>
      </c>
      <c r="L2446">
        <v>29</v>
      </c>
      <c r="M2446" t="b">
        <v>1</v>
      </c>
      <c r="N2446" t="s">
        <v>8271</v>
      </c>
      <c r="O2446" s="5">
        <f t="shared" si="152"/>
        <v>1</v>
      </c>
      <c r="P2446" s="15">
        <f t="shared" si="153"/>
        <v>51.724137931034484</v>
      </c>
      <c r="Q2446" s="7" t="s">
        <v>8323</v>
      </c>
      <c r="R2446" s="7" t="s">
        <v>8324</v>
      </c>
      <c r="S2446" s="13">
        <f t="shared" si="154"/>
        <v>41868.21597222222</v>
      </c>
      <c r="T2446" s="12">
        <f t="shared" si="155"/>
        <v>41848.866157407407</v>
      </c>
    </row>
    <row r="2447" spans="1:20" ht="48" hidden="1" x14ac:dyDescent="0.2">
      <c r="A2447">
        <v>3494</v>
      </c>
      <c r="B2447" s="3" t="s">
        <v>3493</v>
      </c>
      <c r="C2447" s="3" t="s">
        <v>7604</v>
      </c>
      <c r="D2447">
        <v>400</v>
      </c>
      <c r="E2447">
        <v>400</v>
      </c>
      <c r="F2447" t="s">
        <v>8219</v>
      </c>
      <c r="G2447" t="s">
        <v>8224</v>
      </c>
      <c r="H2447" t="s">
        <v>8246</v>
      </c>
      <c r="I2447">
        <v>1480140000</v>
      </c>
      <c r="J2447">
        <v>1479186575</v>
      </c>
      <c r="K2447" t="b">
        <v>0</v>
      </c>
      <c r="L2447">
        <v>13</v>
      </c>
      <c r="M2447" t="b">
        <v>1</v>
      </c>
      <c r="N2447" t="s">
        <v>8271</v>
      </c>
      <c r="O2447" s="5">
        <f t="shared" si="152"/>
        <v>1</v>
      </c>
      <c r="P2447" s="15">
        <f t="shared" si="153"/>
        <v>30.76923076923077</v>
      </c>
      <c r="Q2447" s="7" t="s">
        <v>8323</v>
      </c>
      <c r="R2447" s="7" t="s">
        <v>8324</v>
      </c>
      <c r="S2447" s="13">
        <f t="shared" si="154"/>
        <v>42700.25</v>
      </c>
      <c r="T2447" s="12">
        <f t="shared" si="155"/>
        <v>42689.214988425927</v>
      </c>
    </row>
    <row r="2448" spans="1:20" ht="48" hidden="1" x14ac:dyDescent="0.2">
      <c r="A2448">
        <v>3504</v>
      </c>
      <c r="B2448" s="3" t="s">
        <v>3503</v>
      </c>
      <c r="C2448" s="3" t="s">
        <v>7614</v>
      </c>
      <c r="D2448">
        <v>1000</v>
      </c>
      <c r="E2448">
        <v>1000</v>
      </c>
      <c r="F2448" t="s">
        <v>8219</v>
      </c>
      <c r="G2448" t="s">
        <v>8224</v>
      </c>
      <c r="H2448" t="s">
        <v>8246</v>
      </c>
      <c r="I2448">
        <v>1447959491</v>
      </c>
      <c r="J2448">
        <v>1445363891</v>
      </c>
      <c r="K2448" t="b">
        <v>0</v>
      </c>
      <c r="L2448">
        <v>8</v>
      </c>
      <c r="M2448" t="b">
        <v>1</v>
      </c>
      <c r="N2448" t="s">
        <v>8271</v>
      </c>
      <c r="O2448" s="5">
        <f t="shared" si="152"/>
        <v>1</v>
      </c>
      <c r="P2448" s="15">
        <f t="shared" si="153"/>
        <v>125</v>
      </c>
      <c r="Q2448" s="7" t="s">
        <v>8323</v>
      </c>
      <c r="R2448" s="7" t="s">
        <v>8324</v>
      </c>
      <c r="S2448" s="13">
        <f t="shared" si="154"/>
        <v>42327.790405092594</v>
      </c>
      <c r="T2448" s="12">
        <f t="shared" si="155"/>
        <v>42297.748738425929</v>
      </c>
    </row>
    <row r="2449" spans="1:20" ht="48" hidden="1" x14ac:dyDescent="0.2">
      <c r="A2449">
        <v>3512</v>
      </c>
      <c r="B2449" s="3" t="s">
        <v>3511</v>
      </c>
      <c r="C2449" s="3" t="s">
        <v>7622</v>
      </c>
      <c r="D2449">
        <v>1000</v>
      </c>
      <c r="E2449">
        <v>1000</v>
      </c>
      <c r="F2449" t="s">
        <v>8219</v>
      </c>
      <c r="G2449" t="s">
        <v>8225</v>
      </c>
      <c r="H2449" t="s">
        <v>8247</v>
      </c>
      <c r="I2449">
        <v>1429789992</v>
      </c>
      <c r="J2449">
        <v>1424609592</v>
      </c>
      <c r="K2449" t="b">
        <v>0</v>
      </c>
      <c r="L2449">
        <v>17</v>
      </c>
      <c r="M2449" t="b">
        <v>1</v>
      </c>
      <c r="N2449" t="s">
        <v>8271</v>
      </c>
      <c r="O2449" s="5">
        <f t="shared" si="152"/>
        <v>1</v>
      </c>
      <c r="P2449" s="15">
        <f t="shared" si="153"/>
        <v>58.823529411764703</v>
      </c>
      <c r="Q2449" s="7" t="s">
        <v>8323</v>
      </c>
      <c r="R2449" s="7" t="s">
        <v>8324</v>
      </c>
      <c r="S2449" s="13">
        <f t="shared" si="154"/>
        <v>42117.49527777778</v>
      </c>
      <c r="T2449" s="12">
        <f t="shared" si="155"/>
        <v>42057.536944444444</v>
      </c>
    </row>
    <row r="2450" spans="1:20" ht="48" hidden="1" x14ac:dyDescent="0.2">
      <c r="A2450">
        <v>3516</v>
      </c>
      <c r="B2450" s="3" t="s">
        <v>3515</v>
      </c>
      <c r="C2450" s="3" t="s">
        <v>7626</v>
      </c>
      <c r="D2450">
        <v>2500</v>
      </c>
      <c r="E2450">
        <v>2500</v>
      </c>
      <c r="F2450" t="s">
        <v>8219</v>
      </c>
      <c r="G2450" t="s">
        <v>8224</v>
      </c>
      <c r="H2450" t="s">
        <v>8246</v>
      </c>
      <c r="I2450">
        <v>1410145200</v>
      </c>
      <c r="J2450">
        <v>1407197670</v>
      </c>
      <c r="K2450" t="b">
        <v>0</v>
      </c>
      <c r="L2450">
        <v>11</v>
      </c>
      <c r="M2450" t="b">
        <v>1</v>
      </c>
      <c r="N2450" t="s">
        <v>8271</v>
      </c>
      <c r="O2450" s="5">
        <f t="shared" si="152"/>
        <v>1</v>
      </c>
      <c r="P2450" s="15">
        <f t="shared" si="153"/>
        <v>227.27272727272728</v>
      </c>
      <c r="Q2450" s="7" t="s">
        <v>8323</v>
      </c>
      <c r="R2450" s="7" t="s">
        <v>8324</v>
      </c>
      <c r="S2450" s="13">
        <f t="shared" si="154"/>
        <v>41890.125</v>
      </c>
      <c r="T2450" s="12">
        <f t="shared" si="155"/>
        <v>41856.010069444441</v>
      </c>
    </row>
    <row r="2451" spans="1:20" ht="48" hidden="1" x14ac:dyDescent="0.2">
      <c r="A2451">
        <v>3517</v>
      </c>
      <c r="B2451" s="3" t="s">
        <v>3516</v>
      </c>
      <c r="C2451" s="3" t="s">
        <v>7627</v>
      </c>
      <c r="D2451">
        <v>4000</v>
      </c>
      <c r="E2451">
        <v>4000</v>
      </c>
      <c r="F2451" t="s">
        <v>8219</v>
      </c>
      <c r="G2451" t="s">
        <v>8225</v>
      </c>
      <c r="H2451" t="s">
        <v>8247</v>
      </c>
      <c r="I2451">
        <v>1404471600</v>
      </c>
      <c r="J2451">
        <v>1401910634</v>
      </c>
      <c r="K2451" t="b">
        <v>0</v>
      </c>
      <c r="L2451">
        <v>13</v>
      </c>
      <c r="M2451" t="b">
        <v>1</v>
      </c>
      <c r="N2451" t="s">
        <v>8271</v>
      </c>
      <c r="O2451" s="5">
        <f t="shared" si="152"/>
        <v>1</v>
      </c>
      <c r="P2451" s="15">
        <f t="shared" si="153"/>
        <v>307.69230769230768</v>
      </c>
      <c r="Q2451" s="7" t="s">
        <v>8323</v>
      </c>
      <c r="R2451" s="7" t="s">
        <v>8324</v>
      </c>
      <c r="S2451" s="13">
        <f t="shared" si="154"/>
        <v>41824.458333333336</v>
      </c>
      <c r="T2451" s="12">
        <f t="shared" si="155"/>
        <v>41794.817523148151</v>
      </c>
    </row>
    <row r="2452" spans="1:20" ht="48" hidden="1" x14ac:dyDescent="0.2">
      <c r="A2452">
        <v>3522</v>
      </c>
      <c r="B2452" s="3" t="s">
        <v>3521</v>
      </c>
      <c r="C2452" s="3" t="s">
        <v>7632</v>
      </c>
      <c r="D2452">
        <v>1395</v>
      </c>
      <c r="E2452">
        <v>1395</v>
      </c>
      <c r="F2452" t="s">
        <v>8219</v>
      </c>
      <c r="G2452" t="s">
        <v>8225</v>
      </c>
      <c r="H2452" t="s">
        <v>8247</v>
      </c>
      <c r="I2452">
        <v>1442311560</v>
      </c>
      <c r="J2452">
        <v>1439924246</v>
      </c>
      <c r="K2452" t="b">
        <v>0</v>
      </c>
      <c r="L2452">
        <v>34</v>
      </c>
      <c r="M2452" t="b">
        <v>1</v>
      </c>
      <c r="N2452" t="s">
        <v>8271</v>
      </c>
      <c r="O2452" s="5">
        <f t="shared" si="152"/>
        <v>1</v>
      </c>
      <c r="P2452" s="15">
        <f t="shared" si="153"/>
        <v>41.029411764705884</v>
      </c>
      <c r="Q2452" s="7" t="s">
        <v>8323</v>
      </c>
      <c r="R2452" s="7" t="s">
        <v>8324</v>
      </c>
      <c r="S2452" s="13">
        <f t="shared" si="154"/>
        <v>42262.420833333337</v>
      </c>
      <c r="T2452" s="12">
        <f t="shared" si="155"/>
        <v>42234.789884259255</v>
      </c>
    </row>
    <row r="2453" spans="1:20" ht="48" hidden="1" x14ac:dyDescent="0.2">
      <c r="A2453">
        <v>3530</v>
      </c>
      <c r="B2453" s="3" t="s">
        <v>3529</v>
      </c>
      <c r="C2453" s="3" t="s">
        <v>7640</v>
      </c>
      <c r="D2453">
        <v>2750</v>
      </c>
      <c r="E2453">
        <v>2750</v>
      </c>
      <c r="F2453" t="s">
        <v>8219</v>
      </c>
      <c r="G2453" t="s">
        <v>8225</v>
      </c>
      <c r="H2453" t="s">
        <v>8247</v>
      </c>
      <c r="I2453">
        <v>1460318400</v>
      </c>
      <c r="J2453">
        <v>1457881057</v>
      </c>
      <c r="K2453" t="b">
        <v>0</v>
      </c>
      <c r="L2453">
        <v>22</v>
      </c>
      <c r="M2453" t="b">
        <v>1</v>
      </c>
      <c r="N2453" t="s">
        <v>8271</v>
      </c>
      <c r="O2453" s="5">
        <f t="shared" si="152"/>
        <v>1</v>
      </c>
      <c r="P2453" s="15">
        <f t="shared" si="153"/>
        <v>125</v>
      </c>
      <c r="Q2453" s="7" t="s">
        <v>8323</v>
      </c>
      <c r="R2453" s="7" t="s">
        <v>8324</v>
      </c>
      <c r="S2453" s="13">
        <f t="shared" si="154"/>
        <v>42470.833333333328</v>
      </c>
      <c r="T2453" s="12">
        <f t="shared" si="155"/>
        <v>42442.623344907406</v>
      </c>
    </row>
    <row r="2454" spans="1:20" ht="32" hidden="1" x14ac:dyDescent="0.2">
      <c r="A2454">
        <v>3544</v>
      </c>
      <c r="B2454" s="3" t="s">
        <v>3543</v>
      </c>
      <c r="C2454" s="3" t="s">
        <v>7654</v>
      </c>
      <c r="D2454">
        <v>2500</v>
      </c>
      <c r="E2454">
        <v>2500</v>
      </c>
      <c r="F2454" t="s">
        <v>8219</v>
      </c>
      <c r="G2454" t="s">
        <v>8224</v>
      </c>
      <c r="H2454" t="s">
        <v>8246</v>
      </c>
      <c r="I2454">
        <v>1425758257</v>
      </c>
      <c r="J2454">
        <v>1423166257</v>
      </c>
      <c r="K2454" t="b">
        <v>0</v>
      </c>
      <c r="L2454">
        <v>24</v>
      </c>
      <c r="M2454" t="b">
        <v>1</v>
      </c>
      <c r="N2454" t="s">
        <v>8271</v>
      </c>
      <c r="O2454" s="5">
        <f t="shared" si="152"/>
        <v>1</v>
      </c>
      <c r="P2454" s="15">
        <f t="shared" si="153"/>
        <v>104.16666666666667</v>
      </c>
      <c r="Q2454" s="7" t="s">
        <v>8323</v>
      </c>
      <c r="R2454" s="7" t="s">
        <v>8324</v>
      </c>
      <c r="S2454" s="13">
        <f t="shared" si="154"/>
        <v>42070.831678240742</v>
      </c>
      <c r="T2454" s="12">
        <f t="shared" si="155"/>
        <v>42040.831678240742</v>
      </c>
    </row>
    <row r="2455" spans="1:20" ht="48" hidden="1" x14ac:dyDescent="0.2">
      <c r="A2455">
        <v>3552</v>
      </c>
      <c r="B2455" s="3" t="s">
        <v>3551</v>
      </c>
      <c r="C2455" s="3" t="s">
        <v>7662</v>
      </c>
      <c r="D2455">
        <v>773</v>
      </c>
      <c r="E2455">
        <v>773</v>
      </c>
      <c r="F2455" t="s">
        <v>8219</v>
      </c>
      <c r="G2455" t="s">
        <v>8225</v>
      </c>
      <c r="H2455" t="s">
        <v>8247</v>
      </c>
      <c r="I2455">
        <v>1403964324</v>
      </c>
      <c r="J2455">
        <v>1401372324</v>
      </c>
      <c r="K2455" t="b">
        <v>0</v>
      </c>
      <c r="L2455">
        <v>20</v>
      </c>
      <c r="M2455" t="b">
        <v>1</v>
      </c>
      <c r="N2455" t="s">
        <v>8271</v>
      </c>
      <c r="O2455" s="5">
        <f t="shared" si="152"/>
        <v>1</v>
      </c>
      <c r="P2455" s="15">
        <f t="shared" si="153"/>
        <v>38.65</v>
      </c>
      <c r="Q2455" s="7" t="s">
        <v>8323</v>
      </c>
      <c r="R2455" s="7" t="s">
        <v>8324</v>
      </c>
      <c r="S2455" s="13">
        <f t="shared" si="154"/>
        <v>41818.587083333332</v>
      </c>
      <c r="T2455" s="12">
        <f t="shared" si="155"/>
        <v>41788.587083333332</v>
      </c>
    </row>
    <row r="2456" spans="1:20" ht="48" hidden="1" x14ac:dyDescent="0.2">
      <c r="A2456">
        <v>3555</v>
      </c>
      <c r="B2456" s="3" t="s">
        <v>3554</v>
      </c>
      <c r="C2456" s="3" t="s">
        <v>7665</v>
      </c>
      <c r="D2456">
        <v>2400</v>
      </c>
      <c r="E2456">
        <v>2400</v>
      </c>
      <c r="F2456" t="s">
        <v>8219</v>
      </c>
      <c r="G2456" t="s">
        <v>8237</v>
      </c>
      <c r="H2456" t="s">
        <v>8249</v>
      </c>
      <c r="I2456">
        <v>1479382594</v>
      </c>
      <c r="J2456">
        <v>1476786994</v>
      </c>
      <c r="K2456" t="b">
        <v>0</v>
      </c>
      <c r="L2456">
        <v>14</v>
      </c>
      <c r="M2456" t="b">
        <v>1</v>
      </c>
      <c r="N2456" t="s">
        <v>8271</v>
      </c>
      <c r="O2456" s="5">
        <f t="shared" si="152"/>
        <v>1</v>
      </c>
      <c r="P2456" s="15">
        <f t="shared" si="153"/>
        <v>171.42857142857142</v>
      </c>
      <c r="Q2456" s="7" t="s">
        <v>8323</v>
      </c>
      <c r="R2456" s="7" t="s">
        <v>8324</v>
      </c>
      <c r="S2456" s="13">
        <f t="shared" si="154"/>
        <v>42691.483726851846</v>
      </c>
      <c r="T2456" s="12">
        <f t="shared" si="155"/>
        <v>42661.442060185189</v>
      </c>
    </row>
    <row r="2457" spans="1:20" ht="32" hidden="1" x14ac:dyDescent="0.2">
      <c r="A2457">
        <v>3572</v>
      </c>
      <c r="B2457" s="3" t="s">
        <v>3571</v>
      </c>
      <c r="C2457" s="3" t="s">
        <v>7682</v>
      </c>
      <c r="D2457">
        <v>500</v>
      </c>
      <c r="E2457">
        <v>500</v>
      </c>
      <c r="F2457" t="s">
        <v>8219</v>
      </c>
      <c r="G2457" t="s">
        <v>8225</v>
      </c>
      <c r="H2457" t="s">
        <v>8247</v>
      </c>
      <c r="I2457">
        <v>1434894082</v>
      </c>
      <c r="J2457">
        <v>1432302082</v>
      </c>
      <c r="K2457" t="b">
        <v>0</v>
      </c>
      <c r="L2457">
        <v>9</v>
      </c>
      <c r="M2457" t="b">
        <v>1</v>
      </c>
      <c r="N2457" t="s">
        <v>8271</v>
      </c>
      <c r="O2457" s="5">
        <f t="shared" si="152"/>
        <v>1</v>
      </c>
      <c r="P2457" s="15">
        <f t="shared" si="153"/>
        <v>55.555555555555557</v>
      </c>
      <c r="Q2457" s="7" t="s">
        <v>8323</v>
      </c>
      <c r="R2457" s="7" t="s">
        <v>8324</v>
      </c>
      <c r="S2457" s="13">
        <f t="shared" si="154"/>
        <v>42176.570393518516</v>
      </c>
      <c r="T2457" s="12">
        <f t="shared" si="155"/>
        <v>42146.570393518516</v>
      </c>
    </row>
    <row r="2458" spans="1:20" ht="48" hidden="1" x14ac:dyDescent="0.2">
      <c r="A2458">
        <v>3576</v>
      </c>
      <c r="B2458" s="3" t="s">
        <v>3575</v>
      </c>
      <c r="C2458" s="3" t="s">
        <v>7686</v>
      </c>
      <c r="D2458">
        <v>100</v>
      </c>
      <c r="E2458">
        <v>100</v>
      </c>
      <c r="F2458" t="s">
        <v>8219</v>
      </c>
      <c r="G2458" t="s">
        <v>8224</v>
      </c>
      <c r="H2458" t="s">
        <v>8246</v>
      </c>
      <c r="I2458">
        <v>1480947054</v>
      </c>
      <c r="J2458">
        <v>1475759454</v>
      </c>
      <c r="K2458" t="b">
        <v>0</v>
      </c>
      <c r="L2458">
        <v>5</v>
      </c>
      <c r="M2458" t="b">
        <v>1</v>
      </c>
      <c r="N2458" t="s">
        <v>8271</v>
      </c>
      <c r="O2458" s="5">
        <f t="shared" si="152"/>
        <v>1</v>
      </c>
      <c r="P2458" s="15">
        <f t="shared" si="153"/>
        <v>20</v>
      </c>
      <c r="Q2458" s="7" t="s">
        <v>8323</v>
      </c>
      <c r="R2458" s="7" t="s">
        <v>8324</v>
      </c>
      <c r="S2458" s="13">
        <f t="shared" si="154"/>
        <v>42709.590902777782</v>
      </c>
      <c r="T2458" s="12">
        <f t="shared" si="155"/>
        <v>42649.54923611111</v>
      </c>
    </row>
    <row r="2459" spans="1:20" ht="48" hidden="1" x14ac:dyDescent="0.2">
      <c r="A2459">
        <v>3579</v>
      </c>
      <c r="B2459" s="3" t="s">
        <v>3578</v>
      </c>
      <c r="C2459" s="3" t="s">
        <v>7689</v>
      </c>
      <c r="D2459">
        <v>500</v>
      </c>
      <c r="E2459">
        <v>500</v>
      </c>
      <c r="F2459" t="s">
        <v>8219</v>
      </c>
      <c r="G2459" t="s">
        <v>8225</v>
      </c>
      <c r="H2459" t="s">
        <v>8247</v>
      </c>
      <c r="I2459">
        <v>1459444656</v>
      </c>
      <c r="J2459">
        <v>1456856256</v>
      </c>
      <c r="K2459" t="b">
        <v>0</v>
      </c>
      <c r="L2459">
        <v>14</v>
      </c>
      <c r="M2459" t="b">
        <v>1</v>
      </c>
      <c r="N2459" t="s">
        <v>8271</v>
      </c>
      <c r="O2459" s="5">
        <f t="shared" si="152"/>
        <v>1</v>
      </c>
      <c r="P2459" s="15">
        <f t="shared" si="153"/>
        <v>35.714285714285715</v>
      </c>
      <c r="Q2459" s="7" t="s">
        <v>8323</v>
      </c>
      <c r="R2459" s="7" t="s">
        <v>8324</v>
      </c>
      <c r="S2459" s="13">
        <f t="shared" si="154"/>
        <v>42460.720555555556</v>
      </c>
      <c r="T2459" s="12">
        <f t="shared" si="155"/>
        <v>42430.762222222227</v>
      </c>
    </row>
    <row r="2460" spans="1:20" ht="48" hidden="1" x14ac:dyDescent="0.2">
      <c r="A2460">
        <v>3581</v>
      </c>
      <c r="B2460" s="3" t="s">
        <v>3580</v>
      </c>
      <c r="C2460" s="3" t="s">
        <v>7691</v>
      </c>
      <c r="D2460">
        <v>1500</v>
      </c>
      <c r="E2460">
        <v>1500</v>
      </c>
      <c r="F2460" t="s">
        <v>8219</v>
      </c>
      <c r="G2460" t="s">
        <v>8225</v>
      </c>
      <c r="H2460" t="s">
        <v>8247</v>
      </c>
      <c r="I2460">
        <v>1406719110</v>
      </c>
      <c r="J2460">
        <v>1405509510</v>
      </c>
      <c r="K2460" t="b">
        <v>0</v>
      </c>
      <c r="L2460">
        <v>45</v>
      </c>
      <c r="M2460" t="b">
        <v>1</v>
      </c>
      <c r="N2460" t="s">
        <v>8271</v>
      </c>
      <c r="O2460" s="5">
        <f t="shared" si="152"/>
        <v>1</v>
      </c>
      <c r="P2460" s="15">
        <f t="shared" si="153"/>
        <v>33.333333333333336</v>
      </c>
      <c r="Q2460" s="7" t="s">
        <v>8323</v>
      </c>
      <c r="R2460" s="7" t="s">
        <v>8324</v>
      </c>
      <c r="S2460" s="13">
        <f t="shared" si="154"/>
        <v>41850.471180555556</v>
      </c>
      <c r="T2460" s="12">
        <f t="shared" si="155"/>
        <v>41836.471180555556</v>
      </c>
    </row>
    <row r="2461" spans="1:20" ht="48" hidden="1" x14ac:dyDescent="0.2">
      <c r="A2461">
        <v>3608</v>
      </c>
      <c r="B2461" s="3" t="s">
        <v>3607</v>
      </c>
      <c r="C2461" s="3" t="s">
        <v>7718</v>
      </c>
      <c r="D2461">
        <v>800</v>
      </c>
      <c r="E2461">
        <v>800</v>
      </c>
      <c r="F2461" t="s">
        <v>8219</v>
      </c>
      <c r="G2461" t="s">
        <v>8225</v>
      </c>
      <c r="H2461" t="s">
        <v>8247</v>
      </c>
      <c r="I2461">
        <v>1466172000</v>
      </c>
      <c r="J2461">
        <v>1463418090</v>
      </c>
      <c r="K2461" t="b">
        <v>0</v>
      </c>
      <c r="L2461">
        <v>27</v>
      </c>
      <c r="M2461" t="b">
        <v>1</v>
      </c>
      <c r="N2461" t="s">
        <v>8271</v>
      </c>
      <c r="O2461" s="5">
        <f t="shared" si="152"/>
        <v>1</v>
      </c>
      <c r="P2461" s="15">
        <f t="shared" si="153"/>
        <v>29.62962962962963</v>
      </c>
      <c r="Q2461" s="7" t="s">
        <v>8323</v>
      </c>
      <c r="R2461" s="7" t="s">
        <v>8324</v>
      </c>
      <c r="S2461" s="13">
        <f t="shared" si="154"/>
        <v>42538.583333333328</v>
      </c>
      <c r="T2461" s="12">
        <f t="shared" si="155"/>
        <v>42506.709375000006</v>
      </c>
    </row>
    <row r="2462" spans="1:20" ht="32" hidden="1" x14ac:dyDescent="0.2">
      <c r="A2462">
        <v>3613</v>
      </c>
      <c r="B2462" s="3" t="s">
        <v>3612</v>
      </c>
      <c r="C2462" s="3" t="s">
        <v>7723</v>
      </c>
      <c r="D2462">
        <v>1250</v>
      </c>
      <c r="E2462">
        <v>1250</v>
      </c>
      <c r="F2462" t="s">
        <v>8219</v>
      </c>
      <c r="G2462" t="s">
        <v>8224</v>
      </c>
      <c r="H2462" t="s">
        <v>8246</v>
      </c>
      <c r="I2462">
        <v>1403964574</v>
      </c>
      <c r="J2462">
        <v>1401372574</v>
      </c>
      <c r="K2462" t="b">
        <v>0</v>
      </c>
      <c r="L2462">
        <v>20</v>
      </c>
      <c r="M2462" t="b">
        <v>1</v>
      </c>
      <c r="N2462" t="s">
        <v>8271</v>
      </c>
      <c r="O2462" s="5">
        <f t="shared" si="152"/>
        <v>1</v>
      </c>
      <c r="P2462" s="15">
        <f t="shared" si="153"/>
        <v>62.5</v>
      </c>
      <c r="Q2462" s="7" t="s">
        <v>8323</v>
      </c>
      <c r="R2462" s="7" t="s">
        <v>8324</v>
      </c>
      <c r="S2462" s="13">
        <f t="shared" si="154"/>
        <v>41818.58997685185</v>
      </c>
      <c r="T2462" s="12">
        <f t="shared" si="155"/>
        <v>41788.58997685185</v>
      </c>
    </row>
    <row r="2463" spans="1:20" ht="48" hidden="1" x14ac:dyDescent="0.2">
      <c r="A2463">
        <v>3627</v>
      </c>
      <c r="B2463" s="3" t="s">
        <v>3625</v>
      </c>
      <c r="C2463" s="3" t="s">
        <v>7737</v>
      </c>
      <c r="D2463">
        <v>2000</v>
      </c>
      <c r="E2463">
        <v>2000</v>
      </c>
      <c r="F2463" t="s">
        <v>8219</v>
      </c>
      <c r="G2463" t="s">
        <v>8224</v>
      </c>
      <c r="H2463" t="s">
        <v>8246</v>
      </c>
      <c r="I2463">
        <v>1463803140</v>
      </c>
      <c r="J2463">
        <v>1459446487</v>
      </c>
      <c r="K2463" t="b">
        <v>0</v>
      </c>
      <c r="L2463">
        <v>29</v>
      </c>
      <c r="M2463" t="b">
        <v>1</v>
      </c>
      <c r="N2463" t="s">
        <v>8271</v>
      </c>
      <c r="O2463" s="5">
        <f t="shared" si="152"/>
        <v>1</v>
      </c>
      <c r="P2463" s="15">
        <f t="shared" si="153"/>
        <v>68.965517241379317</v>
      </c>
      <c r="Q2463" s="7" t="s">
        <v>8323</v>
      </c>
      <c r="R2463" s="7" t="s">
        <v>8324</v>
      </c>
      <c r="S2463" s="13">
        <f t="shared" si="154"/>
        <v>42511.165972222225</v>
      </c>
      <c r="T2463" s="12">
        <f t="shared" si="155"/>
        <v>42460.741747685184</v>
      </c>
    </row>
    <row r="2464" spans="1:20" ht="48" hidden="1" x14ac:dyDescent="0.2">
      <c r="A2464">
        <v>3650</v>
      </c>
      <c r="B2464" s="3" t="s">
        <v>3648</v>
      </c>
      <c r="C2464" s="3" t="s">
        <v>7760</v>
      </c>
      <c r="D2464">
        <v>500</v>
      </c>
      <c r="E2464">
        <v>500</v>
      </c>
      <c r="F2464" t="s">
        <v>8219</v>
      </c>
      <c r="G2464" t="s">
        <v>8225</v>
      </c>
      <c r="H2464" t="s">
        <v>8247</v>
      </c>
      <c r="I2464">
        <v>1454412584</v>
      </c>
      <c r="J2464">
        <v>1452598184</v>
      </c>
      <c r="K2464" t="b">
        <v>0</v>
      </c>
      <c r="L2464">
        <v>17</v>
      </c>
      <c r="M2464" t="b">
        <v>1</v>
      </c>
      <c r="N2464" t="s">
        <v>8271</v>
      </c>
      <c r="O2464" s="5">
        <f t="shared" si="152"/>
        <v>1</v>
      </c>
      <c r="P2464" s="15">
        <f t="shared" si="153"/>
        <v>29.411764705882351</v>
      </c>
      <c r="Q2464" s="7" t="s">
        <v>8323</v>
      </c>
      <c r="R2464" s="7" t="s">
        <v>8324</v>
      </c>
      <c r="S2464" s="13">
        <f t="shared" si="154"/>
        <v>42402.478981481487</v>
      </c>
      <c r="T2464" s="12">
        <f t="shared" si="155"/>
        <v>42381.478981481487</v>
      </c>
    </row>
    <row r="2465" spans="1:20" ht="48" hidden="1" x14ac:dyDescent="0.2">
      <c r="A2465">
        <v>3660</v>
      </c>
      <c r="B2465" s="3" t="s">
        <v>3657</v>
      </c>
      <c r="C2465" s="3" t="s">
        <v>7770</v>
      </c>
      <c r="D2465">
        <v>250</v>
      </c>
      <c r="E2465">
        <v>250</v>
      </c>
      <c r="F2465" t="s">
        <v>8219</v>
      </c>
      <c r="G2465" t="s">
        <v>8225</v>
      </c>
      <c r="H2465" t="s">
        <v>8247</v>
      </c>
      <c r="I2465">
        <v>1419368925</v>
      </c>
      <c r="J2465">
        <v>1417208925</v>
      </c>
      <c r="K2465" t="b">
        <v>0</v>
      </c>
      <c r="L2465">
        <v>22</v>
      </c>
      <c r="M2465" t="b">
        <v>1</v>
      </c>
      <c r="N2465" t="s">
        <v>8271</v>
      </c>
      <c r="O2465" s="5">
        <f t="shared" si="152"/>
        <v>1</v>
      </c>
      <c r="P2465" s="15">
        <f t="shared" si="153"/>
        <v>11.363636363636363</v>
      </c>
      <c r="Q2465" s="7" t="s">
        <v>8323</v>
      </c>
      <c r="R2465" s="7" t="s">
        <v>8324</v>
      </c>
      <c r="S2465" s="13">
        <f t="shared" si="154"/>
        <v>41996.881076388891</v>
      </c>
      <c r="T2465" s="12">
        <f t="shared" si="155"/>
        <v>41971.881076388891</v>
      </c>
    </row>
    <row r="2466" spans="1:20" ht="20" hidden="1" x14ac:dyDescent="0.2">
      <c r="A2466">
        <v>3666</v>
      </c>
      <c r="B2466" s="3" t="s">
        <v>3663</v>
      </c>
      <c r="C2466" s="3" t="s">
        <v>7776</v>
      </c>
      <c r="D2466">
        <v>1200</v>
      </c>
      <c r="E2466">
        <v>1200</v>
      </c>
      <c r="F2466" t="s">
        <v>8219</v>
      </c>
      <c r="G2466" t="s">
        <v>8224</v>
      </c>
      <c r="H2466" t="s">
        <v>8246</v>
      </c>
      <c r="I2466">
        <v>1406185200</v>
      </c>
      <c r="J2466">
        <v>1404337382</v>
      </c>
      <c r="K2466" t="b">
        <v>0</v>
      </c>
      <c r="L2466">
        <v>38</v>
      </c>
      <c r="M2466" t="b">
        <v>1</v>
      </c>
      <c r="N2466" t="s">
        <v>8271</v>
      </c>
      <c r="O2466" s="5">
        <f t="shared" si="152"/>
        <v>1</v>
      </c>
      <c r="P2466" s="15">
        <f t="shared" si="153"/>
        <v>31.578947368421051</v>
      </c>
      <c r="Q2466" s="7" t="s">
        <v>8323</v>
      </c>
      <c r="R2466" s="7" t="s">
        <v>8324</v>
      </c>
      <c r="S2466" s="13">
        <f t="shared" si="154"/>
        <v>41844.291666666664</v>
      </c>
      <c r="T2466" s="12">
        <f t="shared" si="155"/>
        <v>41822.90488425926</v>
      </c>
    </row>
    <row r="2467" spans="1:20" ht="48" hidden="1" x14ac:dyDescent="0.2">
      <c r="A2467">
        <v>3674</v>
      </c>
      <c r="B2467" s="3" t="s">
        <v>3671</v>
      </c>
      <c r="C2467" s="3" t="s">
        <v>7784</v>
      </c>
      <c r="D2467">
        <v>4500</v>
      </c>
      <c r="E2467">
        <v>4500</v>
      </c>
      <c r="F2467" t="s">
        <v>8219</v>
      </c>
      <c r="G2467" t="s">
        <v>8236</v>
      </c>
      <c r="H2467" t="s">
        <v>8249</v>
      </c>
      <c r="I2467">
        <v>1472936229</v>
      </c>
      <c r="J2467">
        <v>1467752229</v>
      </c>
      <c r="K2467" t="b">
        <v>0</v>
      </c>
      <c r="L2467">
        <v>31</v>
      </c>
      <c r="M2467" t="b">
        <v>1</v>
      </c>
      <c r="N2467" t="s">
        <v>8271</v>
      </c>
      <c r="O2467" s="5">
        <f t="shared" si="152"/>
        <v>1</v>
      </c>
      <c r="P2467" s="15">
        <f t="shared" si="153"/>
        <v>145.16129032258064</v>
      </c>
      <c r="Q2467" s="7" t="s">
        <v>8323</v>
      </c>
      <c r="R2467" s="7" t="s">
        <v>8324</v>
      </c>
      <c r="S2467" s="13">
        <f t="shared" si="154"/>
        <v>42616.873020833329</v>
      </c>
      <c r="T2467" s="12">
        <f t="shared" si="155"/>
        <v>42556.873020833329</v>
      </c>
    </row>
    <row r="2468" spans="1:20" ht="48" hidden="1" x14ac:dyDescent="0.2">
      <c r="A2468">
        <v>3761</v>
      </c>
      <c r="B2468" s="3" t="s">
        <v>3758</v>
      </c>
      <c r="C2468" s="3" t="s">
        <v>7871</v>
      </c>
      <c r="D2468">
        <v>500</v>
      </c>
      <c r="E2468">
        <v>500</v>
      </c>
      <c r="F2468" t="s">
        <v>8219</v>
      </c>
      <c r="G2468" t="s">
        <v>8225</v>
      </c>
      <c r="H2468" t="s">
        <v>8247</v>
      </c>
      <c r="I2468">
        <v>1439247600</v>
      </c>
      <c r="J2468">
        <v>1434625937</v>
      </c>
      <c r="K2468" t="b">
        <v>0</v>
      </c>
      <c r="L2468">
        <v>3</v>
      </c>
      <c r="M2468" t="b">
        <v>1</v>
      </c>
      <c r="N2468" t="s">
        <v>8305</v>
      </c>
      <c r="O2468" s="5">
        <f t="shared" si="152"/>
        <v>1</v>
      </c>
      <c r="P2468" s="15">
        <f t="shared" si="153"/>
        <v>166.66666666666666</v>
      </c>
      <c r="Q2468" s="7" t="s">
        <v>8323</v>
      </c>
      <c r="R2468" s="7" t="s">
        <v>8363</v>
      </c>
      <c r="S2468" s="13">
        <f t="shared" si="154"/>
        <v>42226.958333333328</v>
      </c>
      <c r="T2468" s="12">
        <f t="shared" si="155"/>
        <v>42173.466863425929</v>
      </c>
    </row>
    <row r="2469" spans="1:20" ht="32" hidden="1" x14ac:dyDescent="0.2">
      <c r="A2469">
        <v>3763</v>
      </c>
      <c r="B2469" s="3" t="s">
        <v>3760</v>
      </c>
      <c r="C2469" s="3" t="s">
        <v>7873</v>
      </c>
      <c r="D2469">
        <v>5000</v>
      </c>
      <c r="E2469">
        <v>5000</v>
      </c>
      <c r="F2469" t="s">
        <v>8219</v>
      </c>
      <c r="G2469" t="s">
        <v>8224</v>
      </c>
      <c r="H2469" t="s">
        <v>8246</v>
      </c>
      <c r="I2469">
        <v>1427907626</v>
      </c>
      <c r="J2469">
        <v>1425319226</v>
      </c>
      <c r="K2469" t="b">
        <v>0</v>
      </c>
      <c r="L2469">
        <v>77</v>
      </c>
      <c r="M2469" t="b">
        <v>1</v>
      </c>
      <c r="N2469" t="s">
        <v>8305</v>
      </c>
      <c r="O2469" s="5">
        <f t="shared" si="152"/>
        <v>1</v>
      </c>
      <c r="P2469" s="15">
        <f t="shared" si="153"/>
        <v>64.935064935064929</v>
      </c>
      <c r="Q2469" s="7" t="s">
        <v>8323</v>
      </c>
      <c r="R2469" s="7" t="s">
        <v>8363</v>
      </c>
      <c r="S2469" s="13">
        <f t="shared" si="154"/>
        <v>42095.708634259259</v>
      </c>
      <c r="T2469" s="12">
        <f t="shared" si="155"/>
        <v>42065.750300925924</v>
      </c>
    </row>
    <row r="2470" spans="1:20" ht="48" hidden="1" x14ac:dyDescent="0.2">
      <c r="A2470">
        <v>3764</v>
      </c>
      <c r="B2470" s="3" t="s">
        <v>3761</v>
      </c>
      <c r="C2470" s="3" t="s">
        <v>7874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1464482160</v>
      </c>
      <c r="J2470">
        <v>1462824832</v>
      </c>
      <c r="K2470" t="b">
        <v>0</v>
      </c>
      <c r="L2470">
        <v>27</v>
      </c>
      <c r="M2470" t="b">
        <v>1</v>
      </c>
      <c r="N2470" t="s">
        <v>8305</v>
      </c>
      <c r="O2470" s="5">
        <f t="shared" si="152"/>
        <v>1</v>
      </c>
      <c r="P2470" s="15">
        <f t="shared" si="153"/>
        <v>55.555555555555557</v>
      </c>
      <c r="Q2470" s="7" t="s">
        <v>8323</v>
      </c>
      <c r="R2470" s="7" t="s">
        <v>8363</v>
      </c>
      <c r="S2470" s="13">
        <f t="shared" si="154"/>
        <v>42519.024999999994</v>
      </c>
      <c r="T2470" s="12">
        <f t="shared" si="155"/>
        <v>42499.842962962968</v>
      </c>
    </row>
    <row r="2471" spans="1:20" ht="48" hidden="1" x14ac:dyDescent="0.2">
      <c r="A2471">
        <v>3769</v>
      </c>
      <c r="B2471" s="3" t="s">
        <v>3766</v>
      </c>
      <c r="C2471" s="3" t="s">
        <v>7879</v>
      </c>
      <c r="D2471">
        <v>1100</v>
      </c>
      <c r="E2471">
        <v>1100</v>
      </c>
      <c r="F2471" t="s">
        <v>8219</v>
      </c>
      <c r="G2471" t="s">
        <v>8224</v>
      </c>
      <c r="H2471" t="s">
        <v>8246</v>
      </c>
      <c r="I2471">
        <v>1460730079</v>
      </c>
      <c r="J2471">
        <v>1458138079</v>
      </c>
      <c r="K2471" t="b">
        <v>0</v>
      </c>
      <c r="L2471">
        <v>15</v>
      </c>
      <c r="M2471" t="b">
        <v>1</v>
      </c>
      <c r="N2471" t="s">
        <v>8305</v>
      </c>
      <c r="O2471" s="5">
        <f t="shared" si="152"/>
        <v>1</v>
      </c>
      <c r="P2471" s="15">
        <f t="shared" si="153"/>
        <v>73.333333333333329</v>
      </c>
      <c r="Q2471" s="7" t="s">
        <v>8323</v>
      </c>
      <c r="R2471" s="7" t="s">
        <v>8363</v>
      </c>
      <c r="S2471" s="13">
        <f t="shared" si="154"/>
        <v>42475.598136574074</v>
      </c>
      <c r="T2471" s="12">
        <f t="shared" si="155"/>
        <v>42445.598136574074</v>
      </c>
    </row>
    <row r="2472" spans="1:20" ht="48" hidden="1" x14ac:dyDescent="0.2">
      <c r="A2472">
        <v>3770</v>
      </c>
      <c r="B2472" s="3" t="s">
        <v>3767</v>
      </c>
      <c r="C2472" s="3" t="s">
        <v>7880</v>
      </c>
      <c r="D2472">
        <v>2000</v>
      </c>
      <c r="E2472">
        <v>2000</v>
      </c>
      <c r="F2472" t="s">
        <v>8219</v>
      </c>
      <c r="G2472" t="s">
        <v>8225</v>
      </c>
      <c r="H2472" t="s">
        <v>8247</v>
      </c>
      <c r="I2472">
        <v>1434234010</v>
      </c>
      <c r="J2472">
        <v>1431642010</v>
      </c>
      <c r="K2472" t="b">
        <v>0</v>
      </c>
      <c r="L2472">
        <v>20</v>
      </c>
      <c r="M2472" t="b">
        <v>1</v>
      </c>
      <c r="N2472" t="s">
        <v>8305</v>
      </c>
      <c r="O2472" s="5">
        <f t="shared" si="152"/>
        <v>1</v>
      </c>
      <c r="P2472" s="15">
        <f t="shared" si="153"/>
        <v>100</v>
      </c>
      <c r="Q2472" s="7" t="s">
        <v>8323</v>
      </c>
      <c r="R2472" s="7" t="s">
        <v>8363</v>
      </c>
      <c r="S2472" s="13">
        <f t="shared" si="154"/>
        <v>42168.930671296301</v>
      </c>
      <c r="T2472" s="12">
        <f t="shared" si="155"/>
        <v>42138.930671296301</v>
      </c>
    </row>
    <row r="2473" spans="1:20" ht="48" hidden="1" x14ac:dyDescent="0.2">
      <c r="A2473">
        <v>3774</v>
      </c>
      <c r="B2473" s="3" t="s">
        <v>3771</v>
      </c>
      <c r="C2473" s="3" t="s">
        <v>7884</v>
      </c>
      <c r="D2473">
        <v>2500</v>
      </c>
      <c r="E2473">
        <v>2500</v>
      </c>
      <c r="F2473" t="s">
        <v>8219</v>
      </c>
      <c r="G2473" t="s">
        <v>8229</v>
      </c>
      <c r="H2473" t="s">
        <v>8251</v>
      </c>
      <c r="I2473">
        <v>1428606055</v>
      </c>
      <c r="J2473">
        <v>1427223655</v>
      </c>
      <c r="K2473" t="b">
        <v>0</v>
      </c>
      <c r="L2473">
        <v>25</v>
      </c>
      <c r="M2473" t="b">
        <v>1</v>
      </c>
      <c r="N2473" t="s">
        <v>8305</v>
      </c>
      <c r="O2473" s="5">
        <f t="shared" si="152"/>
        <v>1</v>
      </c>
      <c r="P2473" s="15">
        <f t="shared" si="153"/>
        <v>100</v>
      </c>
      <c r="Q2473" s="7" t="s">
        <v>8323</v>
      </c>
      <c r="R2473" s="7" t="s">
        <v>8363</v>
      </c>
      <c r="S2473" s="13">
        <f t="shared" si="154"/>
        <v>42103.792303240742</v>
      </c>
      <c r="T2473" s="12">
        <f t="shared" si="155"/>
        <v>42087.792303240742</v>
      </c>
    </row>
    <row r="2474" spans="1:20" ht="48" hidden="1" x14ac:dyDescent="0.2">
      <c r="A2474">
        <v>3808</v>
      </c>
      <c r="B2474" s="3" t="s">
        <v>3805</v>
      </c>
      <c r="C2474" s="3" t="s">
        <v>7918</v>
      </c>
      <c r="D2474">
        <v>1000</v>
      </c>
      <c r="E2474">
        <v>1000</v>
      </c>
      <c r="F2474" t="s">
        <v>8219</v>
      </c>
      <c r="G2474" t="s">
        <v>8225</v>
      </c>
      <c r="H2474" t="s">
        <v>8247</v>
      </c>
      <c r="I2474">
        <v>1429955619</v>
      </c>
      <c r="J2474">
        <v>1424775219</v>
      </c>
      <c r="K2474" t="b">
        <v>0</v>
      </c>
      <c r="L2474">
        <v>24</v>
      </c>
      <c r="M2474" t="b">
        <v>1</v>
      </c>
      <c r="N2474" t="s">
        <v>8271</v>
      </c>
      <c r="O2474" s="5">
        <f t="shared" si="152"/>
        <v>1</v>
      </c>
      <c r="P2474" s="15">
        <f t="shared" si="153"/>
        <v>41.666666666666664</v>
      </c>
      <c r="Q2474" s="7" t="s">
        <v>8323</v>
      </c>
      <c r="R2474" s="7" t="s">
        <v>8324</v>
      </c>
      <c r="S2474" s="13">
        <f t="shared" si="154"/>
        <v>42119.412256944444</v>
      </c>
      <c r="T2474" s="12">
        <f t="shared" si="155"/>
        <v>42059.453923611116</v>
      </c>
    </row>
    <row r="2475" spans="1:20" ht="48" hidden="1" x14ac:dyDescent="0.2">
      <c r="A2475">
        <v>3828</v>
      </c>
      <c r="B2475" s="3" t="s">
        <v>3825</v>
      </c>
      <c r="C2475" s="3" t="s">
        <v>7937</v>
      </c>
      <c r="D2475">
        <v>5000</v>
      </c>
      <c r="E2475">
        <v>5000</v>
      </c>
      <c r="F2475" t="s">
        <v>8219</v>
      </c>
      <c r="G2475" t="s">
        <v>8224</v>
      </c>
      <c r="H2475" t="s">
        <v>8246</v>
      </c>
      <c r="I2475">
        <v>1420033187</v>
      </c>
      <c r="J2475">
        <v>1414845587</v>
      </c>
      <c r="K2475" t="b">
        <v>0</v>
      </c>
      <c r="L2475">
        <v>28</v>
      </c>
      <c r="M2475" t="b">
        <v>1</v>
      </c>
      <c r="N2475" t="s">
        <v>8271</v>
      </c>
      <c r="O2475" s="5">
        <f t="shared" si="152"/>
        <v>1</v>
      </c>
      <c r="P2475" s="15">
        <f t="shared" si="153"/>
        <v>178.57142857142858</v>
      </c>
      <c r="Q2475" s="7" t="s">
        <v>8323</v>
      </c>
      <c r="R2475" s="7" t="s">
        <v>8324</v>
      </c>
      <c r="S2475" s="13">
        <f t="shared" si="154"/>
        <v>42004.569293981483</v>
      </c>
      <c r="T2475" s="12">
        <f t="shared" si="155"/>
        <v>41944.527627314819</v>
      </c>
    </row>
    <row r="2476" spans="1:20" ht="20" hidden="1" x14ac:dyDescent="0.2">
      <c r="A2476">
        <v>1062</v>
      </c>
      <c r="B2476" s="3" t="s">
        <v>1063</v>
      </c>
      <c r="C2476" s="3" t="s">
        <v>5172</v>
      </c>
      <c r="D2476">
        <v>199</v>
      </c>
      <c r="E2476">
        <v>190</v>
      </c>
      <c r="F2476" t="s">
        <v>8220</v>
      </c>
      <c r="G2476" t="s">
        <v>8224</v>
      </c>
      <c r="H2476" t="s">
        <v>8246</v>
      </c>
      <c r="I2476">
        <v>1468351341</v>
      </c>
      <c r="J2476">
        <v>1467746541</v>
      </c>
      <c r="K2476" t="b">
        <v>0</v>
      </c>
      <c r="L2476">
        <v>4</v>
      </c>
      <c r="M2476" t="b">
        <v>0</v>
      </c>
      <c r="N2476" t="s">
        <v>8281</v>
      </c>
      <c r="O2476" s="5">
        <f t="shared" si="152"/>
        <v>0.95477386934673369</v>
      </c>
      <c r="P2476" s="15">
        <f t="shared" si="153"/>
        <v>47.5</v>
      </c>
      <c r="Q2476" s="7" t="s">
        <v>8336</v>
      </c>
      <c r="R2476" s="7" t="s">
        <v>8337</v>
      </c>
      <c r="S2476" s="13">
        <f t="shared" si="154"/>
        <v>42563.807187500002</v>
      </c>
      <c r="T2476" s="12">
        <f t="shared" si="155"/>
        <v>42556.807187500002</v>
      </c>
    </row>
    <row r="2477" spans="1:20" ht="48" x14ac:dyDescent="0.2">
      <c r="A2477">
        <v>3797</v>
      </c>
      <c r="B2477" s="3" t="s">
        <v>3794</v>
      </c>
      <c r="C2477" s="3" t="s">
        <v>7907</v>
      </c>
      <c r="D2477">
        <v>6000</v>
      </c>
      <c r="E2477">
        <v>5380</v>
      </c>
      <c r="F2477" t="s">
        <v>8221</v>
      </c>
      <c r="G2477" t="s">
        <v>8224</v>
      </c>
      <c r="H2477" t="s">
        <v>8246</v>
      </c>
      <c r="I2477">
        <v>1429564165</v>
      </c>
      <c r="J2477">
        <v>1426972165</v>
      </c>
      <c r="K2477" t="b">
        <v>0</v>
      </c>
      <c r="L2477">
        <v>37</v>
      </c>
      <c r="M2477" t="b">
        <v>0</v>
      </c>
      <c r="N2477" t="s">
        <v>8305</v>
      </c>
      <c r="O2477" s="5">
        <f t="shared" si="152"/>
        <v>0.89666666666666661</v>
      </c>
      <c r="P2477" s="15">
        <f t="shared" si="153"/>
        <v>145.40540540540542</v>
      </c>
      <c r="Q2477" s="7" t="s">
        <v>8323</v>
      </c>
      <c r="R2477" s="7" t="s">
        <v>8363</v>
      </c>
      <c r="S2477" s="13">
        <f t="shared" si="154"/>
        <v>42114.881539351853</v>
      </c>
      <c r="T2477" s="12">
        <f t="shared" si="155"/>
        <v>42084.881539351853</v>
      </c>
    </row>
    <row r="2478" spans="1:20" ht="48" x14ac:dyDescent="0.2">
      <c r="A2478">
        <v>3937</v>
      </c>
      <c r="B2478" s="3" t="s">
        <v>3934</v>
      </c>
      <c r="C2478" s="3" t="s">
        <v>8045</v>
      </c>
      <c r="D2478">
        <v>2885</v>
      </c>
      <c r="E2478">
        <v>2485</v>
      </c>
      <c r="F2478" t="s">
        <v>8221</v>
      </c>
      <c r="G2478" t="s">
        <v>8224</v>
      </c>
      <c r="H2478" t="s">
        <v>8246</v>
      </c>
      <c r="I2478">
        <v>1468249760</v>
      </c>
      <c r="J2478">
        <v>1465830560</v>
      </c>
      <c r="K2478" t="b">
        <v>0</v>
      </c>
      <c r="L2478">
        <v>10</v>
      </c>
      <c r="M2478" t="b">
        <v>0</v>
      </c>
      <c r="N2478" t="s">
        <v>8271</v>
      </c>
      <c r="O2478" s="5">
        <f t="shared" si="152"/>
        <v>0.86135181975736563</v>
      </c>
      <c r="P2478" s="15">
        <f t="shared" si="153"/>
        <v>248.5</v>
      </c>
      <c r="Q2478" s="7" t="s">
        <v>8323</v>
      </c>
      <c r="R2478" s="7" t="s">
        <v>8324</v>
      </c>
      <c r="S2478" s="13">
        <f t="shared" si="154"/>
        <v>42562.631481481483</v>
      </c>
      <c r="T2478" s="12">
        <f t="shared" si="155"/>
        <v>42534.631481481483</v>
      </c>
    </row>
    <row r="2479" spans="1:20" ht="48" hidden="1" x14ac:dyDescent="0.2">
      <c r="A2479">
        <v>1336</v>
      </c>
      <c r="B2479" s="3" t="s">
        <v>1337</v>
      </c>
      <c r="C2479" s="3" t="s">
        <v>5446</v>
      </c>
      <c r="D2479">
        <v>100000</v>
      </c>
      <c r="E2479">
        <v>84947</v>
      </c>
      <c r="F2479" t="s">
        <v>8220</v>
      </c>
      <c r="G2479" t="s">
        <v>8224</v>
      </c>
      <c r="H2479" t="s">
        <v>8246</v>
      </c>
      <c r="I2479">
        <v>1418849028</v>
      </c>
      <c r="J2479">
        <v>1415825028</v>
      </c>
      <c r="K2479" t="b">
        <v>0</v>
      </c>
      <c r="L2479">
        <v>224</v>
      </c>
      <c r="M2479" t="b">
        <v>0</v>
      </c>
      <c r="N2479" t="s">
        <v>8273</v>
      </c>
      <c r="O2479" s="5">
        <f t="shared" si="152"/>
        <v>0.84946999999999995</v>
      </c>
      <c r="P2479" s="15">
        <f t="shared" si="153"/>
        <v>379.22767857142856</v>
      </c>
      <c r="Q2479" s="7" t="s">
        <v>8309</v>
      </c>
      <c r="R2479" s="7" t="s">
        <v>8326</v>
      </c>
      <c r="S2479" s="13">
        <f t="shared" si="154"/>
        <v>41990.863750000004</v>
      </c>
      <c r="T2479" s="12">
        <f t="shared" si="155"/>
        <v>41955.863750000004</v>
      </c>
    </row>
    <row r="2480" spans="1:20" ht="48" x14ac:dyDescent="0.2">
      <c r="A2480">
        <v>979</v>
      </c>
      <c r="B2480" s="3" t="s">
        <v>980</v>
      </c>
      <c r="C2480" s="3" t="s">
        <v>5089</v>
      </c>
      <c r="D2480">
        <v>35000</v>
      </c>
      <c r="E2480">
        <v>28986.16</v>
      </c>
      <c r="F2480" t="s">
        <v>8221</v>
      </c>
      <c r="G2480" t="s">
        <v>8224</v>
      </c>
      <c r="H2480" t="s">
        <v>8246</v>
      </c>
      <c r="I2480">
        <v>1466449140</v>
      </c>
      <c r="J2480">
        <v>1463392828</v>
      </c>
      <c r="K2480" t="b">
        <v>0</v>
      </c>
      <c r="L2480">
        <v>96</v>
      </c>
      <c r="M2480" t="b">
        <v>0</v>
      </c>
      <c r="N2480" t="s">
        <v>8273</v>
      </c>
      <c r="O2480" s="5">
        <f t="shared" si="152"/>
        <v>0.82817600000000002</v>
      </c>
      <c r="P2480" s="15">
        <f t="shared" si="153"/>
        <v>301.93916666666667</v>
      </c>
      <c r="Q2480" s="7" t="s">
        <v>8309</v>
      </c>
      <c r="R2480" s="7" t="s">
        <v>8326</v>
      </c>
      <c r="S2480" s="13">
        <f t="shared" si="154"/>
        <v>42541.790972222225</v>
      </c>
      <c r="T2480" s="12">
        <f t="shared" si="155"/>
        <v>42506.416990740734</v>
      </c>
    </row>
    <row r="2481" spans="1:20" ht="48" x14ac:dyDescent="0.2">
      <c r="A2481">
        <v>699</v>
      </c>
      <c r="B2481" s="3" t="s">
        <v>700</v>
      </c>
      <c r="C2481" s="3" t="s">
        <v>4809</v>
      </c>
      <c r="D2481">
        <v>130000</v>
      </c>
      <c r="E2481">
        <v>107148.74</v>
      </c>
      <c r="F2481" t="s">
        <v>8221</v>
      </c>
      <c r="G2481" t="s">
        <v>8224</v>
      </c>
      <c r="H2481" t="s">
        <v>8246</v>
      </c>
      <c r="I2481">
        <v>1385136000</v>
      </c>
      <c r="J2481">
        <v>1381923548</v>
      </c>
      <c r="K2481" t="b">
        <v>0</v>
      </c>
      <c r="L2481">
        <v>890</v>
      </c>
      <c r="M2481" t="b">
        <v>0</v>
      </c>
      <c r="N2481" t="s">
        <v>8273</v>
      </c>
      <c r="O2481" s="5">
        <f t="shared" si="152"/>
        <v>0.824221076923077</v>
      </c>
      <c r="P2481" s="15">
        <f t="shared" si="153"/>
        <v>120.39184269662923</v>
      </c>
      <c r="Q2481" s="7" t="s">
        <v>8309</v>
      </c>
      <c r="R2481" s="7" t="s">
        <v>8326</v>
      </c>
      <c r="S2481" s="13">
        <f t="shared" si="154"/>
        <v>41600.666666666664</v>
      </c>
      <c r="T2481" s="12">
        <f t="shared" si="155"/>
        <v>41563.485509259262</v>
      </c>
    </row>
    <row r="2482" spans="1:20" ht="32" hidden="1" x14ac:dyDescent="0.2">
      <c r="A2482">
        <v>1004</v>
      </c>
      <c r="B2482" s="3" t="s">
        <v>1005</v>
      </c>
      <c r="C2482" s="3" t="s">
        <v>5114</v>
      </c>
      <c r="D2482">
        <v>25000</v>
      </c>
      <c r="E2482">
        <v>20552</v>
      </c>
      <c r="F2482" t="s">
        <v>8220</v>
      </c>
      <c r="G2482" t="s">
        <v>8224</v>
      </c>
      <c r="H2482" t="s">
        <v>8246</v>
      </c>
      <c r="I2482">
        <v>1455814827</v>
      </c>
      <c r="J2482">
        <v>1453222827</v>
      </c>
      <c r="K2482" t="b">
        <v>0</v>
      </c>
      <c r="L2482">
        <v>95</v>
      </c>
      <c r="M2482" t="b">
        <v>0</v>
      </c>
      <c r="N2482" t="s">
        <v>8273</v>
      </c>
      <c r="O2482" s="5">
        <f t="shared" si="152"/>
        <v>0.82208000000000003</v>
      </c>
      <c r="P2482" s="15">
        <f t="shared" si="153"/>
        <v>216.33684210526314</v>
      </c>
      <c r="Q2482" s="7" t="s">
        <v>8309</v>
      </c>
      <c r="R2482" s="7" t="s">
        <v>8326</v>
      </c>
      <c r="S2482" s="13">
        <f t="shared" si="154"/>
        <v>42418.708645833336</v>
      </c>
      <c r="T2482" s="12">
        <f t="shared" si="155"/>
        <v>42388.708645833336</v>
      </c>
    </row>
    <row r="2483" spans="1:20" ht="48" x14ac:dyDescent="0.2">
      <c r="A2483">
        <v>1585</v>
      </c>
      <c r="B2483" s="3" t="s">
        <v>1586</v>
      </c>
      <c r="C2483" s="3" t="s">
        <v>5695</v>
      </c>
      <c r="D2483">
        <v>2000</v>
      </c>
      <c r="E2483">
        <v>1580</v>
      </c>
      <c r="F2483" t="s">
        <v>8221</v>
      </c>
      <c r="G2483" t="s">
        <v>8229</v>
      </c>
      <c r="H2483" t="s">
        <v>8251</v>
      </c>
      <c r="I2483">
        <v>1482663600</v>
      </c>
      <c r="J2483">
        <v>1480800568</v>
      </c>
      <c r="K2483" t="b">
        <v>0</v>
      </c>
      <c r="L2483">
        <v>12</v>
      </c>
      <c r="M2483" t="b">
        <v>0</v>
      </c>
      <c r="N2483" t="s">
        <v>8291</v>
      </c>
      <c r="O2483" s="5">
        <f t="shared" si="152"/>
        <v>0.79</v>
      </c>
      <c r="P2483" s="15">
        <f t="shared" si="153"/>
        <v>131.66666666666666</v>
      </c>
      <c r="Q2483" s="7" t="s">
        <v>8343</v>
      </c>
      <c r="R2483" s="7" t="s">
        <v>8350</v>
      </c>
      <c r="S2483" s="13">
        <f t="shared" si="154"/>
        <v>42729.458333333328</v>
      </c>
      <c r="T2483" s="12">
        <f t="shared" si="155"/>
        <v>42707.895462962959</v>
      </c>
    </row>
    <row r="2484" spans="1:20" ht="48" x14ac:dyDescent="0.2">
      <c r="A2484">
        <v>707</v>
      </c>
      <c r="B2484" s="3" t="s">
        <v>708</v>
      </c>
      <c r="C2484" s="3" t="s">
        <v>4817</v>
      </c>
      <c r="D2484">
        <v>68000</v>
      </c>
      <c r="E2484">
        <v>53670.6</v>
      </c>
      <c r="F2484" t="s">
        <v>8221</v>
      </c>
      <c r="G2484" t="s">
        <v>8225</v>
      </c>
      <c r="H2484" t="s">
        <v>8247</v>
      </c>
      <c r="I2484">
        <v>1483286127</v>
      </c>
      <c r="J2484">
        <v>1479830127</v>
      </c>
      <c r="K2484" t="b">
        <v>0</v>
      </c>
      <c r="L2484">
        <v>456</v>
      </c>
      <c r="M2484" t="b">
        <v>0</v>
      </c>
      <c r="N2484" t="s">
        <v>8273</v>
      </c>
      <c r="O2484" s="5">
        <f t="shared" si="152"/>
        <v>0.78927352941176465</v>
      </c>
      <c r="P2484" s="15">
        <f t="shared" si="153"/>
        <v>117.69868421052631</v>
      </c>
      <c r="Q2484" s="7" t="s">
        <v>8309</v>
      </c>
      <c r="R2484" s="7" t="s">
        <v>8326</v>
      </c>
      <c r="S2484" s="13">
        <f t="shared" si="154"/>
        <v>42736.663506944446</v>
      </c>
      <c r="T2484" s="12">
        <f t="shared" si="155"/>
        <v>42696.663506944446</v>
      </c>
    </row>
    <row r="2485" spans="1:20" ht="48" x14ac:dyDescent="0.2">
      <c r="A2485">
        <v>3973</v>
      </c>
      <c r="B2485" s="3" t="s">
        <v>3970</v>
      </c>
      <c r="C2485" s="3" t="s">
        <v>8080</v>
      </c>
      <c r="D2485">
        <v>5000</v>
      </c>
      <c r="E2485">
        <v>3905</v>
      </c>
      <c r="F2485" t="s">
        <v>8221</v>
      </c>
      <c r="G2485" t="s">
        <v>8224</v>
      </c>
      <c r="H2485" t="s">
        <v>8246</v>
      </c>
      <c r="I2485">
        <v>1462766400</v>
      </c>
      <c r="J2485">
        <v>1460219110</v>
      </c>
      <c r="K2485" t="b">
        <v>0</v>
      </c>
      <c r="L2485">
        <v>37</v>
      </c>
      <c r="M2485" t="b">
        <v>0</v>
      </c>
      <c r="N2485" t="s">
        <v>8271</v>
      </c>
      <c r="O2485" s="5">
        <f t="shared" si="152"/>
        <v>0.78100000000000003</v>
      </c>
      <c r="P2485" s="15">
        <f t="shared" si="153"/>
        <v>105.54054054054055</v>
      </c>
      <c r="Q2485" s="7" t="s">
        <v>8323</v>
      </c>
      <c r="R2485" s="7" t="s">
        <v>8324</v>
      </c>
      <c r="S2485" s="13">
        <f t="shared" si="154"/>
        <v>42499.166666666672</v>
      </c>
      <c r="T2485" s="12">
        <f t="shared" si="155"/>
        <v>42469.68414351852</v>
      </c>
    </row>
    <row r="2486" spans="1:20" ht="64" hidden="1" x14ac:dyDescent="0.2">
      <c r="A2486">
        <v>3144</v>
      </c>
      <c r="B2486" s="3" t="s">
        <v>3144</v>
      </c>
      <c r="C2486" s="3" t="s">
        <v>7254</v>
      </c>
      <c r="D2486">
        <v>10000</v>
      </c>
      <c r="E2486">
        <v>7540</v>
      </c>
      <c r="F2486" t="s">
        <v>8222</v>
      </c>
      <c r="G2486" t="s">
        <v>8224</v>
      </c>
      <c r="H2486" t="s">
        <v>8246</v>
      </c>
      <c r="I2486">
        <v>1489903200</v>
      </c>
      <c r="J2486">
        <v>1488459307</v>
      </c>
      <c r="K2486" t="b">
        <v>0</v>
      </c>
      <c r="L2486">
        <v>30</v>
      </c>
      <c r="M2486" t="b">
        <v>0</v>
      </c>
      <c r="N2486" t="s">
        <v>8271</v>
      </c>
      <c r="O2486" s="5">
        <f t="shared" si="152"/>
        <v>0.754</v>
      </c>
      <c r="P2486" s="15">
        <f t="shared" si="153"/>
        <v>251.33333333333334</v>
      </c>
      <c r="Q2486" s="7" t="s">
        <v>8323</v>
      </c>
      <c r="R2486" s="7" t="s">
        <v>8324</v>
      </c>
      <c r="S2486" s="13">
        <f t="shared" si="154"/>
        <v>42813.25</v>
      </c>
      <c r="T2486" s="12">
        <f t="shared" si="155"/>
        <v>42796.538275462968</v>
      </c>
    </row>
    <row r="2487" spans="1:20" ht="32" hidden="1" x14ac:dyDescent="0.2">
      <c r="A2487">
        <v>1005</v>
      </c>
      <c r="B2487" s="3" t="s">
        <v>1006</v>
      </c>
      <c r="C2487" s="3" t="s">
        <v>5115</v>
      </c>
      <c r="D2487">
        <v>200000</v>
      </c>
      <c r="E2487">
        <v>150102</v>
      </c>
      <c r="F2487" t="s">
        <v>8220</v>
      </c>
      <c r="G2487" t="s">
        <v>8224</v>
      </c>
      <c r="H2487" t="s">
        <v>8246</v>
      </c>
      <c r="I2487">
        <v>1446217183</v>
      </c>
      <c r="J2487">
        <v>1443538783</v>
      </c>
      <c r="K2487" t="b">
        <v>0</v>
      </c>
      <c r="L2487">
        <v>161</v>
      </c>
      <c r="M2487" t="b">
        <v>0</v>
      </c>
      <c r="N2487" t="s">
        <v>8273</v>
      </c>
      <c r="O2487" s="5">
        <f t="shared" si="152"/>
        <v>0.75051000000000001</v>
      </c>
      <c r="P2487" s="15">
        <f t="shared" si="153"/>
        <v>932.31055900621118</v>
      </c>
      <c r="Q2487" s="7" t="s">
        <v>8309</v>
      </c>
      <c r="R2487" s="7" t="s">
        <v>8326</v>
      </c>
      <c r="S2487" s="13">
        <f t="shared" si="154"/>
        <v>42307.624803240738</v>
      </c>
      <c r="T2487" s="12">
        <f t="shared" si="155"/>
        <v>42276.624803240738</v>
      </c>
    </row>
    <row r="2488" spans="1:20" ht="48" x14ac:dyDescent="0.2">
      <c r="A2488">
        <v>885</v>
      </c>
      <c r="B2488" s="3" t="s">
        <v>886</v>
      </c>
      <c r="C2488" s="3" t="s">
        <v>4995</v>
      </c>
      <c r="D2488">
        <v>1000</v>
      </c>
      <c r="E2488">
        <v>750</v>
      </c>
      <c r="F2488" t="s">
        <v>8221</v>
      </c>
      <c r="G2488" t="s">
        <v>8224</v>
      </c>
      <c r="H2488" t="s">
        <v>8246</v>
      </c>
      <c r="I2488">
        <v>1483137311</v>
      </c>
      <c r="J2488">
        <v>1481322911</v>
      </c>
      <c r="K2488" t="b">
        <v>0</v>
      </c>
      <c r="L2488">
        <v>21</v>
      </c>
      <c r="M2488" t="b">
        <v>0</v>
      </c>
      <c r="N2488" t="s">
        <v>8279</v>
      </c>
      <c r="O2488" s="5">
        <f t="shared" si="152"/>
        <v>0.75</v>
      </c>
      <c r="P2488" s="15">
        <f t="shared" si="153"/>
        <v>35.714285714285715</v>
      </c>
      <c r="Q2488" s="7" t="s">
        <v>8330</v>
      </c>
      <c r="R2488" s="7" t="s">
        <v>8334</v>
      </c>
      <c r="S2488" s="13">
        <f t="shared" si="154"/>
        <v>42734.941099537042</v>
      </c>
      <c r="T2488" s="12">
        <f t="shared" si="155"/>
        <v>42713.941099537042</v>
      </c>
    </row>
    <row r="2489" spans="1:20" ht="48" x14ac:dyDescent="0.2">
      <c r="A2489">
        <v>688</v>
      </c>
      <c r="B2489" s="3" t="s">
        <v>689</v>
      </c>
      <c r="C2489" s="3" t="s">
        <v>4798</v>
      </c>
      <c r="D2489">
        <v>20000</v>
      </c>
      <c r="E2489">
        <v>14598</v>
      </c>
      <c r="F2489" t="s">
        <v>8221</v>
      </c>
      <c r="G2489" t="s">
        <v>8224</v>
      </c>
      <c r="H2489" t="s">
        <v>8246</v>
      </c>
      <c r="I2489">
        <v>1444876253</v>
      </c>
      <c r="J2489">
        <v>1442284253</v>
      </c>
      <c r="K2489" t="b">
        <v>0</v>
      </c>
      <c r="L2489">
        <v>36</v>
      </c>
      <c r="M2489" t="b">
        <v>0</v>
      </c>
      <c r="N2489" t="s">
        <v>8273</v>
      </c>
      <c r="O2489" s="5">
        <f t="shared" si="152"/>
        <v>0.72989999999999999</v>
      </c>
      <c r="P2489" s="15">
        <f t="shared" si="153"/>
        <v>405.5</v>
      </c>
      <c r="Q2489" s="7" t="s">
        <v>8309</v>
      </c>
      <c r="R2489" s="7" t="s">
        <v>8326</v>
      </c>
      <c r="S2489" s="13">
        <f t="shared" si="154"/>
        <v>42292.104780092588</v>
      </c>
      <c r="T2489" s="12">
        <f t="shared" si="155"/>
        <v>42262.104780092588</v>
      </c>
    </row>
    <row r="2490" spans="1:20" ht="48" x14ac:dyDescent="0.2">
      <c r="A2490">
        <v>1871</v>
      </c>
      <c r="B2490" s="3" t="s">
        <v>1872</v>
      </c>
      <c r="C2490" s="3" t="s">
        <v>5981</v>
      </c>
      <c r="D2490">
        <v>6500</v>
      </c>
      <c r="E2490">
        <v>4666</v>
      </c>
      <c r="F2490" t="s">
        <v>8221</v>
      </c>
      <c r="G2490" t="s">
        <v>8224</v>
      </c>
      <c r="H2490" t="s">
        <v>8246</v>
      </c>
      <c r="I2490">
        <v>1416512901</v>
      </c>
      <c r="J2490">
        <v>1413053301</v>
      </c>
      <c r="K2490" t="b">
        <v>0</v>
      </c>
      <c r="L2490">
        <v>95</v>
      </c>
      <c r="M2490" t="b">
        <v>0</v>
      </c>
      <c r="N2490" t="s">
        <v>8283</v>
      </c>
      <c r="O2490" s="5">
        <f t="shared" si="152"/>
        <v>0.7178461538461538</v>
      </c>
      <c r="P2490" s="15">
        <f t="shared" si="153"/>
        <v>49.11578947368421</v>
      </c>
      <c r="Q2490" s="7" t="s">
        <v>8338</v>
      </c>
      <c r="R2490" s="7" t="s">
        <v>8340</v>
      </c>
      <c r="S2490" s="13">
        <f t="shared" si="154"/>
        <v>41963.825243055559</v>
      </c>
      <c r="T2490" s="12">
        <f t="shared" si="155"/>
        <v>41923.783576388887</v>
      </c>
    </row>
    <row r="2491" spans="1:20" ht="48" x14ac:dyDescent="0.2">
      <c r="A2491">
        <v>4106</v>
      </c>
      <c r="B2491" s="3" t="s">
        <v>4102</v>
      </c>
      <c r="C2491" s="3" t="s">
        <v>8209</v>
      </c>
      <c r="D2491">
        <v>5000</v>
      </c>
      <c r="E2491">
        <v>3530</v>
      </c>
      <c r="F2491" t="s">
        <v>8221</v>
      </c>
      <c r="G2491" t="s">
        <v>8224</v>
      </c>
      <c r="H2491" t="s">
        <v>8246</v>
      </c>
      <c r="I2491">
        <v>1427936400</v>
      </c>
      <c r="J2491">
        <v>1424221866</v>
      </c>
      <c r="K2491" t="b">
        <v>0</v>
      </c>
      <c r="L2491">
        <v>33</v>
      </c>
      <c r="M2491" t="b">
        <v>0</v>
      </c>
      <c r="N2491" t="s">
        <v>8271</v>
      </c>
      <c r="O2491" s="5">
        <f t="shared" si="152"/>
        <v>0.70599999999999996</v>
      </c>
      <c r="P2491" s="15">
        <f t="shared" si="153"/>
        <v>106.96969696969697</v>
      </c>
      <c r="Q2491" s="7" t="s">
        <v>8323</v>
      </c>
      <c r="R2491" s="7" t="s">
        <v>8324</v>
      </c>
      <c r="S2491" s="13">
        <f t="shared" si="154"/>
        <v>42096.041666666672</v>
      </c>
      <c r="T2491" s="12">
        <f t="shared" si="155"/>
        <v>42053.049375000002</v>
      </c>
    </row>
    <row r="2492" spans="1:20" ht="48" hidden="1" x14ac:dyDescent="0.2">
      <c r="A2492">
        <v>1341</v>
      </c>
      <c r="B2492" s="3" t="s">
        <v>1342</v>
      </c>
      <c r="C2492" s="3" t="s">
        <v>5451</v>
      </c>
      <c r="D2492">
        <v>25000</v>
      </c>
      <c r="E2492">
        <v>17590</v>
      </c>
      <c r="F2492" t="s">
        <v>8220</v>
      </c>
      <c r="G2492" t="s">
        <v>8225</v>
      </c>
      <c r="H2492" t="s">
        <v>8247</v>
      </c>
      <c r="I2492">
        <v>1475333917</v>
      </c>
      <c r="J2492">
        <v>1472569117</v>
      </c>
      <c r="K2492" t="b">
        <v>0</v>
      </c>
      <c r="L2492">
        <v>46</v>
      </c>
      <c r="M2492" t="b">
        <v>0</v>
      </c>
      <c r="N2492" t="s">
        <v>8273</v>
      </c>
      <c r="O2492" s="5">
        <f t="shared" si="152"/>
        <v>0.7036</v>
      </c>
      <c r="P2492" s="15">
        <f t="shared" si="153"/>
        <v>382.39130434782606</v>
      </c>
      <c r="Q2492" s="7" t="s">
        <v>8309</v>
      </c>
      <c r="R2492" s="7" t="s">
        <v>8326</v>
      </c>
      <c r="S2492" s="13">
        <f t="shared" si="154"/>
        <v>42644.624039351853</v>
      </c>
      <c r="T2492" s="12">
        <f t="shared" si="155"/>
        <v>42612.624039351853</v>
      </c>
    </row>
    <row r="2493" spans="1:20" ht="48" x14ac:dyDescent="0.2">
      <c r="A2493">
        <v>774</v>
      </c>
      <c r="B2493" s="3" t="s">
        <v>775</v>
      </c>
      <c r="C2493" s="3" t="s">
        <v>4884</v>
      </c>
      <c r="D2493">
        <v>500</v>
      </c>
      <c r="E2493">
        <v>351</v>
      </c>
      <c r="F2493" t="s">
        <v>8221</v>
      </c>
      <c r="G2493" t="s">
        <v>8224</v>
      </c>
      <c r="H2493" t="s">
        <v>8246</v>
      </c>
      <c r="I2493">
        <v>1393181018</v>
      </c>
      <c r="J2493">
        <v>1390589018</v>
      </c>
      <c r="K2493" t="b">
        <v>0</v>
      </c>
      <c r="L2493">
        <v>9</v>
      </c>
      <c r="M2493" t="b">
        <v>0</v>
      </c>
      <c r="N2493" t="s">
        <v>8275</v>
      </c>
      <c r="O2493" s="5">
        <f t="shared" si="152"/>
        <v>0.70199999999999996</v>
      </c>
      <c r="P2493" s="15">
        <f t="shared" si="153"/>
        <v>39</v>
      </c>
      <c r="Q2493" s="7" t="s">
        <v>8327</v>
      </c>
      <c r="R2493" s="7" t="s">
        <v>8329</v>
      </c>
      <c r="S2493" s="13">
        <f t="shared" si="154"/>
        <v>41693.780300925922</v>
      </c>
      <c r="T2493" s="12">
        <f t="shared" si="155"/>
        <v>41663.780300925922</v>
      </c>
    </row>
    <row r="2494" spans="1:20" ht="32" x14ac:dyDescent="0.2">
      <c r="A2494">
        <v>4022</v>
      </c>
      <c r="B2494" s="3" t="s">
        <v>4018</v>
      </c>
      <c r="C2494" s="3" t="s">
        <v>8127</v>
      </c>
      <c r="D2494">
        <v>18000</v>
      </c>
      <c r="E2494">
        <v>12521</v>
      </c>
      <c r="F2494" t="s">
        <v>8221</v>
      </c>
      <c r="G2494" t="s">
        <v>8224</v>
      </c>
      <c r="H2494" t="s">
        <v>8246</v>
      </c>
      <c r="I2494">
        <v>1422759240</v>
      </c>
      <c r="J2494">
        <v>1418824867</v>
      </c>
      <c r="K2494" t="b">
        <v>0</v>
      </c>
      <c r="L2494">
        <v>197</v>
      </c>
      <c r="M2494" t="b">
        <v>0</v>
      </c>
      <c r="N2494" t="s">
        <v>8271</v>
      </c>
      <c r="O2494" s="5">
        <f t="shared" si="152"/>
        <v>0.69561111111111107</v>
      </c>
      <c r="P2494" s="15">
        <f t="shared" si="153"/>
        <v>63.558375634517766</v>
      </c>
      <c r="Q2494" s="7" t="s">
        <v>8323</v>
      </c>
      <c r="R2494" s="7" t="s">
        <v>8324</v>
      </c>
      <c r="S2494" s="13">
        <f t="shared" si="154"/>
        <v>42036.120833333334</v>
      </c>
      <c r="T2494" s="12">
        <f t="shared" si="155"/>
        <v>41990.584108796291</v>
      </c>
    </row>
    <row r="2495" spans="1:20" ht="48" x14ac:dyDescent="0.2">
      <c r="A2495">
        <v>1728</v>
      </c>
      <c r="B2495" s="3" t="s">
        <v>1729</v>
      </c>
      <c r="C2495" s="3" t="s">
        <v>5838</v>
      </c>
      <c r="D2495">
        <v>1250</v>
      </c>
      <c r="E2495">
        <v>855</v>
      </c>
      <c r="F2495" t="s">
        <v>8221</v>
      </c>
      <c r="G2495" t="s">
        <v>8224</v>
      </c>
      <c r="H2495" t="s">
        <v>8246</v>
      </c>
      <c r="I2495">
        <v>1445439674</v>
      </c>
      <c r="J2495">
        <v>1442847674</v>
      </c>
      <c r="K2495" t="b">
        <v>0</v>
      </c>
      <c r="L2495">
        <v>7</v>
      </c>
      <c r="M2495" t="b">
        <v>0</v>
      </c>
      <c r="N2495" t="s">
        <v>8293</v>
      </c>
      <c r="O2495" s="5">
        <f t="shared" si="152"/>
        <v>0.68400000000000005</v>
      </c>
      <c r="P2495" s="15">
        <f t="shared" si="153"/>
        <v>122.14285714285714</v>
      </c>
      <c r="Q2495" s="7" t="s">
        <v>8330</v>
      </c>
      <c r="R2495" s="7" t="s">
        <v>8352</v>
      </c>
      <c r="S2495" s="13">
        <f t="shared" si="154"/>
        <v>42298.625856481478</v>
      </c>
      <c r="T2495" s="12">
        <f t="shared" si="155"/>
        <v>42268.625856481478</v>
      </c>
    </row>
    <row r="2496" spans="1:20" ht="48" hidden="1" x14ac:dyDescent="0.2">
      <c r="A2496">
        <v>3123</v>
      </c>
      <c r="B2496" s="3" t="s">
        <v>3123</v>
      </c>
      <c r="C2496" s="3" t="s">
        <v>7233</v>
      </c>
      <c r="D2496">
        <v>125000</v>
      </c>
      <c r="E2496">
        <v>85192</v>
      </c>
      <c r="F2496" t="s">
        <v>8220</v>
      </c>
      <c r="G2496" t="s">
        <v>8224</v>
      </c>
      <c r="H2496" t="s">
        <v>8246</v>
      </c>
      <c r="I2496">
        <v>1468108198</v>
      </c>
      <c r="J2496">
        <v>1465516198</v>
      </c>
      <c r="K2496" t="b">
        <v>0</v>
      </c>
      <c r="L2496">
        <v>348</v>
      </c>
      <c r="M2496" t="b">
        <v>0</v>
      </c>
      <c r="N2496" t="s">
        <v>8303</v>
      </c>
      <c r="O2496" s="5">
        <f t="shared" si="152"/>
        <v>0.68153600000000003</v>
      </c>
      <c r="P2496" s="15">
        <f t="shared" si="153"/>
        <v>244.80459770114942</v>
      </c>
      <c r="Q2496" s="7" t="s">
        <v>8323</v>
      </c>
      <c r="R2496" s="7" t="s">
        <v>8361</v>
      </c>
      <c r="S2496" s="13">
        <f t="shared" si="154"/>
        <v>42560.993032407408</v>
      </c>
      <c r="T2496" s="12">
        <f t="shared" si="155"/>
        <v>42530.993032407408</v>
      </c>
    </row>
    <row r="2497" spans="1:20" ht="48" x14ac:dyDescent="0.2">
      <c r="A2497">
        <v>877</v>
      </c>
      <c r="B2497" s="3" t="s">
        <v>878</v>
      </c>
      <c r="C2497" s="3" t="s">
        <v>4987</v>
      </c>
      <c r="D2497">
        <v>2000</v>
      </c>
      <c r="E2497">
        <v>1351</v>
      </c>
      <c r="F2497" t="s">
        <v>8221</v>
      </c>
      <c r="G2497" t="s">
        <v>8224</v>
      </c>
      <c r="H2497" t="s">
        <v>8246</v>
      </c>
      <c r="I2497">
        <v>1387479360</v>
      </c>
      <c r="J2497">
        <v>1384887360</v>
      </c>
      <c r="K2497" t="b">
        <v>0</v>
      </c>
      <c r="L2497">
        <v>29</v>
      </c>
      <c r="M2497" t="b">
        <v>0</v>
      </c>
      <c r="N2497" t="s">
        <v>8278</v>
      </c>
      <c r="O2497" s="5">
        <f t="shared" si="152"/>
        <v>0.67549999999999999</v>
      </c>
      <c r="P2497" s="15">
        <f t="shared" si="153"/>
        <v>46.586206896551722</v>
      </c>
      <c r="Q2497" s="7" t="s">
        <v>8330</v>
      </c>
      <c r="R2497" s="7" t="s">
        <v>8333</v>
      </c>
      <c r="S2497" s="13">
        <f t="shared" si="154"/>
        <v>41627.788888888892</v>
      </c>
      <c r="T2497" s="12">
        <f t="shared" si="155"/>
        <v>41597.788888888892</v>
      </c>
    </row>
    <row r="2498" spans="1:20" ht="48" x14ac:dyDescent="0.2">
      <c r="A2498">
        <v>1797</v>
      </c>
      <c r="B2498" s="3" t="s">
        <v>1798</v>
      </c>
      <c r="C2498" s="3" t="s">
        <v>5907</v>
      </c>
      <c r="D2498">
        <v>10000</v>
      </c>
      <c r="E2498">
        <v>6755</v>
      </c>
      <c r="F2498" t="s">
        <v>8221</v>
      </c>
      <c r="G2498" t="s">
        <v>8224</v>
      </c>
      <c r="H2498" t="s">
        <v>8246</v>
      </c>
      <c r="I2498">
        <v>1481809189</v>
      </c>
      <c r="J2498">
        <v>1479217189</v>
      </c>
      <c r="K2498" t="b">
        <v>1</v>
      </c>
      <c r="L2498">
        <v>140</v>
      </c>
      <c r="M2498" t="b">
        <v>0</v>
      </c>
      <c r="N2498" t="s">
        <v>8285</v>
      </c>
      <c r="O2498" s="5">
        <f t="shared" ref="O2498:O2561" si="156">E2498/D2498</f>
        <v>0.67549999999999999</v>
      </c>
      <c r="P2498" s="15">
        <f t="shared" ref="P2498:P2561" si="157">AVERAGE(E2498/L2498)</f>
        <v>48.25</v>
      </c>
      <c r="Q2498" s="7" t="s">
        <v>8343</v>
      </c>
      <c r="R2498" s="7" t="s">
        <v>8344</v>
      </c>
      <c r="S2498" s="13">
        <f t="shared" ref="S2498:S2561" si="158">(((I2498/60)/60)/24)+DATE(1970,1,1)</f>
        <v>42719.56931712963</v>
      </c>
      <c r="T2498" s="12">
        <f t="shared" ref="T2498:T2561" si="159">(((J2498/60)/60)/24)+DATE(1970,1,1)</f>
        <v>42689.56931712963</v>
      </c>
    </row>
    <row r="2499" spans="1:20" ht="48" x14ac:dyDescent="0.2">
      <c r="A2499">
        <v>3906</v>
      </c>
      <c r="B2499" s="3" t="s">
        <v>3903</v>
      </c>
      <c r="C2499" s="3" t="s">
        <v>8014</v>
      </c>
      <c r="D2499">
        <v>1500</v>
      </c>
      <c r="E2499">
        <v>1010</v>
      </c>
      <c r="F2499" t="s">
        <v>8221</v>
      </c>
      <c r="G2499" t="s">
        <v>8225</v>
      </c>
      <c r="H2499" t="s">
        <v>8247</v>
      </c>
      <c r="I2499">
        <v>1435325100</v>
      </c>
      <c r="J2499">
        <v>1432072893</v>
      </c>
      <c r="K2499" t="b">
        <v>0</v>
      </c>
      <c r="L2499">
        <v>16</v>
      </c>
      <c r="M2499" t="b">
        <v>0</v>
      </c>
      <c r="N2499" t="s">
        <v>8271</v>
      </c>
      <c r="O2499" s="5">
        <f t="shared" si="156"/>
        <v>0.67333333333333334</v>
      </c>
      <c r="P2499" s="15">
        <f t="shared" si="157"/>
        <v>63.125</v>
      </c>
      <c r="Q2499" s="7" t="s">
        <v>8323</v>
      </c>
      <c r="R2499" s="7" t="s">
        <v>8324</v>
      </c>
      <c r="S2499" s="13">
        <f t="shared" si="158"/>
        <v>42181.559027777781</v>
      </c>
      <c r="T2499" s="12">
        <f t="shared" si="159"/>
        <v>42143.917743055557</v>
      </c>
    </row>
    <row r="2500" spans="1:20" ht="48" x14ac:dyDescent="0.2">
      <c r="A2500">
        <v>3062</v>
      </c>
      <c r="B2500" s="3" t="s">
        <v>3062</v>
      </c>
      <c r="C2500" s="3" t="s">
        <v>7172</v>
      </c>
      <c r="D2500">
        <v>10000</v>
      </c>
      <c r="E2500">
        <v>6684</v>
      </c>
      <c r="F2500" t="s">
        <v>8221</v>
      </c>
      <c r="G2500" t="s">
        <v>8224</v>
      </c>
      <c r="H2500" t="s">
        <v>8246</v>
      </c>
      <c r="I2500">
        <v>1443636000</v>
      </c>
      <c r="J2500">
        <v>1441111892</v>
      </c>
      <c r="K2500" t="b">
        <v>0</v>
      </c>
      <c r="L2500">
        <v>67</v>
      </c>
      <c r="M2500" t="b">
        <v>0</v>
      </c>
      <c r="N2500" t="s">
        <v>8303</v>
      </c>
      <c r="O2500" s="5">
        <f t="shared" si="156"/>
        <v>0.66839999999999999</v>
      </c>
      <c r="P2500" s="15">
        <f t="shared" si="157"/>
        <v>99.761194029850742</v>
      </c>
      <c r="Q2500" s="7" t="s">
        <v>8323</v>
      </c>
      <c r="R2500" s="7" t="s">
        <v>8361</v>
      </c>
      <c r="S2500" s="13">
        <f t="shared" si="158"/>
        <v>42277.75</v>
      </c>
      <c r="T2500" s="12">
        <f t="shared" si="159"/>
        <v>42248.535787037035</v>
      </c>
    </row>
    <row r="2501" spans="1:20" ht="64" hidden="1" x14ac:dyDescent="0.2">
      <c r="A2501">
        <v>1306</v>
      </c>
      <c r="B2501" s="3" t="s">
        <v>1307</v>
      </c>
      <c r="C2501" s="3" t="s">
        <v>5416</v>
      </c>
      <c r="D2501">
        <v>110000</v>
      </c>
      <c r="E2501">
        <v>71771</v>
      </c>
      <c r="F2501" t="s">
        <v>8220</v>
      </c>
      <c r="G2501" t="s">
        <v>8224</v>
      </c>
      <c r="H2501" t="s">
        <v>8246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8273</v>
      </c>
      <c r="O2501" s="5">
        <f t="shared" si="156"/>
        <v>0.65246363636363636</v>
      </c>
      <c r="P2501" s="15">
        <f t="shared" si="157"/>
        <v>201.60393258426967</v>
      </c>
      <c r="Q2501" s="7" t="s">
        <v>8309</v>
      </c>
      <c r="R2501" s="7" t="s">
        <v>8326</v>
      </c>
      <c r="S2501" s="13">
        <f t="shared" si="158"/>
        <v>41977.457569444443</v>
      </c>
      <c r="T2501" s="12">
        <f t="shared" si="159"/>
        <v>41947.457569444443</v>
      </c>
    </row>
    <row r="2502" spans="1:20" ht="48" x14ac:dyDescent="0.2">
      <c r="A2502">
        <v>1775</v>
      </c>
      <c r="B2502" s="3" t="s">
        <v>1776</v>
      </c>
      <c r="C2502" s="3" t="s">
        <v>5885</v>
      </c>
      <c r="D2502">
        <v>32500</v>
      </c>
      <c r="E2502">
        <v>21158</v>
      </c>
      <c r="F2502" t="s">
        <v>8221</v>
      </c>
      <c r="G2502" t="s">
        <v>8224</v>
      </c>
      <c r="H2502" t="s">
        <v>8246</v>
      </c>
      <c r="I2502">
        <v>1414193160</v>
      </c>
      <c r="J2502">
        <v>1410305160</v>
      </c>
      <c r="K2502" t="b">
        <v>1</v>
      </c>
      <c r="L2502">
        <v>124</v>
      </c>
      <c r="M2502" t="b">
        <v>0</v>
      </c>
      <c r="N2502" t="s">
        <v>8285</v>
      </c>
      <c r="O2502" s="5">
        <f t="shared" si="156"/>
        <v>0.65101538461538466</v>
      </c>
      <c r="P2502" s="15">
        <f t="shared" si="157"/>
        <v>170.62903225806451</v>
      </c>
      <c r="Q2502" s="7" t="s">
        <v>8343</v>
      </c>
      <c r="R2502" s="7" t="s">
        <v>8344</v>
      </c>
      <c r="S2502" s="13">
        <f t="shared" si="158"/>
        <v>41936.976388888892</v>
      </c>
      <c r="T2502" s="12">
        <f t="shared" si="159"/>
        <v>41891.976388888892</v>
      </c>
    </row>
    <row r="2503" spans="1:20" ht="32" x14ac:dyDescent="0.2">
      <c r="A2503">
        <v>1704</v>
      </c>
      <c r="B2503" s="3" t="s">
        <v>1705</v>
      </c>
      <c r="C2503" s="3" t="s">
        <v>5814</v>
      </c>
      <c r="D2503">
        <v>2000</v>
      </c>
      <c r="E2503">
        <v>1302</v>
      </c>
      <c r="F2503" t="s">
        <v>8221</v>
      </c>
      <c r="G2503" t="s">
        <v>8224</v>
      </c>
      <c r="H2503" t="s">
        <v>8246</v>
      </c>
      <c r="I2503">
        <v>1424056873</v>
      </c>
      <c r="J2503">
        <v>1421464873</v>
      </c>
      <c r="K2503" t="b">
        <v>0</v>
      </c>
      <c r="L2503">
        <v>11</v>
      </c>
      <c r="M2503" t="b">
        <v>0</v>
      </c>
      <c r="N2503" t="s">
        <v>8293</v>
      </c>
      <c r="O2503" s="5">
        <f t="shared" si="156"/>
        <v>0.65100000000000002</v>
      </c>
      <c r="P2503" s="15">
        <f t="shared" si="157"/>
        <v>118.36363636363636</v>
      </c>
      <c r="Q2503" s="7" t="s">
        <v>8330</v>
      </c>
      <c r="R2503" s="7" t="s">
        <v>8352</v>
      </c>
      <c r="S2503" s="13">
        <f t="shared" si="158"/>
        <v>42051.139733796299</v>
      </c>
      <c r="T2503" s="12">
        <f t="shared" si="159"/>
        <v>42021.139733796299</v>
      </c>
    </row>
    <row r="2504" spans="1:20" ht="48" x14ac:dyDescent="0.2">
      <c r="A2504">
        <v>3188</v>
      </c>
      <c r="B2504" s="3" t="s">
        <v>3188</v>
      </c>
      <c r="C2504" s="3" t="s">
        <v>7298</v>
      </c>
      <c r="D2504">
        <v>200</v>
      </c>
      <c r="E2504">
        <v>130</v>
      </c>
      <c r="F2504" t="s">
        <v>8221</v>
      </c>
      <c r="G2504" t="s">
        <v>8225</v>
      </c>
      <c r="H2504" t="s">
        <v>8247</v>
      </c>
      <c r="I2504">
        <v>1433930302</v>
      </c>
      <c r="J2504">
        <v>1432115902</v>
      </c>
      <c r="K2504" t="b">
        <v>0</v>
      </c>
      <c r="L2504">
        <v>9</v>
      </c>
      <c r="M2504" t="b">
        <v>0</v>
      </c>
      <c r="N2504" t="s">
        <v>8305</v>
      </c>
      <c r="O2504" s="5">
        <f t="shared" si="156"/>
        <v>0.65</v>
      </c>
      <c r="P2504" s="15">
        <f t="shared" si="157"/>
        <v>14.444444444444445</v>
      </c>
      <c r="Q2504" s="7" t="s">
        <v>8323</v>
      </c>
      <c r="R2504" s="7" t="s">
        <v>8363</v>
      </c>
      <c r="S2504" s="13">
        <f t="shared" si="158"/>
        <v>42165.415532407409</v>
      </c>
      <c r="T2504" s="12">
        <f t="shared" si="159"/>
        <v>42144.415532407409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8341</v>
      </c>
      <c r="R2505" s="7" t="s">
        <v>8357</v>
      </c>
      <c r="S2505" s="13">
        <f t="shared" si="158"/>
        <v>42528.879166666666</v>
      </c>
      <c r="T2505" s="12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8341</v>
      </c>
      <c r="R2506" s="7" t="s">
        <v>8357</v>
      </c>
      <c r="S2506" s="13">
        <f t="shared" si="158"/>
        <v>41958.057106481487</v>
      </c>
      <c r="T2506" s="12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8341</v>
      </c>
      <c r="R2507" s="7" t="s">
        <v>8357</v>
      </c>
      <c r="S2507" s="13">
        <f t="shared" si="158"/>
        <v>42077.014074074075</v>
      </c>
      <c r="T2507" s="12">
        <f t="shared" si="159"/>
        <v>42047.05574074074</v>
      </c>
    </row>
    <row r="2508" spans="1:20" ht="32" x14ac:dyDescent="0.2">
      <c r="A2508">
        <v>452</v>
      </c>
      <c r="B2508" s="3" t="s">
        <v>453</v>
      </c>
      <c r="C2508" s="3" t="s">
        <v>4562</v>
      </c>
      <c r="D2508">
        <v>750</v>
      </c>
      <c r="E2508">
        <v>480</v>
      </c>
      <c r="F2508" t="s">
        <v>8221</v>
      </c>
      <c r="G2508" t="s">
        <v>8224</v>
      </c>
      <c r="H2508" t="s">
        <v>8246</v>
      </c>
      <c r="I2508">
        <v>1431536015</v>
      </c>
      <c r="J2508">
        <v>1428944015</v>
      </c>
      <c r="K2508" t="b">
        <v>0</v>
      </c>
      <c r="L2508">
        <v>12</v>
      </c>
      <c r="M2508" t="b">
        <v>0</v>
      </c>
      <c r="N2508" t="s">
        <v>8270</v>
      </c>
      <c r="O2508" s="5">
        <f t="shared" si="156"/>
        <v>0.64</v>
      </c>
      <c r="P2508" s="15">
        <f t="shared" si="157"/>
        <v>40</v>
      </c>
      <c r="Q2508" s="7" t="s">
        <v>8316</v>
      </c>
      <c r="R2508" s="7" t="s">
        <v>8322</v>
      </c>
      <c r="S2508" s="13">
        <f t="shared" si="158"/>
        <v>42137.703877314809</v>
      </c>
      <c r="T2508" s="12">
        <f t="shared" si="159"/>
        <v>42107.703877314809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8341</v>
      </c>
      <c r="R2509" s="7" t="s">
        <v>8357</v>
      </c>
      <c r="S2509" s="13">
        <f t="shared" si="158"/>
        <v>42135.072962962964</v>
      </c>
      <c r="T2509" s="12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8341</v>
      </c>
      <c r="R2510" s="7" t="s">
        <v>8357</v>
      </c>
      <c r="S2510" s="13">
        <f t="shared" si="158"/>
        <v>41865.951782407406</v>
      </c>
      <c r="T2510" s="12">
        <f t="shared" si="159"/>
        <v>41835.951782407406</v>
      </c>
    </row>
    <row r="2511" spans="1:20" ht="64" x14ac:dyDescent="0.2">
      <c r="A2511">
        <v>2674</v>
      </c>
      <c r="B2511" s="3" t="s">
        <v>2674</v>
      </c>
      <c r="C2511" s="3" t="s">
        <v>6784</v>
      </c>
      <c r="D2511">
        <v>35000</v>
      </c>
      <c r="E2511">
        <v>21994</v>
      </c>
      <c r="F2511" t="s">
        <v>8221</v>
      </c>
      <c r="G2511" t="s">
        <v>8224</v>
      </c>
      <c r="H2511" t="s">
        <v>8246</v>
      </c>
      <c r="I2511">
        <v>1467694740</v>
      </c>
      <c r="J2511">
        <v>1465398670</v>
      </c>
      <c r="K2511" t="b">
        <v>1</v>
      </c>
      <c r="L2511">
        <v>171</v>
      </c>
      <c r="M2511" t="b">
        <v>0</v>
      </c>
      <c r="N2511" t="s">
        <v>8302</v>
      </c>
      <c r="O2511" s="5">
        <f t="shared" si="156"/>
        <v>0.62839999999999996</v>
      </c>
      <c r="P2511" s="15">
        <f t="shared" si="157"/>
        <v>128.61988304093566</v>
      </c>
      <c r="Q2511" s="7" t="s">
        <v>8309</v>
      </c>
      <c r="R2511" s="7" t="s">
        <v>8360</v>
      </c>
      <c r="S2511" s="13">
        <f t="shared" si="158"/>
        <v>42556.207638888889</v>
      </c>
      <c r="T2511" s="12">
        <f t="shared" si="159"/>
        <v>42529.632754629631</v>
      </c>
    </row>
    <row r="2512" spans="1:20" ht="48" x14ac:dyDescent="0.2">
      <c r="A2512">
        <v>1076</v>
      </c>
      <c r="B2512" s="3" t="s">
        <v>1077</v>
      </c>
      <c r="C2512" s="3" t="s">
        <v>5186</v>
      </c>
      <c r="D2512">
        <v>75000</v>
      </c>
      <c r="E2512">
        <v>47074</v>
      </c>
      <c r="F2512" t="s">
        <v>8221</v>
      </c>
      <c r="G2512" t="s">
        <v>8224</v>
      </c>
      <c r="H2512" t="s">
        <v>8246</v>
      </c>
      <c r="I2512">
        <v>1410426250</v>
      </c>
      <c r="J2512">
        <v>1405674250</v>
      </c>
      <c r="K2512" t="b">
        <v>0</v>
      </c>
      <c r="L2512">
        <v>975</v>
      </c>
      <c r="M2512" t="b">
        <v>0</v>
      </c>
      <c r="N2512" t="s">
        <v>8282</v>
      </c>
      <c r="O2512" s="5">
        <f t="shared" si="156"/>
        <v>0.62765333333333329</v>
      </c>
      <c r="P2512" s="15">
        <f t="shared" si="157"/>
        <v>48.281025641025643</v>
      </c>
      <c r="Q2512" s="7" t="s">
        <v>8338</v>
      </c>
      <c r="R2512" s="7" t="s">
        <v>8339</v>
      </c>
      <c r="S2512" s="13">
        <f t="shared" si="158"/>
        <v>41893.377893518518</v>
      </c>
      <c r="T2512" s="12">
        <f t="shared" si="159"/>
        <v>41838.377893518518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8341</v>
      </c>
      <c r="R2513" s="7" t="s">
        <v>8357</v>
      </c>
      <c r="S2513" s="13">
        <f t="shared" si="158"/>
        <v>42401.446909722217</v>
      </c>
      <c r="T2513" s="12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8341</v>
      </c>
      <c r="R2514" s="7" t="s">
        <v>8357</v>
      </c>
      <c r="S2514" s="13">
        <f t="shared" si="158"/>
        <v>41986.876863425925</v>
      </c>
      <c r="T2514" s="12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8341</v>
      </c>
      <c r="R2515" s="7" t="s">
        <v>8357</v>
      </c>
      <c r="S2515" s="13">
        <f t="shared" si="158"/>
        <v>42792.00681712963</v>
      </c>
      <c r="T2515" s="12">
        <f t="shared" si="159"/>
        <v>42732.00681712963</v>
      </c>
    </row>
    <row r="2516" spans="1:20" ht="48" x14ac:dyDescent="0.2">
      <c r="A2516">
        <v>2900</v>
      </c>
      <c r="B2516" s="3" t="s">
        <v>2900</v>
      </c>
      <c r="C2516" s="3" t="s">
        <v>7010</v>
      </c>
      <c r="D2516">
        <v>5500</v>
      </c>
      <c r="E2516">
        <v>3405</v>
      </c>
      <c r="F2516" t="s">
        <v>8221</v>
      </c>
      <c r="G2516" t="s">
        <v>8224</v>
      </c>
      <c r="H2516" t="s">
        <v>8246</v>
      </c>
      <c r="I2516">
        <v>1407562632</v>
      </c>
      <c r="J2516">
        <v>1404970632</v>
      </c>
      <c r="K2516" t="b">
        <v>0</v>
      </c>
      <c r="L2516">
        <v>7</v>
      </c>
      <c r="M2516" t="b">
        <v>0</v>
      </c>
      <c r="N2516" t="s">
        <v>8271</v>
      </c>
      <c r="O2516" s="5">
        <f t="shared" si="156"/>
        <v>0.61909090909090914</v>
      </c>
      <c r="P2516" s="15">
        <f t="shared" si="157"/>
        <v>486.42857142857144</v>
      </c>
      <c r="Q2516" s="7" t="s">
        <v>8323</v>
      </c>
      <c r="R2516" s="7" t="s">
        <v>8324</v>
      </c>
      <c r="S2516" s="13">
        <f t="shared" si="158"/>
        <v>41860.234166666669</v>
      </c>
      <c r="T2516" s="12">
        <f t="shared" si="159"/>
        <v>41830.234166666669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 s="15">
        <f t="shared" si="157"/>
        <v>109.93525179856115</v>
      </c>
      <c r="Q2517" s="7" t="s">
        <v>8343</v>
      </c>
      <c r="R2517" s="7" t="s">
        <v>8344</v>
      </c>
      <c r="S2517" s="13">
        <f t="shared" si="158"/>
        <v>42226.290972222225</v>
      </c>
      <c r="T2517" s="12">
        <f t="shared" si="159"/>
        <v>42189.031041666662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8341</v>
      </c>
      <c r="R2518" s="7" t="s">
        <v>8357</v>
      </c>
      <c r="S2518" s="13">
        <f t="shared" si="158"/>
        <v>41972.6950462963</v>
      </c>
      <c r="T2518" s="12">
        <f t="shared" si="159"/>
        <v>41942.653379629628</v>
      </c>
    </row>
    <row r="2519" spans="1:20" ht="48" x14ac:dyDescent="0.2">
      <c r="A2519">
        <v>2915</v>
      </c>
      <c r="B2519" s="3" t="s">
        <v>2915</v>
      </c>
      <c r="C2519" s="3" t="s">
        <v>7025</v>
      </c>
      <c r="D2519">
        <v>1000</v>
      </c>
      <c r="E2519">
        <v>611</v>
      </c>
      <c r="F2519" t="s">
        <v>8221</v>
      </c>
      <c r="G2519" t="s">
        <v>8225</v>
      </c>
      <c r="H2519" t="s">
        <v>8247</v>
      </c>
      <c r="I2519">
        <v>1458117190</v>
      </c>
      <c r="J2519">
        <v>1455528790</v>
      </c>
      <c r="K2519" t="b">
        <v>0</v>
      </c>
      <c r="L2519">
        <v>3</v>
      </c>
      <c r="M2519" t="b">
        <v>0</v>
      </c>
      <c r="N2519" t="s">
        <v>8271</v>
      </c>
      <c r="O2519" s="5">
        <f t="shared" si="156"/>
        <v>0.61099999999999999</v>
      </c>
      <c r="P2519" s="15">
        <f t="shared" si="157"/>
        <v>203.66666666666666</v>
      </c>
      <c r="Q2519" s="7" t="s">
        <v>8323</v>
      </c>
      <c r="R2519" s="7" t="s">
        <v>8324</v>
      </c>
      <c r="S2519" s="13">
        <f t="shared" si="158"/>
        <v>42445.356365740736</v>
      </c>
      <c r="T2519" s="12">
        <f t="shared" si="159"/>
        <v>42415.398032407407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8341</v>
      </c>
      <c r="R2520" s="7" t="s">
        <v>8357</v>
      </c>
      <c r="S2520" s="13">
        <f t="shared" si="158"/>
        <v>41956.722546296296</v>
      </c>
      <c r="T2520" s="12">
        <f t="shared" si="159"/>
        <v>41926.680879629632</v>
      </c>
    </row>
    <row r="2521" spans="1:20" ht="48" x14ac:dyDescent="0.2">
      <c r="A2521">
        <v>4067</v>
      </c>
      <c r="B2521" s="3" t="s">
        <v>4063</v>
      </c>
      <c r="C2521" s="3" t="s">
        <v>7998</v>
      </c>
      <c r="D2521">
        <v>5000</v>
      </c>
      <c r="E2521">
        <v>3045</v>
      </c>
      <c r="F2521" t="s">
        <v>8221</v>
      </c>
      <c r="G2521" t="s">
        <v>8224</v>
      </c>
      <c r="H2521" t="s">
        <v>8246</v>
      </c>
      <c r="I2521">
        <v>1443408550</v>
      </c>
      <c r="J2521">
        <v>1439952550</v>
      </c>
      <c r="K2521" t="b">
        <v>0</v>
      </c>
      <c r="L2521">
        <v>17</v>
      </c>
      <c r="M2521" t="b">
        <v>0</v>
      </c>
      <c r="N2521" t="s">
        <v>8271</v>
      </c>
      <c r="O2521" s="5">
        <f t="shared" si="156"/>
        <v>0.60899999999999999</v>
      </c>
      <c r="P2521" s="15">
        <f t="shared" si="157"/>
        <v>179.11764705882354</v>
      </c>
      <c r="Q2521" s="7" t="s">
        <v>8323</v>
      </c>
      <c r="R2521" s="7" t="s">
        <v>8324</v>
      </c>
      <c r="S2521" s="13">
        <f t="shared" si="158"/>
        <v>42275.117476851854</v>
      </c>
      <c r="T2521" s="12">
        <f t="shared" si="159"/>
        <v>42235.117476851854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8341</v>
      </c>
      <c r="R2522" s="7" t="s">
        <v>8357</v>
      </c>
      <c r="S2522" s="13">
        <f t="shared" si="158"/>
        <v>42658.806249999994</v>
      </c>
      <c r="T2522" s="12">
        <f t="shared" si="159"/>
        <v>42612.600520833337</v>
      </c>
    </row>
    <row r="2523" spans="1:20" ht="48" x14ac:dyDescent="0.2">
      <c r="A2523">
        <v>166</v>
      </c>
      <c r="B2523" s="3" t="s">
        <v>168</v>
      </c>
      <c r="C2523" s="3" t="s">
        <v>4276</v>
      </c>
      <c r="D2523">
        <v>5000</v>
      </c>
      <c r="E2523">
        <v>3000</v>
      </c>
      <c r="F2523" t="s">
        <v>8221</v>
      </c>
      <c r="G2523" t="s">
        <v>8224</v>
      </c>
      <c r="H2523" t="s">
        <v>8246</v>
      </c>
      <c r="I2523">
        <v>1484531362</v>
      </c>
      <c r="J2523">
        <v>1481939362</v>
      </c>
      <c r="K2523" t="b">
        <v>0</v>
      </c>
      <c r="L2523">
        <v>1</v>
      </c>
      <c r="M2523" t="b">
        <v>0</v>
      </c>
      <c r="N2523" t="s">
        <v>8268</v>
      </c>
      <c r="O2523" s="5">
        <f t="shared" si="156"/>
        <v>0.6</v>
      </c>
      <c r="P2523" s="15">
        <f t="shared" si="157"/>
        <v>3000</v>
      </c>
      <c r="Q2523" s="7" t="s">
        <v>8316</v>
      </c>
      <c r="R2523" s="7" t="s">
        <v>8320</v>
      </c>
      <c r="S2523" s="13">
        <f t="shared" si="158"/>
        <v>42751.075949074075</v>
      </c>
      <c r="T2523" s="12">
        <f t="shared" si="159"/>
        <v>42721.075949074075</v>
      </c>
    </row>
    <row r="2524" spans="1:20" ht="32" x14ac:dyDescent="0.2">
      <c r="A2524">
        <v>4039</v>
      </c>
      <c r="B2524" s="3" t="s">
        <v>4035</v>
      </c>
      <c r="C2524" s="3" t="s">
        <v>8143</v>
      </c>
      <c r="D2524">
        <v>500</v>
      </c>
      <c r="E2524">
        <v>300</v>
      </c>
      <c r="F2524" t="s">
        <v>8221</v>
      </c>
      <c r="G2524" t="s">
        <v>8224</v>
      </c>
      <c r="H2524" t="s">
        <v>8246</v>
      </c>
      <c r="I2524">
        <v>1448949540</v>
      </c>
      <c r="J2524">
        <v>1446048367</v>
      </c>
      <c r="K2524" t="b">
        <v>0</v>
      </c>
      <c r="L2524">
        <v>5</v>
      </c>
      <c r="M2524" t="b">
        <v>0</v>
      </c>
      <c r="N2524" t="s">
        <v>8271</v>
      </c>
      <c r="O2524" s="5">
        <f t="shared" si="156"/>
        <v>0.6</v>
      </c>
      <c r="P2524" s="15">
        <f t="shared" si="157"/>
        <v>60</v>
      </c>
      <c r="Q2524" s="7" t="s">
        <v>8323</v>
      </c>
      <c r="R2524" s="7" t="s">
        <v>8324</v>
      </c>
      <c r="S2524" s="13">
        <f t="shared" si="158"/>
        <v>42339.249305555553</v>
      </c>
      <c r="T2524" s="12">
        <f t="shared" si="159"/>
        <v>42305.670914351853</v>
      </c>
    </row>
    <row r="2525" spans="1:20" ht="48" x14ac:dyDescent="0.2">
      <c r="A2525">
        <v>3071</v>
      </c>
      <c r="B2525" s="3" t="s">
        <v>3071</v>
      </c>
      <c r="C2525" s="3" t="s">
        <v>7181</v>
      </c>
      <c r="D2525">
        <v>12000</v>
      </c>
      <c r="E2525">
        <v>7173</v>
      </c>
      <c r="F2525" t="s">
        <v>8221</v>
      </c>
      <c r="G2525" t="s">
        <v>8224</v>
      </c>
      <c r="H2525" t="s">
        <v>8246</v>
      </c>
      <c r="I2525">
        <v>1429595940</v>
      </c>
      <c r="J2525">
        <v>1428082481</v>
      </c>
      <c r="K2525" t="b">
        <v>0</v>
      </c>
      <c r="L2525">
        <v>117</v>
      </c>
      <c r="M2525" t="b">
        <v>0</v>
      </c>
      <c r="N2525" t="s">
        <v>8303</v>
      </c>
      <c r="O2525" s="5">
        <f t="shared" si="156"/>
        <v>0.59775</v>
      </c>
      <c r="P2525" s="15">
        <f t="shared" si="157"/>
        <v>61.307692307692307</v>
      </c>
      <c r="Q2525" s="7" t="s">
        <v>8323</v>
      </c>
      <c r="R2525" s="7" t="s">
        <v>8361</v>
      </c>
      <c r="S2525" s="13">
        <f t="shared" si="158"/>
        <v>42115.249305555553</v>
      </c>
      <c r="T2525" s="12">
        <f t="shared" si="159"/>
        <v>42097.732418981483</v>
      </c>
    </row>
    <row r="2526" spans="1:20" ht="48" x14ac:dyDescent="0.2">
      <c r="A2526">
        <v>3793</v>
      </c>
      <c r="B2526" s="3" t="s">
        <v>3790</v>
      </c>
      <c r="C2526" s="3" t="s">
        <v>7903</v>
      </c>
      <c r="D2526">
        <v>7000</v>
      </c>
      <c r="E2526">
        <v>4176</v>
      </c>
      <c r="F2526" t="s">
        <v>8221</v>
      </c>
      <c r="G2526" t="s">
        <v>8224</v>
      </c>
      <c r="H2526" t="s">
        <v>8246</v>
      </c>
      <c r="I2526">
        <v>1418769129</v>
      </c>
      <c r="J2526">
        <v>1416954729</v>
      </c>
      <c r="K2526" t="b">
        <v>0</v>
      </c>
      <c r="L2526">
        <v>24</v>
      </c>
      <c r="M2526" t="b">
        <v>0</v>
      </c>
      <c r="N2526" t="s">
        <v>8305</v>
      </c>
      <c r="O2526" s="5">
        <f t="shared" si="156"/>
        <v>0.59657142857142853</v>
      </c>
      <c r="P2526" s="15">
        <f t="shared" si="157"/>
        <v>174</v>
      </c>
      <c r="Q2526" s="7" t="s">
        <v>8323</v>
      </c>
      <c r="R2526" s="7" t="s">
        <v>8363</v>
      </c>
      <c r="S2526" s="13">
        <f t="shared" si="158"/>
        <v>41989.938993055555</v>
      </c>
      <c r="T2526" s="12">
        <f t="shared" si="159"/>
        <v>41968.938993055555</v>
      </c>
    </row>
    <row r="2527" spans="1:20" ht="32" hidden="1" x14ac:dyDescent="0.2">
      <c r="A2527">
        <v>2955</v>
      </c>
      <c r="B2527" s="3" t="s">
        <v>2955</v>
      </c>
      <c r="C2527" s="3" t="s">
        <v>7065</v>
      </c>
      <c r="D2527">
        <v>1200</v>
      </c>
      <c r="E2527">
        <v>715</v>
      </c>
      <c r="F2527" t="s">
        <v>8220</v>
      </c>
      <c r="G2527" t="s">
        <v>8224</v>
      </c>
      <c r="H2527" t="s">
        <v>8246</v>
      </c>
      <c r="I2527">
        <v>1434476849</v>
      </c>
      <c r="J2527">
        <v>1431884849</v>
      </c>
      <c r="K2527" t="b">
        <v>0</v>
      </c>
      <c r="L2527">
        <v>11</v>
      </c>
      <c r="M2527" t="b">
        <v>0</v>
      </c>
      <c r="N2527" t="s">
        <v>8303</v>
      </c>
      <c r="O2527" s="5">
        <f t="shared" si="156"/>
        <v>0.59583333333333333</v>
      </c>
      <c r="P2527" s="15">
        <f t="shared" si="157"/>
        <v>65</v>
      </c>
      <c r="Q2527" s="7" t="s">
        <v>8323</v>
      </c>
      <c r="R2527" s="7" t="s">
        <v>8361</v>
      </c>
      <c r="S2527" s="13">
        <f t="shared" si="158"/>
        <v>42171.741307870368</v>
      </c>
      <c r="T2527" s="12">
        <f t="shared" si="159"/>
        <v>42141.741307870368</v>
      </c>
    </row>
    <row r="2528" spans="1:20" ht="48" x14ac:dyDescent="0.2">
      <c r="A2528">
        <v>1765</v>
      </c>
      <c r="B2528" s="3" t="s">
        <v>1766</v>
      </c>
      <c r="C2528" s="3" t="s">
        <v>5875</v>
      </c>
      <c r="D2528">
        <v>12500</v>
      </c>
      <c r="E2528">
        <v>7433.48</v>
      </c>
      <c r="F2528" t="s">
        <v>8221</v>
      </c>
      <c r="G2528" t="s">
        <v>8224</v>
      </c>
      <c r="H2528" t="s">
        <v>8246</v>
      </c>
      <c r="I2528">
        <v>1407972712</v>
      </c>
      <c r="J2528">
        <v>1405380712</v>
      </c>
      <c r="K2528" t="b">
        <v>1</v>
      </c>
      <c r="L2528">
        <v>103</v>
      </c>
      <c r="M2528" t="b">
        <v>0</v>
      </c>
      <c r="N2528" t="s">
        <v>8285</v>
      </c>
      <c r="O2528" s="5">
        <f t="shared" si="156"/>
        <v>0.59467839999999994</v>
      </c>
      <c r="P2528" s="15">
        <f t="shared" si="157"/>
        <v>72.16970873786407</v>
      </c>
      <c r="Q2528" s="7" t="s">
        <v>8343</v>
      </c>
      <c r="R2528" s="7" t="s">
        <v>8344</v>
      </c>
      <c r="S2528" s="13">
        <f t="shared" si="158"/>
        <v>41864.980462962965</v>
      </c>
      <c r="T2528" s="12">
        <f t="shared" si="159"/>
        <v>41834.980462962965</v>
      </c>
    </row>
    <row r="2529" spans="1:20" ht="48" x14ac:dyDescent="0.2">
      <c r="A2529">
        <v>1912</v>
      </c>
      <c r="B2529" s="3" t="s">
        <v>1913</v>
      </c>
      <c r="C2529" s="3" t="s">
        <v>6022</v>
      </c>
      <c r="D2529">
        <v>5000</v>
      </c>
      <c r="E2529">
        <v>2965</v>
      </c>
      <c r="F2529" t="s">
        <v>8221</v>
      </c>
      <c r="G2529" t="s">
        <v>8224</v>
      </c>
      <c r="H2529" t="s">
        <v>8246</v>
      </c>
      <c r="I2529">
        <v>1433395560</v>
      </c>
      <c r="J2529">
        <v>1430803560</v>
      </c>
      <c r="K2529" t="b">
        <v>0</v>
      </c>
      <c r="L2529">
        <v>42</v>
      </c>
      <c r="M2529" t="b">
        <v>0</v>
      </c>
      <c r="N2529" t="s">
        <v>8294</v>
      </c>
      <c r="O2529" s="5">
        <f t="shared" si="156"/>
        <v>0.59299999999999997</v>
      </c>
      <c r="P2529" s="15">
        <f t="shared" si="157"/>
        <v>70.595238095238102</v>
      </c>
      <c r="Q2529" s="7" t="s">
        <v>8309</v>
      </c>
      <c r="R2529" s="7" t="s">
        <v>8353</v>
      </c>
      <c r="S2529" s="13">
        <f t="shared" si="158"/>
        <v>42159.226388888885</v>
      </c>
      <c r="T2529" s="12">
        <f t="shared" si="159"/>
        <v>42129.226388888885</v>
      </c>
    </row>
    <row r="2530" spans="1:20" ht="48" x14ac:dyDescent="0.2">
      <c r="A2530">
        <v>3195</v>
      </c>
      <c r="B2530" s="3" t="s">
        <v>3195</v>
      </c>
      <c r="C2530" s="3" t="s">
        <v>7305</v>
      </c>
      <c r="D2530">
        <v>3500</v>
      </c>
      <c r="E2530">
        <v>2070</v>
      </c>
      <c r="F2530" t="s">
        <v>8221</v>
      </c>
      <c r="G2530" t="s">
        <v>8224</v>
      </c>
      <c r="H2530" t="s">
        <v>8246</v>
      </c>
      <c r="I2530">
        <v>1423750542</v>
      </c>
      <c r="J2530">
        <v>1421158542</v>
      </c>
      <c r="K2530" t="b">
        <v>0</v>
      </c>
      <c r="L2530">
        <v>39</v>
      </c>
      <c r="M2530" t="b">
        <v>0</v>
      </c>
      <c r="N2530" t="s">
        <v>8305</v>
      </c>
      <c r="O2530" s="5">
        <f t="shared" si="156"/>
        <v>0.59142857142857141</v>
      </c>
      <c r="P2530" s="15">
        <f t="shared" si="157"/>
        <v>53.07692307692308</v>
      </c>
      <c r="Q2530" s="7" t="s">
        <v>8323</v>
      </c>
      <c r="R2530" s="7" t="s">
        <v>8363</v>
      </c>
      <c r="S2530" s="13">
        <f t="shared" si="158"/>
        <v>42047.594236111108</v>
      </c>
      <c r="T2530" s="12">
        <f t="shared" si="159"/>
        <v>42017.594236111108</v>
      </c>
    </row>
    <row r="2531" spans="1:20" ht="32" x14ac:dyDescent="0.2">
      <c r="A2531">
        <v>998</v>
      </c>
      <c r="B2531" s="3" t="s">
        <v>999</v>
      </c>
      <c r="C2531" s="3" t="s">
        <v>5108</v>
      </c>
      <c r="D2531">
        <v>60000</v>
      </c>
      <c r="E2531">
        <v>35135</v>
      </c>
      <c r="F2531" t="s">
        <v>8221</v>
      </c>
      <c r="G2531" t="s">
        <v>8229</v>
      </c>
      <c r="H2531" t="s">
        <v>8251</v>
      </c>
      <c r="I2531">
        <v>1447909401</v>
      </c>
      <c r="J2531">
        <v>1444017801</v>
      </c>
      <c r="K2531" t="b">
        <v>0</v>
      </c>
      <c r="L2531">
        <v>229</v>
      </c>
      <c r="M2531" t="b">
        <v>0</v>
      </c>
      <c r="N2531" t="s">
        <v>8273</v>
      </c>
      <c r="O2531" s="5">
        <f t="shared" si="156"/>
        <v>0.58558333333333334</v>
      </c>
      <c r="P2531" s="15">
        <f t="shared" si="157"/>
        <v>153.42794759825327</v>
      </c>
      <c r="Q2531" s="7" t="s">
        <v>8309</v>
      </c>
      <c r="R2531" s="7" t="s">
        <v>8326</v>
      </c>
      <c r="S2531" s="13">
        <f t="shared" si="158"/>
        <v>42327.210659722223</v>
      </c>
      <c r="T2531" s="12">
        <f t="shared" si="159"/>
        <v>42282.168993055559</v>
      </c>
    </row>
    <row r="2532" spans="1:20" ht="48" x14ac:dyDescent="0.2">
      <c r="A2532">
        <v>201</v>
      </c>
      <c r="B2532" s="3" t="s">
        <v>203</v>
      </c>
      <c r="C2532" s="3" t="s">
        <v>4311</v>
      </c>
      <c r="D2532">
        <v>650</v>
      </c>
      <c r="E2532">
        <v>380</v>
      </c>
      <c r="F2532" t="s">
        <v>8221</v>
      </c>
      <c r="G2532" t="s">
        <v>8224</v>
      </c>
      <c r="H2532" t="s">
        <v>8246</v>
      </c>
      <c r="I2532">
        <v>1423424329</v>
      </c>
      <c r="J2532">
        <v>1421696329</v>
      </c>
      <c r="K2532" t="b">
        <v>0</v>
      </c>
      <c r="L2532">
        <v>7</v>
      </c>
      <c r="M2532" t="b">
        <v>0</v>
      </c>
      <c r="N2532" t="s">
        <v>8268</v>
      </c>
      <c r="O2532" s="5">
        <f t="shared" si="156"/>
        <v>0.58461538461538465</v>
      </c>
      <c r="P2532" s="15">
        <f t="shared" si="157"/>
        <v>54.285714285714285</v>
      </c>
      <c r="Q2532" s="7" t="s">
        <v>8316</v>
      </c>
      <c r="R2532" s="7" t="s">
        <v>8320</v>
      </c>
      <c r="S2532" s="13">
        <f t="shared" si="158"/>
        <v>42043.818622685183</v>
      </c>
      <c r="T2532" s="12">
        <f t="shared" si="159"/>
        <v>42023.818622685183</v>
      </c>
    </row>
    <row r="2533" spans="1:20" ht="20" hidden="1" x14ac:dyDescent="0.2">
      <c r="A2533">
        <v>3122</v>
      </c>
      <c r="B2533" s="3" t="s">
        <v>3122</v>
      </c>
      <c r="C2533" s="3" t="s">
        <v>7232</v>
      </c>
      <c r="D2533">
        <v>199</v>
      </c>
      <c r="E2533">
        <v>116</v>
      </c>
      <c r="F2533" t="s">
        <v>8220</v>
      </c>
      <c r="G2533" t="s">
        <v>8224</v>
      </c>
      <c r="H2533" t="s">
        <v>8246</v>
      </c>
      <c r="I2533">
        <v>1478733732</v>
      </c>
      <c r="J2533">
        <v>1478298132</v>
      </c>
      <c r="K2533" t="b">
        <v>0</v>
      </c>
      <c r="L2533">
        <v>2</v>
      </c>
      <c r="M2533" t="b">
        <v>0</v>
      </c>
      <c r="N2533" t="s">
        <v>8303</v>
      </c>
      <c r="O2533" s="5">
        <f t="shared" si="156"/>
        <v>0.58291457286432158</v>
      </c>
      <c r="P2533" s="15">
        <f t="shared" si="157"/>
        <v>58</v>
      </c>
      <c r="Q2533" s="7" t="s">
        <v>8323</v>
      </c>
      <c r="R2533" s="7" t="s">
        <v>8361</v>
      </c>
      <c r="S2533" s="13">
        <f t="shared" si="158"/>
        <v>42683.973750000005</v>
      </c>
      <c r="T2533" s="12">
        <f t="shared" si="159"/>
        <v>42678.932083333333</v>
      </c>
    </row>
    <row r="2534" spans="1:20" ht="48" x14ac:dyDescent="0.2">
      <c r="A2534">
        <v>689</v>
      </c>
      <c r="B2534" s="3" t="s">
        <v>690</v>
      </c>
      <c r="C2534" s="3" t="s">
        <v>4799</v>
      </c>
      <c r="D2534">
        <v>200000</v>
      </c>
      <c r="E2534">
        <v>115297.5</v>
      </c>
      <c r="F2534" t="s">
        <v>8221</v>
      </c>
      <c r="G2534" t="s">
        <v>8224</v>
      </c>
      <c r="H2534" t="s">
        <v>8246</v>
      </c>
      <c r="I2534">
        <v>1481173140</v>
      </c>
      <c r="J2534">
        <v>1478016097</v>
      </c>
      <c r="K2534" t="b">
        <v>0</v>
      </c>
      <c r="L2534">
        <v>336</v>
      </c>
      <c r="M2534" t="b">
        <v>0</v>
      </c>
      <c r="N2534" t="s">
        <v>8273</v>
      </c>
      <c r="O2534" s="5">
        <f t="shared" si="156"/>
        <v>0.57648750000000004</v>
      </c>
      <c r="P2534" s="15">
        <f t="shared" si="157"/>
        <v>343.14732142857144</v>
      </c>
      <c r="Q2534" s="7" t="s">
        <v>8309</v>
      </c>
      <c r="R2534" s="7" t="s">
        <v>8326</v>
      </c>
      <c r="S2534" s="13">
        <f t="shared" si="158"/>
        <v>42712.207638888889</v>
      </c>
      <c r="T2534" s="12">
        <f t="shared" si="159"/>
        <v>42675.66778935185</v>
      </c>
    </row>
    <row r="2535" spans="1:20" ht="48" x14ac:dyDescent="0.2">
      <c r="A2535">
        <v>3116</v>
      </c>
      <c r="B2535" s="3" t="s">
        <v>3116</v>
      </c>
      <c r="C2535" s="3" t="s">
        <v>7226</v>
      </c>
      <c r="D2535">
        <v>750</v>
      </c>
      <c r="E2535">
        <v>430</v>
      </c>
      <c r="F2535" t="s">
        <v>8221</v>
      </c>
      <c r="G2535" t="s">
        <v>8224</v>
      </c>
      <c r="H2535" t="s">
        <v>8246</v>
      </c>
      <c r="I2535">
        <v>1427890925</v>
      </c>
      <c r="J2535">
        <v>1426681325</v>
      </c>
      <c r="K2535" t="b">
        <v>0</v>
      </c>
      <c r="L2535">
        <v>10</v>
      </c>
      <c r="M2535" t="b">
        <v>0</v>
      </c>
      <c r="N2535" t="s">
        <v>8303</v>
      </c>
      <c r="O2535" s="5">
        <f t="shared" si="156"/>
        <v>0.57333333333333336</v>
      </c>
      <c r="P2535" s="15">
        <f t="shared" si="157"/>
        <v>43</v>
      </c>
      <c r="Q2535" s="7" t="s">
        <v>8323</v>
      </c>
      <c r="R2535" s="7" t="s">
        <v>8361</v>
      </c>
      <c r="S2535" s="13">
        <f t="shared" si="158"/>
        <v>42095.515335648146</v>
      </c>
      <c r="T2535" s="12">
        <f t="shared" si="159"/>
        <v>42081.515335648146</v>
      </c>
    </row>
    <row r="2536" spans="1:20" ht="48" x14ac:dyDescent="0.2">
      <c r="A2536">
        <v>3998</v>
      </c>
      <c r="B2536" s="3" t="s">
        <v>3994</v>
      </c>
      <c r="C2536" s="3" t="s">
        <v>8104</v>
      </c>
      <c r="D2536">
        <v>1250</v>
      </c>
      <c r="E2536">
        <v>715</v>
      </c>
      <c r="F2536" t="s">
        <v>8221</v>
      </c>
      <c r="G2536" t="s">
        <v>8224</v>
      </c>
      <c r="H2536" t="s">
        <v>8246</v>
      </c>
      <c r="I2536">
        <v>1427580426</v>
      </c>
      <c r="J2536">
        <v>1424992026</v>
      </c>
      <c r="K2536" t="b">
        <v>0</v>
      </c>
      <c r="L2536">
        <v>12</v>
      </c>
      <c r="M2536" t="b">
        <v>0</v>
      </c>
      <c r="N2536" t="s">
        <v>8271</v>
      </c>
      <c r="O2536" s="5">
        <f t="shared" si="156"/>
        <v>0.57199999999999995</v>
      </c>
      <c r="P2536" s="15">
        <f t="shared" si="157"/>
        <v>59.583333333333336</v>
      </c>
      <c r="Q2536" s="7" t="s">
        <v>8323</v>
      </c>
      <c r="R2536" s="7" t="s">
        <v>8324</v>
      </c>
      <c r="S2536" s="13">
        <f t="shared" si="158"/>
        <v>42091.921597222223</v>
      </c>
      <c r="T2536" s="12">
        <f t="shared" si="159"/>
        <v>42061.963263888887</v>
      </c>
    </row>
    <row r="2537" spans="1:20" ht="48" x14ac:dyDescent="0.2">
      <c r="A2537">
        <v>1770</v>
      </c>
      <c r="B2537" s="3" t="s">
        <v>1771</v>
      </c>
      <c r="C2537" s="3" t="s">
        <v>5880</v>
      </c>
      <c r="D2537">
        <v>24500</v>
      </c>
      <c r="E2537">
        <v>13846</v>
      </c>
      <c r="F2537" t="s">
        <v>8221</v>
      </c>
      <c r="G2537" t="s">
        <v>8224</v>
      </c>
      <c r="H2537" t="s">
        <v>8246</v>
      </c>
      <c r="I2537">
        <v>1413312194</v>
      </c>
      <c r="J2537">
        <v>1410288194</v>
      </c>
      <c r="K2537" t="b">
        <v>1</v>
      </c>
      <c r="L2537">
        <v>92</v>
      </c>
      <c r="M2537" t="b">
        <v>0</v>
      </c>
      <c r="N2537" t="s">
        <v>8285</v>
      </c>
      <c r="O2537" s="5">
        <f t="shared" si="156"/>
        <v>0.56514285714285717</v>
      </c>
      <c r="P2537" s="15">
        <f t="shared" si="157"/>
        <v>150.5</v>
      </c>
      <c r="Q2537" s="7" t="s">
        <v>8343</v>
      </c>
      <c r="R2537" s="7" t="s">
        <v>8344</v>
      </c>
      <c r="S2537" s="13">
        <f t="shared" si="158"/>
        <v>41926.780023148152</v>
      </c>
      <c r="T2537" s="12">
        <f t="shared" si="159"/>
        <v>41891.780023148152</v>
      </c>
    </row>
    <row r="2538" spans="1:20" ht="48" x14ac:dyDescent="0.2">
      <c r="A2538">
        <v>978</v>
      </c>
      <c r="B2538" s="3" t="s">
        <v>979</v>
      </c>
      <c r="C2538" s="3" t="s">
        <v>5088</v>
      </c>
      <c r="D2538">
        <v>172889</v>
      </c>
      <c r="E2538">
        <v>97273</v>
      </c>
      <c r="F2538" t="s">
        <v>8221</v>
      </c>
      <c r="G2538" t="s">
        <v>8235</v>
      </c>
      <c r="H2538" t="s">
        <v>8255</v>
      </c>
      <c r="I2538">
        <v>1456385101</v>
      </c>
      <c r="J2538">
        <v>1453793101</v>
      </c>
      <c r="K2538" t="b">
        <v>0</v>
      </c>
      <c r="L2538">
        <v>123</v>
      </c>
      <c r="M2538" t="b">
        <v>0</v>
      </c>
      <c r="N2538" t="s">
        <v>8273</v>
      </c>
      <c r="O2538" s="5">
        <f t="shared" si="156"/>
        <v>0.5626326718299024</v>
      </c>
      <c r="P2538" s="15">
        <f t="shared" si="157"/>
        <v>790.83739837398377</v>
      </c>
      <c r="Q2538" s="7" t="s">
        <v>8309</v>
      </c>
      <c r="R2538" s="7" t="s">
        <v>8326</v>
      </c>
      <c r="S2538" s="13">
        <f t="shared" si="158"/>
        <v>42425.309039351851</v>
      </c>
      <c r="T2538" s="12">
        <f t="shared" si="159"/>
        <v>42395.309039351851</v>
      </c>
    </row>
    <row r="2539" spans="1:20" ht="48" x14ac:dyDescent="0.2">
      <c r="A2539">
        <v>216</v>
      </c>
      <c r="B2539" s="3" t="s">
        <v>218</v>
      </c>
      <c r="C2539" s="3" t="s">
        <v>4326</v>
      </c>
      <c r="D2539">
        <v>50000</v>
      </c>
      <c r="E2539">
        <v>27849.22</v>
      </c>
      <c r="F2539" t="s">
        <v>8221</v>
      </c>
      <c r="G2539" t="s">
        <v>8224</v>
      </c>
      <c r="H2539" t="s">
        <v>8246</v>
      </c>
      <c r="I2539">
        <v>1429740037</v>
      </c>
      <c r="J2539">
        <v>1425423637</v>
      </c>
      <c r="K2539" t="b">
        <v>0</v>
      </c>
      <c r="L2539">
        <v>84</v>
      </c>
      <c r="M2539" t="b">
        <v>0</v>
      </c>
      <c r="N2539" t="s">
        <v>8268</v>
      </c>
      <c r="O2539" s="5">
        <f t="shared" si="156"/>
        <v>0.55698440000000005</v>
      </c>
      <c r="P2539" s="15">
        <f t="shared" si="157"/>
        <v>331.53833333333336</v>
      </c>
      <c r="Q2539" s="7" t="s">
        <v>8316</v>
      </c>
      <c r="R2539" s="7" t="s">
        <v>8320</v>
      </c>
      <c r="S2539" s="13">
        <f t="shared" si="158"/>
        <v>42116.917094907403</v>
      </c>
      <c r="T2539" s="12">
        <f t="shared" si="159"/>
        <v>42066.958761574075</v>
      </c>
    </row>
    <row r="2540" spans="1:20" ht="48" x14ac:dyDescent="0.2">
      <c r="A2540">
        <v>3202</v>
      </c>
      <c r="B2540" s="3" t="s">
        <v>3202</v>
      </c>
      <c r="C2540" s="3" t="s">
        <v>7312</v>
      </c>
      <c r="D2540">
        <v>5000</v>
      </c>
      <c r="E2540">
        <v>2726</v>
      </c>
      <c r="F2540" t="s">
        <v>8221</v>
      </c>
      <c r="G2540" t="s">
        <v>8224</v>
      </c>
      <c r="H2540" t="s">
        <v>8246</v>
      </c>
      <c r="I2540">
        <v>1450072740</v>
      </c>
      <c r="J2540">
        <v>1445027346</v>
      </c>
      <c r="K2540" t="b">
        <v>0</v>
      </c>
      <c r="L2540">
        <v>25</v>
      </c>
      <c r="M2540" t="b">
        <v>0</v>
      </c>
      <c r="N2540" t="s">
        <v>8305</v>
      </c>
      <c r="O2540" s="5">
        <f t="shared" si="156"/>
        <v>0.54520000000000002</v>
      </c>
      <c r="P2540" s="15">
        <f t="shared" si="157"/>
        <v>109.04</v>
      </c>
      <c r="Q2540" s="7" t="s">
        <v>8323</v>
      </c>
      <c r="R2540" s="7" t="s">
        <v>8363</v>
      </c>
      <c r="S2540" s="13">
        <f t="shared" si="158"/>
        <v>42352.249305555553</v>
      </c>
      <c r="T2540" s="12">
        <f t="shared" si="159"/>
        <v>42293.853541666671</v>
      </c>
    </row>
    <row r="2541" spans="1:20" ht="48" x14ac:dyDescent="0.2">
      <c r="A2541">
        <v>4056</v>
      </c>
      <c r="B2541" s="3" t="s">
        <v>4052</v>
      </c>
      <c r="C2541" s="3" t="s">
        <v>8160</v>
      </c>
      <c r="D2541">
        <v>1500</v>
      </c>
      <c r="E2541">
        <v>795</v>
      </c>
      <c r="F2541" t="s">
        <v>8221</v>
      </c>
      <c r="G2541" t="s">
        <v>8224</v>
      </c>
      <c r="H2541" t="s">
        <v>8246</v>
      </c>
      <c r="I2541">
        <v>1467575940</v>
      </c>
      <c r="J2541">
        <v>1465856639</v>
      </c>
      <c r="K2541" t="b">
        <v>0</v>
      </c>
      <c r="L2541">
        <v>9</v>
      </c>
      <c r="M2541" t="b">
        <v>0</v>
      </c>
      <c r="N2541" t="s">
        <v>8271</v>
      </c>
      <c r="O2541" s="5">
        <f t="shared" si="156"/>
        <v>0.53</v>
      </c>
      <c r="P2541" s="15">
        <f t="shared" si="157"/>
        <v>88.333333333333329</v>
      </c>
      <c r="Q2541" s="7" t="s">
        <v>8323</v>
      </c>
      <c r="R2541" s="7" t="s">
        <v>8324</v>
      </c>
      <c r="S2541" s="13">
        <f t="shared" si="158"/>
        <v>42554.832638888889</v>
      </c>
      <c r="T2541" s="12">
        <f t="shared" si="159"/>
        <v>42534.933321759265</v>
      </c>
    </row>
    <row r="2542" spans="1:20" ht="48" hidden="1" x14ac:dyDescent="0.2">
      <c r="A2542">
        <v>3876</v>
      </c>
      <c r="B2542" s="3" t="s">
        <v>3873</v>
      </c>
      <c r="C2542" s="3" t="s">
        <v>7985</v>
      </c>
      <c r="D2542">
        <v>3900</v>
      </c>
      <c r="E2542">
        <v>2059</v>
      </c>
      <c r="F2542" t="s">
        <v>8220</v>
      </c>
      <c r="G2542" t="s">
        <v>8225</v>
      </c>
      <c r="H2542" t="s">
        <v>8247</v>
      </c>
      <c r="I2542">
        <v>1454425128</v>
      </c>
      <c r="J2542">
        <v>1451833128</v>
      </c>
      <c r="K2542" t="b">
        <v>0</v>
      </c>
      <c r="L2542">
        <v>46</v>
      </c>
      <c r="M2542" t="b">
        <v>0</v>
      </c>
      <c r="N2542" t="s">
        <v>8305</v>
      </c>
      <c r="O2542" s="5">
        <f t="shared" si="156"/>
        <v>0.52794871794871789</v>
      </c>
      <c r="P2542" s="15">
        <f t="shared" si="157"/>
        <v>44.760869565217391</v>
      </c>
      <c r="Q2542" s="7" t="s">
        <v>8323</v>
      </c>
      <c r="R2542" s="7" t="s">
        <v>8363</v>
      </c>
      <c r="S2542" s="13">
        <f t="shared" si="158"/>
        <v>42402.624166666668</v>
      </c>
      <c r="T2542" s="12">
        <f t="shared" si="159"/>
        <v>42372.624166666668</v>
      </c>
    </row>
    <row r="2543" spans="1:20" ht="32" x14ac:dyDescent="0.2">
      <c r="A2543">
        <v>1917</v>
      </c>
      <c r="B2543" s="3" t="s">
        <v>1918</v>
      </c>
      <c r="C2543" s="3" t="s">
        <v>6027</v>
      </c>
      <c r="D2543">
        <v>390000</v>
      </c>
      <c r="E2543">
        <v>205025</v>
      </c>
      <c r="F2543" t="s">
        <v>8221</v>
      </c>
      <c r="G2543" t="s">
        <v>8231</v>
      </c>
      <c r="H2543" t="s">
        <v>8252</v>
      </c>
      <c r="I2543">
        <v>1486708133</v>
      </c>
      <c r="J2543">
        <v>1484116133</v>
      </c>
      <c r="K2543" t="b">
        <v>0</v>
      </c>
      <c r="L2543">
        <v>70</v>
      </c>
      <c r="M2543" t="b">
        <v>0</v>
      </c>
      <c r="N2543" t="s">
        <v>8294</v>
      </c>
      <c r="O2543" s="5">
        <f t="shared" si="156"/>
        <v>0.52570512820512816</v>
      </c>
      <c r="P2543" s="15">
        <f t="shared" si="157"/>
        <v>2928.9285714285716</v>
      </c>
      <c r="Q2543" s="7" t="s">
        <v>8309</v>
      </c>
      <c r="R2543" s="7" t="s">
        <v>8353</v>
      </c>
      <c r="S2543" s="13">
        <f t="shared" si="158"/>
        <v>42776.270057870366</v>
      </c>
      <c r="T2543" s="12">
        <f t="shared" si="159"/>
        <v>42746.270057870366</v>
      </c>
    </row>
    <row r="2544" spans="1:20" ht="32" x14ac:dyDescent="0.2">
      <c r="A2544">
        <v>1817</v>
      </c>
      <c r="B2544" s="3" t="s">
        <v>1818</v>
      </c>
      <c r="C2544" s="3" t="s">
        <v>5927</v>
      </c>
      <c r="D2544">
        <v>18000</v>
      </c>
      <c r="E2544">
        <v>9419</v>
      </c>
      <c r="F2544" t="s">
        <v>8221</v>
      </c>
      <c r="G2544" t="s">
        <v>8224</v>
      </c>
      <c r="H2544" t="s">
        <v>8246</v>
      </c>
      <c r="I2544">
        <v>1485759540</v>
      </c>
      <c r="J2544">
        <v>1480607607</v>
      </c>
      <c r="K2544" t="b">
        <v>0</v>
      </c>
      <c r="L2544">
        <v>100</v>
      </c>
      <c r="M2544" t="b">
        <v>0</v>
      </c>
      <c r="N2544" t="s">
        <v>8285</v>
      </c>
      <c r="O2544" s="5">
        <f t="shared" si="156"/>
        <v>0.52327777777777773</v>
      </c>
      <c r="P2544" s="15">
        <f t="shared" si="157"/>
        <v>94.19</v>
      </c>
      <c r="Q2544" s="7" t="s">
        <v>8343</v>
      </c>
      <c r="R2544" s="7" t="s">
        <v>8344</v>
      </c>
      <c r="S2544" s="13">
        <f t="shared" si="158"/>
        <v>42765.290972222225</v>
      </c>
      <c r="T2544" s="12">
        <f t="shared" si="159"/>
        <v>42705.662118055552</v>
      </c>
    </row>
    <row r="2545" spans="1:20" ht="48" x14ac:dyDescent="0.2">
      <c r="A2545">
        <v>3199</v>
      </c>
      <c r="B2545" s="3" t="s">
        <v>3199</v>
      </c>
      <c r="C2545" s="3" t="s">
        <v>7309</v>
      </c>
      <c r="D2545">
        <v>5000</v>
      </c>
      <c r="E2545">
        <v>2608</v>
      </c>
      <c r="F2545" t="s">
        <v>8221</v>
      </c>
      <c r="G2545" t="s">
        <v>8224</v>
      </c>
      <c r="H2545" t="s">
        <v>8246</v>
      </c>
      <c r="I2545">
        <v>1410037200</v>
      </c>
      <c r="J2545">
        <v>1407435418</v>
      </c>
      <c r="K2545" t="b">
        <v>0</v>
      </c>
      <c r="L2545">
        <v>53</v>
      </c>
      <c r="M2545" t="b">
        <v>0</v>
      </c>
      <c r="N2545" t="s">
        <v>8305</v>
      </c>
      <c r="O2545" s="5">
        <f t="shared" si="156"/>
        <v>0.52159999999999995</v>
      </c>
      <c r="P2545" s="15">
        <f t="shared" si="157"/>
        <v>49.20754716981132</v>
      </c>
      <c r="Q2545" s="7" t="s">
        <v>8323</v>
      </c>
      <c r="R2545" s="7" t="s">
        <v>8363</v>
      </c>
      <c r="S2545" s="13">
        <f t="shared" si="158"/>
        <v>41888.875</v>
      </c>
      <c r="T2545" s="12">
        <f t="shared" si="159"/>
        <v>41858.761782407404</v>
      </c>
    </row>
    <row r="2546" spans="1:20" ht="32" x14ac:dyDescent="0.2">
      <c r="A2546">
        <v>2755</v>
      </c>
      <c r="B2546" s="3" t="s">
        <v>2755</v>
      </c>
      <c r="C2546" s="3" t="s">
        <v>6865</v>
      </c>
      <c r="D2546">
        <v>500</v>
      </c>
      <c r="E2546">
        <v>260</v>
      </c>
      <c r="F2546" t="s">
        <v>8221</v>
      </c>
      <c r="G2546" t="s">
        <v>8241</v>
      </c>
      <c r="H2546" t="s">
        <v>8249</v>
      </c>
      <c r="I2546">
        <v>1428519527</v>
      </c>
      <c r="J2546">
        <v>1425927527</v>
      </c>
      <c r="K2546" t="b">
        <v>0</v>
      </c>
      <c r="L2546">
        <v>15</v>
      </c>
      <c r="M2546" t="b">
        <v>0</v>
      </c>
      <c r="N2546" t="s">
        <v>8304</v>
      </c>
      <c r="O2546" s="5">
        <f t="shared" si="156"/>
        <v>0.52</v>
      </c>
      <c r="P2546" s="15">
        <f t="shared" si="157"/>
        <v>17.333333333333332</v>
      </c>
      <c r="Q2546" s="7" t="s">
        <v>8327</v>
      </c>
      <c r="R2546" s="7" t="s">
        <v>8362</v>
      </c>
      <c r="S2546" s="13">
        <f t="shared" si="158"/>
        <v>42102.790821759263</v>
      </c>
      <c r="T2546" s="12">
        <f t="shared" si="159"/>
        <v>42072.790821759263</v>
      </c>
    </row>
    <row r="2547" spans="1:20" ht="64" hidden="1" x14ac:dyDescent="0.2">
      <c r="A2547">
        <v>3141</v>
      </c>
      <c r="B2547" s="3" t="s">
        <v>3141</v>
      </c>
      <c r="C2547" s="3" t="s">
        <v>7251</v>
      </c>
      <c r="D2547">
        <v>500</v>
      </c>
      <c r="E2547">
        <v>258</v>
      </c>
      <c r="F2547" t="s">
        <v>8222</v>
      </c>
      <c r="G2547" t="s">
        <v>8233</v>
      </c>
      <c r="H2547" t="s">
        <v>8249</v>
      </c>
      <c r="I2547">
        <v>1492372800</v>
      </c>
      <c r="J2547">
        <v>1488823488</v>
      </c>
      <c r="K2547" t="b">
        <v>0</v>
      </c>
      <c r="L2547">
        <v>8</v>
      </c>
      <c r="M2547" t="b">
        <v>0</v>
      </c>
      <c r="N2547" t="s">
        <v>8271</v>
      </c>
      <c r="O2547" s="5">
        <f t="shared" si="156"/>
        <v>0.51600000000000001</v>
      </c>
      <c r="P2547" s="15">
        <f t="shared" si="157"/>
        <v>32.25</v>
      </c>
      <c r="Q2547" s="7" t="s">
        <v>8323</v>
      </c>
      <c r="R2547" s="7" t="s">
        <v>8324</v>
      </c>
      <c r="S2547" s="13">
        <f t="shared" si="158"/>
        <v>42841.833333333328</v>
      </c>
      <c r="T2547" s="12">
        <f t="shared" si="159"/>
        <v>42800.753333333334</v>
      </c>
    </row>
    <row r="2548" spans="1:20" ht="48" x14ac:dyDescent="0.2">
      <c r="A2548">
        <v>776</v>
      </c>
      <c r="B2548" s="3" t="s">
        <v>777</v>
      </c>
      <c r="C2548" s="3" t="s">
        <v>4886</v>
      </c>
      <c r="D2548">
        <v>7000</v>
      </c>
      <c r="E2548">
        <v>3598</v>
      </c>
      <c r="F2548" t="s">
        <v>8221</v>
      </c>
      <c r="G2548" t="s">
        <v>8224</v>
      </c>
      <c r="H2548" t="s">
        <v>8246</v>
      </c>
      <c r="I2548">
        <v>1444539600</v>
      </c>
      <c r="J2548">
        <v>1441297645</v>
      </c>
      <c r="K2548" t="b">
        <v>0</v>
      </c>
      <c r="L2548">
        <v>57</v>
      </c>
      <c r="M2548" t="b">
        <v>0</v>
      </c>
      <c r="N2548" t="s">
        <v>8275</v>
      </c>
      <c r="O2548" s="5">
        <f t="shared" si="156"/>
        <v>0.51400000000000001</v>
      </c>
      <c r="P2548" s="15">
        <f t="shared" si="157"/>
        <v>63.122807017543863</v>
      </c>
      <c r="Q2548" s="7" t="s">
        <v>8327</v>
      </c>
      <c r="R2548" s="7" t="s">
        <v>8329</v>
      </c>
      <c r="S2548" s="13">
        <f t="shared" si="158"/>
        <v>42288.208333333328</v>
      </c>
      <c r="T2548" s="12">
        <f t="shared" si="159"/>
        <v>42250.685706018514</v>
      </c>
    </row>
    <row r="2549" spans="1:20" ht="48" x14ac:dyDescent="0.2">
      <c r="A2549">
        <v>3631</v>
      </c>
      <c r="B2549" s="3" t="s">
        <v>3629</v>
      </c>
      <c r="C2549" s="3" t="s">
        <v>7741</v>
      </c>
      <c r="D2549">
        <v>17100</v>
      </c>
      <c r="E2549">
        <v>8725</v>
      </c>
      <c r="F2549" t="s">
        <v>8221</v>
      </c>
      <c r="G2549" t="s">
        <v>8224</v>
      </c>
      <c r="H2549" t="s">
        <v>8246</v>
      </c>
      <c r="I2549">
        <v>1411444740</v>
      </c>
      <c r="J2549">
        <v>1409335497</v>
      </c>
      <c r="K2549" t="b">
        <v>0</v>
      </c>
      <c r="L2549">
        <v>59</v>
      </c>
      <c r="M2549" t="b">
        <v>0</v>
      </c>
      <c r="N2549" t="s">
        <v>8305</v>
      </c>
      <c r="O2549" s="5">
        <f t="shared" si="156"/>
        <v>0.51023391812865493</v>
      </c>
      <c r="P2549" s="15">
        <f t="shared" si="157"/>
        <v>147.88135593220338</v>
      </c>
      <c r="Q2549" s="7" t="s">
        <v>8323</v>
      </c>
      <c r="R2549" s="7" t="s">
        <v>8363</v>
      </c>
      <c r="S2549" s="13">
        <f t="shared" si="158"/>
        <v>41905.165972222225</v>
      </c>
      <c r="T2549" s="12">
        <f t="shared" si="159"/>
        <v>41880.753437499996</v>
      </c>
    </row>
    <row r="2550" spans="1:20" ht="48" hidden="1" x14ac:dyDescent="0.2">
      <c r="A2550">
        <v>1241</v>
      </c>
      <c r="B2550" s="3" t="s">
        <v>1242</v>
      </c>
      <c r="C2550" s="3" t="s">
        <v>5351</v>
      </c>
      <c r="D2550">
        <v>5000</v>
      </c>
      <c r="E2550">
        <v>2537</v>
      </c>
      <c r="F2550" t="s">
        <v>8220</v>
      </c>
      <c r="G2550" t="s">
        <v>8224</v>
      </c>
      <c r="H2550" t="s">
        <v>8246</v>
      </c>
      <c r="I2550">
        <v>1414994340</v>
      </c>
      <c r="J2550">
        <v>1413057980</v>
      </c>
      <c r="K2550" t="b">
        <v>0</v>
      </c>
      <c r="L2550">
        <v>34</v>
      </c>
      <c r="M2550" t="b">
        <v>0</v>
      </c>
      <c r="N2550" t="s">
        <v>8286</v>
      </c>
      <c r="O2550" s="5">
        <f t="shared" si="156"/>
        <v>0.50739999999999996</v>
      </c>
      <c r="P2550" s="15">
        <f t="shared" si="157"/>
        <v>74.617647058823536</v>
      </c>
      <c r="Q2550" s="7" t="s">
        <v>8330</v>
      </c>
      <c r="R2550" s="7" t="s">
        <v>8345</v>
      </c>
      <c r="S2550" s="13">
        <f t="shared" si="158"/>
        <v>41946.249305555553</v>
      </c>
      <c r="T2550" s="12">
        <f t="shared" si="159"/>
        <v>41923.837731481479</v>
      </c>
    </row>
    <row r="2551" spans="1:20" ht="48" x14ac:dyDescent="0.2">
      <c r="A2551">
        <v>204</v>
      </c>
      <c r="B2551" s="3" t="s">
        <v>206</v>
      </c>
      <c r="C2551" s="3" t="s">
        <v>4314</v>
      </c>
      <c r="D2551">
        <v>300000</v>
      </c>
      <c r="E2551">
        <v>152165</v>
      </c>
      <c r="F2551" t="s">
        <v>8221</v>
      </c>
      <c r="G2551" t="s">
        <v>8226</v>
      </c>
      <c r="H2551" t="s">
        <v>8248</v>
      </c>
      <c r="I2551">
        <v>1470319203</v>
      </c>
      <c r="J2551">
        <v>1467727203</v>
      </c>
      <c r="K2551" t="b">
        <v>0</v>
      </c>
      <c r="L2551">
        <v>1293</v>
      </c>
      <c r="M2551" t="b">
        <v>0</v>
      </c>
      <c r="N2551" t="s">
        <v>8268</v>
      </c>
      <c r="O2551" s="5">
        <f t="shared" si="156"/>
        <v>0.50721666666666665</v>
      </c>
      <c r="P2551" s="15">
        <f t="shared" si="157"/>
        <v>117.68368136117556</v>
      </c>
      <c r="Q2551" s="7" t="s">
        <v>8316</v>
      </c>
      <c r="R2551" s="7" t="s">
        <v>8320</v>
      </c>
      <c r="S2551" s="13">
        <f t="shared" si="158"/>
        <v>42586.583368055552</v>
      </c>
      <c r="T2551" s="12">
        <f t="shared" si="159"/>
        <v>42556.583368055552</v>
      </c>
    </row>
    <row r="2552" spans="1:20" ht="48" x14ac:dyDescent="0.2">
      <c r="A2552">
        <v>2676</v>
      </c>
      <c r="B2552" s="3" t="s">
        <v>2676</v>
      </c>
      <c r="C2552" s="3" t="s">
        <v>6786</v>
      </c>
      <c r="D2552">
        <v>2100</v>
      </c>
      <c r="E2552">
        <v>1058</v>
      </c>
      <c r="F2552" t="s">
        <v>8221</v>
      </c>
      <c r="G2552" t="s">
        <v>8229</v>
      </c>
      <c r="H2552" t="s">
        <v>8251</v>
      </c>
      <c r="I2552">
        <v>1463929174</v>
      </c>
      <c r="J2552">
        <v>1461337174</v>
      </c>
      <c r="K2552" t="b">
        <v>0</v>
      </c>
      <c r="L2552">
        <v>9</v>
      </c>
      <c r="M2552" t="b">
        <v>0</v>
      </c>
      <c r="N2552" t="s">
        <v>8302</v>
      </c>
      <c r="O2552" s="5">
        <f t="shared" si="156"/>
        <v>0.50380952380952382</v>
      </c>
      <c r="P2552" s="15">
        <f t="shared" si="157"/>
        <v>117.55555555555556</v>
      </c>
      <c r="Q2552" s="7" t="s">
        <v>8309</v>
      </c>
      <c r="R2552" s="7" t="s">
        <v>8360</v>
      </c>
      <c r="S2552" s="13">
        <f t="shared" si="158"/>
        <v>42512.624699074076</v>
      </c>
      <c r="T2552" s="12">
        <f t="shared" si="159"/>
        <v>42482.624699074076</v>
      </c>
    </row>
    <row r="2553" spans="1:20" ht="48" x14ac:dyDescent="0.2">
      <c r="A2553">
        <v>483</v>
      </c>
      <c r="B2553" s="3" t="s">
        <v>484</v>
      </c>
      <c r="C2553" s="3" t="s">
        <v>4593</v>
      </c>
      <c r="D2553">
        <v>15000</v>
      </c>
      <c r="E2553">
        <v>7530</v>
      </c>
      <c r="F2553" t="s">
        <v>8221</v>
      </c>
      <c r="G2553" t="s">
        <v>8225</v>
      </c>
      <c r="H2553" t="s">
        <v>8247</v>
      </c>
      <c r="I2553">
        <v>1359434672</v>
      </c>
      <c r="J2553">
        <v>1354250672</v>
      </c>
      <c r="K2553" t="b">
        <v>0</v>
      </c>
      <c r="L2553">
        <v>147</v>
      </c>
      <c r="M2553" t="b">
        <v>0</v>
      </c>
      <c r="N2553" t="s">
        <v>8270</v>
      </c>
      <c r="O2553" s="5">
        <f t="shared" si="156"/>
        <v>0.502</v>
      </c>
      <c r="P2553" s="15">
        <f t="shared" si="157"/>
        <v>51.224489795918366</v>
      </c>
      <c r="Q2553" s="7" t="s">
        <v>8316</v>
      </c>
      <c r="R2553" s="7" t="s">
        <v>8322</v>
      </c>
      <c r="S2553" s="13">
        <f t="shared" si="158"/>
        <v>41303.197592592594</v>
      </c>
      <c r="T2553" s="12">
        <f t="shared" si="159"/>
        <v>41243.197592592594</v>
      </c>
    </row>
    <row r="2554" spans="1:20" ht="48" x14ac:dyDescent="0.2">
      <c r="A2554">
        <v>2855</v>
      </c>
      <c r="B2554" s="3" t="s">
        <v>2855</v>
      </c>
      <c r="C2554" s="3" t="s">
        <v>6965</v>
      </c>
      <c r="D2554">
        <v>600</v>
      </c>
      <c r="E2554">
        <v>300</v>
      </c>
      <c r="F2554" t="s">
        <v>8221</v>
      </c>
      <c r="G2554" t="s">
        <v>8224</v>
      </c>
      <c r="H2554" t="s">
        <v>8246</v>
      </c>
      <c r="I2554">
        <v>1454110440</v>
      </c>
      <c r="J2554">
        <v>1451607071</v>
      </c>
      <c r="K2554" t="b">
        <v>0</v>
      </c>
      <c r="L2554">
        <v>5</v>
      </c>
      <c r="M2554" t="b">
        <v>0</v>
      </c>
      <c r="N2554" t="s">
        <v>8271</v>
      </c>
      <c r="O2554" s="5">
        <f t="shared" si="156"/>
        <v>0.5</v>
      </c>
      <c r="P2554" s="15">
        <f t="shared" si="157"/>
        <v>60</v>
      </c>
      <c r="Q2554" s="7" t="s">
        <v>8323</v>
      </c>
      <c r="R2554" s="7" t="s">
        <v>8324</v>
      </c>
      <c r="S2554" s="13">
        <f t="shared" si="158"/>
        <v>42398.981944444444</v>
      </c>
      <c r="T2554" s="12">
        <f t="shared" si="159"/>
        <v>42370.007766203707</v>
      </c>
    </row>
    <row r="2555" spans="1:20" ht="48" hidden="1" x14ac:dyDescent="0.2">
      <c r="A2555">
        <v>1337</v>
      </c>
      <c r="B2555" s="3" t="s">
        <v>1338</v>
      </c>
      <c r="C2555" s="3" t="s">
        <v>5447</v>
      </c>
      <c r="D2555">
        <v>50000</v>
      </c>
      <c r="E2555">
        <v>24691</v>
      </c>
      <c r="F2555" t="s">
        <v>8220</v>
      </c>
      <c r="G2555" t="s">
        <v>8224</v>
      </c>
      <c r="H2555" t="s">
        <v>8246</v>
      </c>
      <c r="I2555">
        <v>1488549079</v>
      </c>
      <c r="J2555">
        <v>1485957079</v>
      </c>
      <c r="K2555" t="b">
        <v>0</v>
      </c>
      <c r="L2555">
        <v>140</v>
      </c>
      <c r="M2555" t="b">
        <v>0</v>
      </c>
      <c r="N2555" t="s">
        <v>8273</v>
      </c>
      <c r="O2555" s="5">
        <f t="shared" si="156"/>
        <v>0.49381999999999998</v>
      </c>
      <c r="P2555" s="15">
        <f t="shared" si="157"/>
        <v>176.36428571428573</v>
      </c>
      <c r="Q2555" s="7" t="s">
        <v>8309</v>
      </c>
      <c r="R2555" s="7" t="s">
        <v>8326</v>
      </c>
      <c r="S2555" s="13">
        <f t="shared" si="158"/>
        <v>42797.577303240745</v>
      </c>
      <c r="T2555" s="12">
        <f t="shared" si="159"/>
        <v>42767.577303240745</v>
      </c>
    </row>
    <row r="2556" spans="1:20" ht="48" x14ac:dyDescent="0.2">
      <c r="A2556">
        <v>1552</v>
      </c>
      <c r="B2556" s="3" t="s">
        <v>1553</v>
      </c>
      <c r="C2556" s="3" t="s">
        <v>5662</v>
      </c>
      <c r="D2556">
        <v>4300</v>
      </c>
      <c r="E2556">
        <v>2115</v>
      </c>
      <c r="F2556" t="s">
        <v>8221</v>
      </c>
      <c r="G2556" t="s">
        <v>8224</v>
      </c>
      <c r="H2556" t="s">
        <v>8246</v>
      </c>
      <c r="I2556">
        <v>1412135940</v>
      </c>
      <c r="J2556">
        <v>1410366708</v>
      </c>
      <c r="K2556" t="b">
        <v>0</v>
      </c>
      <c r="L2556">
        <v>16</v>
      </c>
      <c r="M2556" t="b">
        <v>0</v>
      </c>
      <c r="N2556" t="s">
        <v>8289</v>
      </c>
      <c r="O2556" s="5">
        <f t="shared" si="156"/>
        <v>0.49186046511627907</v>
      </c>
      <c r="P2556" s="15">
        <f t="shared" si="157"/>
        <v>132.1875</v>
      </c>
      <c r="Q2556" s="7" t="s">
        <v>8343</v>
      </c>
      <c r="R2556" s="7" t="s">
        <v>8348</v>
      </c>
      <c r="S2556" s="13">
        <f t="shared" si="158"/>
        <v>41913.165972222225</v>
      </c>
      <c r="T2556" s="12">
        <f t="shared" si="159"/>
        <v>41892.688750000001</v>
      </c>
    </row>
    <row r="2557" spans="1:20" ht="48" x14ac:dyDescent="0.2">
      <c r="A2557">
        <v>1814</v>
      </c>
      <c r="B2557" s="3" t="s">
        <v>1815</v>
      </c>
      <c r="C2557" s="3" t="s">
        <v>5924</v>
      </c>
      <c r="D2557">
        <v>12000</v>
      </c>
      <c r="E2557">
        <v>5902</v>
      </c>
      <c r="F2557" t="s">
        <v>8221</v>
      </c>
      <c r="G2557" t="s">
        <v>8225</v>
      </c>
      <c r="H2557" t="s">
        <v>8247</v>
      </c>
      <c r="I2557">
        <v>1425108736</v>
      </c>
      <c r="J2557">
        <v>1422516736</v>
      </c>
      <c r="K2557" t="b">
        <v>0</v>
      </c>
      <c r="L2557">
        <v>140</v>
      </c>
      <c r="M2557" t="b">
        <v>0</v>
      </c>
      <c r="N2557" t="s">
        <v>8285</v>
      </c>
      <c r="O2557" s="5">
        <f t="shared" si="156"/>
        <v>0.49183333333333334</v>
      </c>
      <c r="P2557" s="15">
        <f t="shared" si="157"/>
        <v>42.157142857142858</v>
      </c>
      <c r="Q2557" s="7" t="s">
        <v>8343</v>
      </c>
      <c r="R2557" s="7" t="s">
        <v>8344</v>
      </c>
      <c r="S2557" s="13">
        <f t="shared" si="158"/>
        <v>42063.314074074078</v>
      </c>
      <c r="T2557" s="12">
        <f t="shared" si="159"/>
        <v>42033.314074074078</v>
      </c>
    </row>
    <row r="2558" spans="1:20" ht="48" x14ac:dyDescent="0.2">
      <c r="A2558">
        <v>3902</v>
      </c>
      <c r="B2558" s="3" t="s">
        <v>3899</v>
      </c>
      <c r="C2558" s="3" t="s">
        <v>8010</v>
      </c>
      <c r="D2558">
        <v>3000</v>
      </c>
      <c r="E2558">
        <v>1465</v>
      </c>
      <c r="F2558" t="s">
        <v>8221</v>
      </c>
      <c r="G2558" t="s">
        <v>8225</v>
      </c>
      <c r="H2558" t="s">
        <v>8247</v>
      </c>
      <c r="I2558">
        <v>1479125642</v>
      </c>
      <c r="J2558">
        <v>1476962042</v>
      </c>
      <c r="K2558" t="b">
        <v>0</v>
      </c>
      <c r="L2558">
        <v>31</v>
      </c>
      <c r="M2558" t="b">
        <v>0</v>
      </c>
      <c r="N2558" t="s">
        <v>8271</v>
      </c>
      <c r="O2558" s="5">
        <f t="shared" si="156"/>
        <v>0.48833333333333334</v>
      </c>
      <c r="P2558" s="15">
        <f t="shared" si="157"/>
        <v>47.258064516129032</v>
      </c>
      <c r="Q2558" s="7" t="s">
        <v>8323</v>
      </c>
      <c r="R2558" s="7" t="s">
        <v>8324</v>
      </c>
      <c r="S2558" s="13">
        <f t="shared" si="158"/>
        <v>42688.509745370371</v>
      </c>
      <c r="T2558" s="12">
        <f t="shared" si="159"/>
        <v>42663.468078703707</v>
      </c>
    </row>
    <row r="2559" spans="1:20" ht="32" x14ac:dyDescent="0.2">
      <c r="A2559">
        <v>1802</v>
      </c>
      <c r="B2559" s="3" t="s">
        <v>1803</v>
      </c>
      <c r="C2559" s="3" t="s">
        <v>5912</v>
      </c>
      <c r="D2559">
        <v>3500</v>
      </c>
      <c r="E2559">
        <v>1697</v>
      </c>
      <c r="F2559" t="s">
        <v>8221</v>
      </c>
      <c r="G2559" t="s">
        <v>8236</v>
      </c>
      <c r="H2559" t="s">
        <v>8249</v>
      </c>
      <c r="I2559">
        <v>1435442340</v>
      </c>
      <c r="J2559">
        <v>1433416830</v>
      </c>
      <c r="K2559" t="b">
        <v>1</v>
      </c>
      <c r="L2559">
        <v>18</v>
      </c>
      <c r="M2559" t="b">
        <v>0</v>
      </c>
      <c r="N2559" t="s">
        <v>8285</v>
      </c>
      <c r="O2559" s="5">
        <f t="shared" si="156"/>
        <v>0.48485714285714288</v>
      </c>
      <c r="P2559" s="15">
        <f t="shared" si="157"/>
        <v>94.277777777777771</v>
      </c>
      <c r="Q2559" s="7" t="s">
        <v>8343</v>
      </c>
      <c r="R2559" s="7" t="s">
        <v>8344</v>
      </c>
      <c r="S2559" s="13">
        <f t="shared" si="158"/>
        <v>42182.915972222225</v>
      </c>
      <c r="T2559" s="12">
        <f t="shared" si="159"/>
        <v>42159.47256944445</v>
      </c>
    </row>
    <row r="2560" spans="1:20" ht="48" hidden="1" x14ac:dyDescent="0.2">
      <c r="A2560">
        <v>2323</v>
      </c>
      <c r="B2560" s="3" t="s">
        <v>2324</v>
      </c>
      <c r="C2560" s="3" t="s">
        <v>6433</v>
      </c>
      <c r="D2560">
        <v>250</v>
      </c>
      <c r="E2560">
        <v>120</v>
      </c>
      <c r="F2560" t="s">
        <v>8222</v>
      </c>
      <c r="G2560" t="s">
        <v>8224</v>
      </c>
      <c r="H2560" t="s">
        <v>8246</v>
      </c>
      <c r="I2560">
        <v>1490033247</v>
      </c>
      <c r="J2560">
        <v>1489428447</v>
      </c>
      <c r="K2560" t="b">
        <v>0</v>
      </c>
      <c r="L2560">
        <v>4</v>
      </c>
      <c r="M2560" t="b">
        <v>0</v>
      </c>
      <c r="N2560" t="s">
        <v>8298</v>
      </c>
      <c r="O2560" s="5">
        <f t="shared" si="156"/>
        <v>0.48</v>
      </c>
      <c r="P2560" s="15">
        <f t="shared" si="157"/>
        <v>30</v>
      </c>
      <c r="Q2560" s="7" t="s">
        <v>8341</v>
      </c>
      <c r="R2560" s="7" t="s">
        <v>8356</v>
      </c>
      <c r="S2560" s="13">
        <f t="shared" si="158"/>
        <v>42814.755173611105</v>
      </c>
      <c r="T2560" s="12">
        <f t="shared" si="159"/>
        <v>42807.755173611105</v>
      </c>
    </row>
    <row r="2561" spans="1:20" ht="48" hidden="1" x14ac:dyDescent="0.2">
      <c r="A2561">
        <v>1692</v>
      </c>
      <c r="B2561" s="3" t="s">
        <v>1693</v>
      </c>
      <c r="C2561" s="3" t="s">
        <v>5802</v>
      </c>
      <c r="D2561">
        <v>5000</v>
      </c>
      <c r="E2561">
        <v>2390</v>
      </c>
      <c r="F2561" t="s">
        <v>8222</v>
      </c>
      <c r="G2561" t="s">
        <v>8224</v>
      </c>
      <c r="H2561" t="s">
        <v>8246</v>
      </c>
      <c r="I2561">
        <v>1490572740</v>
      </c>
      <c r="J2561">
        <v>1487734667</v>
      </c>
      <c r="K2561" t="b">
        <v>0</v>
      </c>
      <c r="L2561">
        <v>15</v>
      </c>
      <c r="M2561" t="b">
        <v>0</v>
      </c>
      <c r="N2561" t="s">
        <v>8293</v>
      </c>
      <c r="O2561" s="5">
        <f t="shared" si="156"/>
        <v>0.47799999999999998</v>
      </c>
      <c r="P2561" s="15">
        <f t="shared" si="157"/>
        <v>159.33333333333334</v>
      </c>
      <c r="Q2561" s="7" t="s">
        <v>8330</v>
      </c>
      <c r="R2561" s="7" t="s">
        <v>8352</v>
      </c>
      <c r="S2561" s="13">
        <f t="shared" si="158"/>
        <v>42820.999305555553</v>
      </c>
      <c r="T2561" s="12">
        <f t="shared" si="159"/>
        <v>42788.151238425926</v>
      </c>
    </row>
    <row r="2562" spans="1:20" ht="48" x14ac:dyDescent="0.2">
      <c r="A2562">
        <v>3976</v>
      </c>
      <c r="B2562" s="3" t="s">
        <v>3973</v>
      </c>
      <c r="C2562" s="3" t="s">
        <v>8083</v>
      </c>
      <c r="D2562">
        <v>1300</v>
      </c>
      <c r="E2562">
        <v>620</v>
      </c>
      <c r="F2562" t="s">
        <v>8221</v>
      </c>
      <c r="G2562" t="s">
        <v>8224</v>
      </c>
      <c r="H2562" t="s">
        <v>8246</v>
      </c>
      <c r="I2562">
        <v>1406876400</v>
      </c>
      <c r="J2562">
        <v>1405024561</v>
      </c>
      <c r="K2562" t="b">
        <v>0</v>
      </c>
      <c r="L2562">
        <v>10</v>
      </c>
      <c r="M2562" t="b">
        <v>0</v>
      </c>
      <c r="N2562" t="s">
        <v>8271</v>
      </c>
      <c r="O2562" s="5">
        <f t="shared" ref="O2562:O2625" si="160">E2562/D2562</f>
        <v>0.47692307692307695</v>
      </c>
      <c r="P2562" s="15">
        <f t="shared" ref="P2562:P2625" si="161">AVERAGE(E2562/L2562)</f>
        <v>62</v>
      </c>
      <c r="Q2562" s="7" t="s">
        <v>8323</v>
      </c>
      <c r="R2562" s="7" t="s">
        <v>8324</v>
      </c>
      <c r="S2562" s="13">
        <f t="shared" ref="S2562:S2625" si="162">(((I2562/60)/60)/24)+DATE(1970,1,1)</f>
        <v>41852.291666666664</v>
      </c>
      <c r="T2562" s="12">
        <f t="shared" ref="T2562:T2625" si="163">(((J2562/60)/60)/24)+DATE(1970,1,1)</f>
        <v>41830.858344907407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s="7" t="s">
        <v>8341</v>
      </c>
      <c r="R2563" s="7" t="s">
        <v>8342</v>
      </c>
      <c r="S2563" s="13">
        <f t="shared" si="162"/>
        <v>42290.528807870374</v>
      </c>
      <c r="T2563" s="12">
        <f t="shared" si="163"/>
        <v>42260.528807870374</v>
      </c>
    </row>
    <row r="2564" spans="1:20" ht="48" x14ac:dyDescent="0.2">
      <c r="A2564">
        <v>1786</v>
      </c>
      <c r="B2564" s="3" t="s">
        <v>1787</v>
      </c>
      <c r="C2564" s="3" t="s">
        <v>5896</v>
      </c>
      <c r="D2564">
        <v>1900</v>
      </c>
      <c r="E2564">
        <v>905</v>
      </c>
      <c r="F2564" t="s">
        <v>8221</v>
      </c>
      <c r="G2564" t="s">
        <v>8233</v>
      </c>
      <c r="H2564" t="s">
        <v>8249</v>
      </c>
      <c r="I2564">
        <v>1418649177</v>
      </c>
      <c r="J2564">
        <v>1416057177</v>
      </c>
      <c r="K2564" t="b">
        <v>1</v>
      </c>
      <c r="L2564">
        <v>29</v>
      </c>
      <c r="M2564" t="b">
        <v>0</v>
      </c>
      <c r="N2564" t="s">
        <v>8285</v>
      </c>
      <c r="O2564" s="5">
        <f t="shared" si="160"/>
        <v>0.47631578947368419</v>
      </c>
      <c r="P2564" s="15">
        <f t="shared" si="161"/>
        <v>31.206896551724139</v>
      </c>
      <c r="Q2564" s="7" t="s">
        <v>8343</v>
      </c>
      <c r="R2564" s="7" t="s">
        <v>8344</v>
      </c>
      <c r="S2564" s="13">
        <f t="shared" si="162"/>
        <v>41988.550659722227</v>
      </c>
      <c r="T2564" s="12">
        <f t="shared" si="163"/>
        <v>41958.550659722227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8341</v>
      </c>
      <c r="R2565" s="7" t="s">
        <v>8342</v>
      </c>
      <c r="S2565" s="13">
        <f t="shared" si="162"/>
        <v>42215.139479166668</v>
      </c>
      <c r="T2565" s="12">
        <f t="shared" si="163"/>
        <v>42155.139479166668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8341</v>
      </c>
      <c r="R2566" s="7" t="s">
        <v>8342</v>
      </c>
      <c r="S2566" s="13">
        <f t="shared" si="162"/>
        <v>41852.040497685186</v>
      </c>
      <c r="T2566" s="12">
        <f t="shared" si="163"/>
        <v>41822.040497685186</v>
      </c>
    </row>
    <row r="2567" spans="1:20" ht="48" x14ac:dyDescent="0.2">
      <c r="A2567">
        <v>1919</v>
      </c>
      <c r="B2567" s="3" t="s">
        <v>1920</v>
      </c>
      <c r="C2567" s="3" t="s">
        <v>6029</v>
      </c>
      <c r="D2567">
        <v>500</v>
      </c>
      <c r="E2567">
        <v>237</v>
      </c>
      <c r="F2567" t="s">
        <v>8221</v>
      </c>
      <c r="G2567" t="s">
        <v>8224</v>
      </c>
      <c r="H2567" t="s">
        <v>8246</v>
      </c>
      <c r="I2567">
        <v>1432069249</v>
      </c>
      <c r="J2567">
        <v>1429477249</v>
      </c>
      <c r="K2567" t="b">
        <v>0</v>
      </c>
      <c r="L2567">
        <v>8</v>
      </c>
      <c r="M2567" t="b">
        <v>0</v>
      </c>
      <c r="N2567" t="s">
        <v>8294</v>
      </c>
      <c r="O2567" s="5">
        <f t="shared" si="160"/>
        <v>0.47399999999999998</v>
      </c>
      <c r="P2567" s="15">
        <f t="shared" si="161"/>
        <v>29.625</v>
      </c>
      <c r="Q2567" s="7" t="s">
        <v>8309</v>
      </c>
      <c r="R2567" s="7" t="s">
        <v>8353</v>
      </c>
      <c r="S2567" s="13">
        <f t="shared" si="162"/>
        <v>42143.875567129624</v>
      </c>
      <c r="T2567" s="12">
        <f t="shared" si="163"/>
        <v>42113.875567129624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8341</v>
      </c>
      <c r="R2568" s="7" t="s">
        <v>8342</v>
      </c>
      <c r="S2568" s="13">
        <f t="shared" si="162"/>
        <v>41872.980879629627</v>
      </c>
      <c r="T2568" s="12">
        <f t="shared" si="163"/>
        <v>41842.980879629627</v>
      </c>
    </row>
    <row r="2569" spans="1:20" ht="32" hidden="1" x14ac:dyDescent="0.2">
      <c r="A2569">
        <v>1019</v>
      </c>
      <c r="B2569" s="3" t="s">
        <v>1020</v>
      </c>
      <c r="C2569" s="3" t="s">
        <v>5129</v>
      </c>
      <c r="D2569">
        <v>45000</v>
      </c>
      <c r="E2569">
        <v>21300</v>
      </c>
      <c r="F2569" t="s">
        <v>8220</v>
      </c>
      <c r="G2569" t="s">
        <v>8224</v>
      </c>
      <c r="H2569" t="s">
        <v>8246</v>
      </c>
      <c r="I2569">
        <v>1423092149</v>
      </c>
      <c r="J2569">
        <v>1420500149</v>
      </c>
      <c r="K2569" t="b">
        <v>0</v>
      </c>
      <c r="L2569">
        <v>400</v>
      </c>
      <c r="M2569" t="b">
        <v>0</v>
      </c>
      <c r="N2569" t="s">
        <v>8273</v>
      </c>
      <c r="O2569" s="5">
        <f t="shared" si="160"/>
        <v>0.47333333333333333</v>
      </c>
      <c r="P2569" s="15">
        <f t="shared" si="161"/>
        <v>53.25</v>
      </c>
      <c r="Q2569" s="7" t="s">
        <v>8309</v>
      </c>
      <c r="R2569" s="7" t="s">
        <v>8326</v>
      </c>
      <c r="S2569" s="13">
        <f t="shared" si="162"/>
        <v>42039.973946759259</v>
      </c>
      <c r="T2569" s="12">
        <f t="shared" si="163"/>
        <v>42009.973946759259</v>
      </c>
    </row>
    <row r="2570" spans="1:20" ht="48" x14ac:dyDescent="0.2">
      <c r="A2570">
        <v>4036</v>
      </c>
      <c r="B2570" s="3" t="s">
        <v>4032</v>
      </c>
      <c r="C2570" s="3" t="s">
        <v>7438</v>
      </c>
      <c r="D2570">
        <v>6000</v>
      </c>
      <c r="E2570">
        <v>2823</v>
      </c>
      <c r="F2570" t="s">
        <v>8221</v>
      </c>
      <c r="G2570" t="s">
        <v>8224</v>
      </c>
      <c r="H2570" t="s">
        <v>8246</v>
      </c>
      <c r="I2570">
        <v>1404253800</v>
      </c>
      <c r="J2570">
        <v>1402784964</v>
      </c>
      <c r="K2570" t="b">
        <v>0</v>
      </c>
      <c r="L2570">
        <v>17</v>
      </c>
      <c r="M2570" t="b">
        <v>0</v>
      </c>
      <c r="N2570" t="s">
        <v>8271</v>
      </c>
      <c r="O2570" s="5">
        <f t="shared" si="160"/>
        <v>0.47049999999999997</v>
      </c>
      <c r="P2570" s="15">
        <f t="shared" si="161"/>
        <v>166.05882352941177</v>
      </c>
      <c r="Q2570" s="7" t="s">
        <v>8323</v>
      </c>
      <c r="R2570" s="7" t="s">
        <v>8324</v>
      </c>
      <c r="S2570" s="13">
        <f t="shared" si="162"/>
        <v>41821.9375</v>
      </c>
      <c r="T2570" s="12">
        <f t="shared" si="163"/>
        <v>41804.937083333331</v>
      </c>
    </row>
    <row r="2571" spans="1:20" ht="32" x14ac:dyDescent="0.2">
      <c r="A2571">
        <v>969</v>
      </c>
      <c r="B2571" s="3" t="s">
        <v>970</v>
      </c>
      <c r="C2571" s="3" t="s">
        <v>5079</v>
      </c>
      <c r="D2571">
        <v>30000</v>
      </c>
      <c r="E2571">
        <v>14000</v>
      </c>
      <c r="F2571" t="s">
        <v>8221</v>
      </c>
      <c r="G2571" t="s">
        <v>8238</v>
      </c>
      <c r="H2571" t="s">
        <v>8256</v>
      </c>
      <c r="I2571">
        <v>1486624607</v>
      </c>
      <c r="J2571">
        <v>1483773407</v>
      </c>
      <c r="K2571" t="b">
        <v>0</v>
      </c>
      <c r="L2571">
        <v>11</v>
      </c>
      <c r="M2571" t="b">
        <v>0</v>
      </c>
      <c r="N2571" t="s">
        <v>8273</v>
      </c>
      <c r="O2571" s="5">
        <f t="shared" si="160"/>
        <v>0.46666666666666667</v>
      </c>
      <c r="P2571" s="15">
        <f t="shared" si="161"/>
        <v>1272.7272727272727</v>
      </c>
      <c r="Q2571" s="7" t="s">
        <v>8309</v>
      </c>
      <c r="R2571" s="7" t="s">
        <v>8326</v>
      </c>
      <c r="S2571" s="13">
        <f t="shared" si="162"/>
        <v>42775.30332175926</v>
      </c>
      <c r="T2571" s="12">
        <f t="shared" si="163"/>
        <v>42742.30332175926</v>
      </c>
    </row>
    <row r="2572" spans="1:20" ht="48" x14ac:dyDescent="0.2">
      <c r="A2572">
        <v>1903</v>
      </c>
      <c r="B2572" s="3" t="s">
        <v>1904</v>
      </c>
      <c r="C2572" s="3" t="s">
        <v>6013</v>
      </c>
      <c r="D2572">
        <v>3000</v>
      </c>
      <c r="E2572">
        <v>1398</v>
      </c>
      <c r="F2572" t="s">
        <v>8221</v>
      </c>
      <c r="G2572" t="s">
        <v>8224</v>
      </c>
      <c r="H2572" t="s">
        <v>8246</v>
      </c>
      <c r="I2572">
        <v>1485541791</v>
      </c>
      <c r="J2572">
        <v>1480357791</v>
      </c>
      <c r="K2572" t="b">
        <v>0</v>
      </c>
      <c r="L2572">
        <v>41</v>
      </c>
      <c r="M2572" t="b">
        <v>0</v>
      </c>
      <c r="N2572" t="s">
        <v>8294</v>
      </c>
      <c r="O2572" s="5">
        <f t="shared" si="160"/>
        <v>0.46600000000000003</v>
      </c>
      <c r="P2572" s="15">
        <f t="shared" si="161"/>
        <v>34.097560975609753</v>
      </c>
      <c r="Q2572" s="7" t="s">
        <v>8309</v>
      </c>
      <c r="R2572" s="7" t="s">
        <v>8353</v>
      </c>
      <c r="S2572" s="13">
        <f t="shared" si="162"/>
        <v>42762.770729166667</v>
      </c>
      <c r="T2572" s="12">
        <f t="shared" si="163"/>
        <v>42702.770729166667</v>
      </c>
    </row>
    <row r="2573" spans="1:20" ht="48" x14ac:dyDescent="0.2">
      <c r="A2573">
        <v>697</v>
      </c>
      <c r="B2573" s="3" t="s">
        <v>698</v>
      </c>
      <c r="C2573" s="3" t="s">
        <v>4807</v>
      </c>
      <c r="D2573">
        <v>5000</v>
      </c>
      <c r="E2573">
        <v>2319</v>
      </c>
      <c r="F2573" t="s">
        <v>8221</v>
      </c>
      <c r="G2573" t="s">
        <v>8236</v>
      </c>
      <c r="H2573" t="s">
        <v>8249</v>
      </c>
      <c r="I2573">
        <v>1454502789</v>
      </c>
      <c r="J2573">
        <v>1453206789</v>
      </c>
      <c r="K2573" t="b">
        <v>0</v>
      </c>
      <c r="L2573">
        <v>114</v>
      </c>
      <c r="M2573" t="b">
        <v>0</v>
      </c>
      <c r="N2573" t="s">
        <v>8273</v>
      </c>
      <c r="O2573" s="5">
        <f t="shared" si="160"/>
        <v>0.46379999999999999</v>
      </c>
      <c r="P2573" s="15">
        <f t="shared" si="161"/>
        <v>20.342105263157894</v>
      </c>
      <c r="Q2573" s="7" t="s">
        <v>8309</v>
      </c>
      <c r="R2573" s="7" t="s">
        <v>8326</v>
      </c>
      <c r="S2573" s="13">
        <f t="shared" si="162"/>
        <v>42403.523020833338</v>
      </c>
      <c r="T2573" s="12">
        <f t="shared" si="163"/>
        <v>42388.523020833338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8341</v>
      </c>
      <c r="R2574" s="7" t="s">
        <v>8342</v>
      </c>
      <c r="S2574" s="13">
        <f t="shared" si="162"/>
        <v>42107.119409722218</v>
      </c>
      <c r="T2574" s="12">
        <f t="shared" si="163"/>
        <v>42077.119409722218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8341</v>
      </c>
      <c r="R2575" s="7" t="s">
        <v>8342</v>
      </c>
      <c r="S2575" s="13">
        <f t="shared" si="162"/>
        <v>41874.592002314814</v>
      </c>
      <c r="T2575" s="12">
        <f t="shared" si="163"/>
        <v>41829.592002314814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8341</v>
      </c>
      <c r="R2576" s="7" t="s">
        <v>8342</v>
      </c>
      <c r="S2576" s="13">
        <f t="shared" si="162"/>
        <v>42508.825752314813</v>
      </c>
      <c r="T2576" s="12">
        <f t="shared" si="163"/>
        <v>42487.825752314813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8341</v>
      </c>
      <c r="R2577" s="7" t="s">
        <v>8342</v>
      </c>
      <c r="S2577" s="13">
        <f t="shared" si="162"/>
        <v>42016.108726851846</v>
      </c>
      <c r="T2577" s="12">
        <f t="shared" si="163"/>
        <v>41986.108726851846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8341</v>
      </c>
      <c r="R2578" s="7" t="s">
        <v>8342</v>
      </c>
      <c r="S2578" s="13">
        <f t="shared" si="162"/>
        <v>42104.968136574069</v>
      </c>
      <c r="T2578" s="12">
        <f t="shared" si="163"/>
        <v>42060.00980324074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8341</v>
      </c>
      <c r="R2579" s="7" t="s">
        <v>8342</v>
      </c>
      <c r="S2579" s="13">
        <f t="shared" si="162"/>
        <v>41855.820567129631</v>
      </c>
      <c r="T2579" s="12">
        <f t="shared" si="163"/>
        <v>41830.820567129631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8341</v>
      </c>
      <c r="R2580" s="7" t="s">
        <v>8342</v>
      </c>
      <c r="S2580" s="13">
        <f t="shared" si="162"/>
        <v>42286.708333333328</v>
      </c>
      <c r="T2580" s="12">
        <f t="shared" si="163"/>
        <v>42238.022905092599</v>
      </c>
    </row>
    <row r="2581" spans="1:20" ht="48" x14ac:dyDescent="0.2">
      <c r="A2581">
        <v>3207</v>
      </c>
      <c r="B2581" s="3" t="s">
        <v>3207</v>
      </c>
      <c r="C2581" s="3" t="s">
        <v>7317</v>
      </c>
      <c r="D2581">
        <v>5500</v>
      </c>
      <c r="E2581">
        <v>2550</v>
      </c>
      <c r="F2581" t="s">
        <v>8221</v>
      </c>
      <c r="G2581" t="s">
        <v>8224</v>
      </c>
      <c r="H2581" t="s">
        <v>8246</v>
      </c>
      <c r="I2581">
        <v>1429767607</v>
      </c>
      <c r="J2581">
        <v>1424587207</v>
      </c>
      <c r="K2581" t="b">
        <v>0</v>
      </c>
      <c r="L2581">
        <v>36</v>
      </c>
      <c r="M2581" t="b">
        <v>0</v>
      </c>
      <c r="N2581" t="s">
        <v>8305</v>
      </c>
      <c r="O2581" s="5">
        <f t="shared" si="160"/>
        <v>0.46363636363636362</v>
      </c>
      <c r="P2581" s="15">
        <f t="shared" si="161"/>
        <v>70.833333333333329</v>
      </c>
      <c r="Q2581" s="7" t="s">
        <v>8323</v>
      </c>
      <c r="R2581" s="7" t="s">
        <v>8363</v>
      </c>
      <c r="S2581" s="13">
        <f t="shared" si="162"/>
        <v>42117.236192129625</v>
      </c>
      <c r="T2581" s="12">
        <f t="shared" si="163"/>
        <v>42057.277858796297</v>
      </c>
    </row>
    <row r="2582" spans="1:20" ht="48" hidden="1" x14ac:dyDescent="0.2">
      <c r="A2582">
        <v>2701</v>
      </c>
      <c r="B2582" s="3" t="s">
        <v>2701</v>
      </c>
      <c r="C2582" s="3" t="s">
        <v>6811</v>
      </c>
      <c r="D2582">
        <v>3400</v>
      </c>
      <c r="E2582">
        <v>1570</v>
      </c>
      <c r="F2582" t="s">
        <v>8222</v>
      </c>
      <c r="G2582" t="s">
        <v>8241</v>
      </c>
      <c r="H2582" t="s">
        <v>8249</v>
      </c>
      <c r="I2582">
        <v>1491586534</v>
      </c>
      <c r="J2582">
        <v>1488911734</v>
      </c>
      <c r="K2582" t="b">
        <v>0</v>
      </c>
      <c r="L2582">
        <v>46</v>
      </c>
      <c r="M2582" t="b">
        <v>0</v>
      </c>
      <c r="N2582" t="s">
        <v>8303</v>
      </c>
      <c r="O2582" s="5">
        <f t="shared" si="160"/>
        <v>0.46176470588235297</v>
      </c>
      <c r="P2582" s="15">
        <f t="shared" si="161"/>
        <v>34.130434782608695</v>
      </c>
      <c r="Q2582" s="7" t="s">
        <v>8323</v>
      </c>
      <c r="R2582" s="7" t="s">
        <v>8361</v>
      </c>
      <c r="S2582" s="13">
        <f t="shared" si="162"/>
        <v>42832.733032407406</v>
      </c>
      <c r="T2582" s="12">
        <f t="shared" si="163"/>
        <v>42801.774699074071</v>
      </c>
    </row>
    <row r="2583" spans="1:20" ht="48" x14ac:dyDescent="0.2">
      <c r="A2583">
        <v>960</v>
      </c>
      <c r="B2583" s="3" t="s">
        <v>961</v>
      </c>
      <c r="C2583" s="3" t="s">
        <v>5070</v>
      </c>
      <c r="D2583">
        <v>55650</v>
      </c>
      <c r="E2583">
        <v>25655</v>
      </c>
      <c r="F2583" t="s">
        <v>8221</v>
      </c>
      <c r="G2583" t="s">
        <v>8224</v>
      </c>
      <c r="H2583" t="s">
        <v>8246</v>
      </c>
      <c r="I2583">
        <v>1489500155</v>
      </c>
      <c r="J2583">
        <v>1485874955</v>
      </c>
      <c r="K2583" t="b">
        <v>0</v>
      </c>
      <c r="L2583">
        <v>188</v>
      </c>
      <c r="M2583" t="b">
        <v>0</v>
      </c>
      <c r="N2583" t="s">
        <v>8273</v>
      </c>
      <c r="O2583" s="5">
        <f t="shared" si="160"/>
        <v>0.46100628930817611</v>
      </c>
      <c r="P2583" s="15">
        <f t="shared" si="161"/>
        <v>136.46276595744681</v>
      </c>
      <c r="Q2583" s="7" t="s">
        <v>8309</v>
      </c>
      <c r="R2583" s="7" t="s">
        <v>8326</v>
      </c>
      <c r="S2583" s="13">
        <f t="shared" si="162"/>
        <v>42808.585127314815</v>
      </c>
      <c r="T2583" s="12">
        <f t="shared" si="163"/>
        <v>42766.626793981486</v>
      </c>
    </row>
    <row r="2584" spans="1:20" ht="48" x14ac:dyDescent="0.2">
      <c r="A2584">
        <v>970</v>
      </c>
      <c r="B2584" s="3" t="s">
        <v>971</v>
      </c>
      <c r="C2584" s="3" t="s">
        <v>5080</v>
      </c>
      <c r="D2584">
        <v>5000</v>
      </c>
      <c r="E2584">
        <v>2296</v>
      </c>
      <c r="F2584" t="s">
        <v>8221</v>
      </c>
      <c r="G2584" t="s">
        <v>8229</v>
      </c>
      <c r="H2584" t="s">
        <v>8251</v>
      </c>
      <c r="I2584">
        <v>1485147540</v>
      </c>
      <c r="J2584">
        <v>1481951853</v>
      </c>
      <c r="K2584" t="b">
        <v>0</v>
      </c>
      <c r="L2584">
        <v>14</v>
      </c>
      <c r="M2584" t="b">
        <v>0</v>
      </c>
      <c r="N2584" t="s">
        <v>8273</v>
      </c>
      <c r="O2584" s="5">
        <f t="shared" si="160"/>
        <v>0.4592</v>
      </c>
      <c r="P2584" s="15">
        <f t="shared" si="161"/>
        <v>164</v>
      </c>
      <c r="Q2584" s="7" t="s">
        <v>8309</v>
      </c>
      <c r="R2584" s="7" t="s">
        <v>8326</v>
      </c>
      <c r="S2584" s="13">
        <f t="shared" si="162"/>
        <v>42758.207638888889</v>
      </c>
      <c r="T2584" s="12">
        <f t="shared" si="163"/>
        <v>42721.220520833333</v>
      </c>
    </row>
    <row r="2585" spans="1:20" ht="48" x14ac:dyDescent="0.2">
      <c r="A2585">
        <v>1774</v>
      </c>
      <c r="B2585" s="3" t="s">
        <v>1775</v>
      </c>
      <c r="C2585" s="3" t="s">
        <v>5884</v>
      </c>
      <c r="D2585">
        <v>2500</v>
      </c>
      <c r="E2585">
        <v>1148</v>
      </c>
      <c r="F2585" t="s">
        <v>8221</v>
      </c>
      <c r="G2585" t="s">
        <v>8224</v>
      </c>
      <c r="H2585" t="s">
        <v>8246</v>
      </c>
      <c r="I2585">
        <v>1417273140</v>
      </c>
      <c r="J2585">
        <v>1413609292</v>
      </c>
      <c r="K2585" t="b">
        <v>1</v>
      </c>
      <c r="L2585">
        <v>13</v>
      </c>
      <c r="M2585" t="b">
        <v>0</v>
      </c>
      <c r="N2585" t="s">
        <v>8285</v>
      </c>
      <c r="O2585" s="5">
        <f t="shared" si="160"/>
        <v>0.4592</v>
      </c>
      <c r="P2585" s="15">
        <f t="shared" si="161"/>
        <v>88.307692307692307</v>
      </c>
      <c r="Q2585" s="7" t="s">
        <v>8343</v>
      </c>
      <c r="R2585" s="7" t="s">
        <v>8344</v>
      </c>
      <c r="S2585" s="13">
        <f t="shared" si="162"/>
        <v>41972.624305555553</v>
      </c>
      <c r="T2585" s="12">
        <f t="shared" si="163"/>
        <v>41930.218657407408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8341</v>
      </c>
      <c r="R2586" s="7" t="s">
        <v>8342</v>
      </c>
      <c r="S2586" s="13">
        <f t="shared" si="162"/>
        <v>42170.173252314817</v>
      </c>
      <c r="T2586" s="12">
        <f t="shared" si="163"/>
        <v>42140.173252314817</v>
      </c>
    </row>
    <row r="2587" spans="1:20" ht="32" x14ac:dyDescent="0.2">
      <c r="A2587">
        <v>1767</v>
      </c>
      <c r="B2587" s="3" t="s">
        <v>1768</v>
      </c>
      <c r="C2587" s="3" t="s">
        <v>5877</v>
      </c>
      <c r="D2587">
        <v>5000</v>
      </c>
      <c r="E2587">
        <v>2286</v>
      </c>
      <c r="F2587" t="s">
        <v>8221</v>
      </c>
      <c r="G2587" t="s">
        <v>8224</v>
      </c>
      <c r="H2587" t="s">
        <v>8246</v>
      </c>
      <c r="I2587">
        <v>1407080884</v>
      </c>
      <c r="J2587">
        <v>1404488884</v>
      </c>
      <c r="K2587" t="b">
        <v>1</v>
      </c>
      <c r="L2587">
        <v>39</v>
      </c>
      <c r="M2587" t="b">
        <v>0</v>
      </c>
      <c r="N2587" t="s">
        <v>8285</v>
      </c>
      <c r="O2587" s="5">
        <f t="shared" si="160"/>
        <v>0.4572</v>
      </c>
      <c r="P2587" s="15">
        <f t="shared" si="161"/>
        <v>58.615384615384613</v>
      </c>
      <c r="Q2587" s="7" t="s">
        <v>8343</v>
      </c>
      <c r="R2587" s="7" t="s">
        <v>8344</v>
      </c>
      <c r="S2587" s="13">
        <f t="shared" si="162"/>
        <v>41854.658379629633</v>
      </c>
      <c r="T2587" s="12">
        <f t="shared" si="163"/>
        <v>41824.658379629633</v>
      </c>
    </row>
    <row r="2588" spans="1:20" ht="48" x14ac:dyDescent="0.2">
      <c r="A2588">
        <v>1556</v>
      </c>
      <c r="B2588" s="3" t="s">
        <v>1557</v>
      </c>
      <c r="C2588" s="3" t="s">
        <v>5666</v>
      </c>
      <c r="D2588">
        <v>1500</v>
      </c>
      <c r="E2588">
        <v>677</v>
      </c>
      <c r="F2588" t="s">
        <v>8221</v>
      </c>
      <c r="G2588" t="s">
        <v>8229</v>
      </c>
      <c r="H2588" t="s">
        <v>8251</v>
      </c>
      <c r="I2588">
        <v>1467603624</v>
      </c>
      <c r="J2588">
        <v>1465011624</v>
      </c>
      <c r="K2588" t="b">
        <v>0</v>
      </c>
      <c r="L2588">
        <v>12</v>
      </c>
      <c r="M2588" t="b">
        <v>0</v>
      </c>
      <c r="N2588" t="s">
        <v>8289</v>
      </c>
      <c r="O2588" s="5">
        <f t="shared" si="160"/>
        <v>0.45133333333333331</v>
      </c>
      <c r="P2588" s="15">
        <f t="shared" si="161"/>
        <v>56.416666666666664</v>
      </c>
      <c r="Q2588" s="7" t="s">
        <v>8343</v>
      </c>
      <c r="R2588" s="7" t="s">
        <v>8348</v>
      </c>
      <c r="S2588" s="13">
        <f t="shared" si="162"/>
        <v>42555.153055555551</v>
      </c>
      <c r="T2588" s="12">
        <f t="shared" si="163"/>
        <v>42525.153055555551</v>
      </c>
    </row>
    <row r="2589" spans="1:20" ht="48" x14ac:dyDescent="0.2">
      <c r="A2589">
        <v>211</v>
      </c>
      <c r="B2589" s="3" t="s">
        <v>213</v>
      </c>
      <c r="C2589" s="3" t="s">
        <v>4321</v>
      </c>
      <c r="D2589">
        <v>5000</v>
      </c>
      <c r="E2589">
        <v>2230</v>
      </c>
      <c r="F2589" t="s">
        <v>8221</v>
      </c>
      <c r="G2589" t="s">
        <v>8224</v>
      </c>
      <c r="H2589" t="s">
        <v>8246</v>
      </c>
      <c r="I2589">
        <v>1442634617</v>
      </c>
      <c r="J2589">
        <v>1440042617</v>
      </c>
      <c r="K2589" t="b">
        <v>0</v>
      </c>
      <c r="L2589">
        <v>12</v>
      </c>
      <c r="M2589" t="b">
        <v>0</v>
      </c>
      <c r="N2589" t="s">
        <v>8268</v>
      </c>
      <c r="O2589" s="5">
        <f t="shared" si="160"/>
        <v>0.44600000000000001</v>
      </c>
      <c r="P2589" s="15">
        <f t="shared" si="161"/>
        <v>185.83333333333334</v>
      </c>
      <c r="Q2589" s="7" t="s">
        <v>8316</v>
      </c>
      <c r="R2589" s="7" t="s">
        <v>8320</v>
      </c>
      <c r="S2589" s="13">
        <f t="shared" si="162"/>
        <v>42266.159918981488</v>
      </c>
      <c r="T2589" s="12">
        <f t="shared" si="163"/>
        <v>42236.159918981488</v>
      </c>
    </row>
    <row r="2590" spans="1:20" ht="48" hidden="1" x14ac:dyDescent="0.2">
      <c r="A2590">
        <v>1007</v>
      </c>
      <c r="B2590" s="3" t="s">
        <v>1008</v>
      </c>
      <c r="C2590" s="3" t="s">
        <v>5117</v>
      </c>
      <c r="D2590">
        <v>30000</v>
      </c>
      <c r="E2590">
        <v>13296</v>
      </c>
      <c r="F2590" t="s">
        <v>8220</v>
      </c>
      <c r="G2590" t="s">
        <v>8224</v>
      </c>
      <c r="H2590" t="s">
        <v>8246</v>
      </c>
      <c r="I2590">
        <v>1481727623</v>
      </c>
      <c r="J2590">
        <v>1478095223</v>
      </c>
      <c r="K2590" t="b">
        <v>0</v>
      </c>
      <c r="L2590">
        <v>76</v>
      </c>
      <c r="M2590" t="b">
        <v>0</v>
      </c>
      <c r="N2590" t="s">
        <v>8273</v>
      </c>
      <c r="O2590" s="5">
        <f t="shared" si="160"/>
        <v>0.44319999999999998</v>
      </c>
      <c r="P2590" s="15">
        <f t="shared" si="161"/>
        <v>174.94736842105263</v>
      </c>
      <c r="Q2590" s="7" t="s">
        <v>8309</v>
      </c>
      <c r="R2590" s="7" t="s">
        <v>8326</v>
      </c>
      <c r="S2590" s="13">
        <f t="shared" si="162"/>
        <v>42718.6252662037</v>
      </c>
      <c r="T2590" s="12">
        <f t="shared" si="163"/>
        <v>42676.583599537036</v>
      </c>
    </row>
    <row r="2591" spans="1:20" ht="64" hidden="1" x14ac:dyDescent="0.2">
      <c r="A2591">
        <v>1688</v>
      </c>
      <c r="B2591" s="3" t="s">
        <v>1689</v>
      </c>
      <c r="C2591" s="3" t="s">
        <v>5798</v>
      </c>
      <c r="D2591">
        <v>4000</v>
      </c>
      <c r="E2591">
        <v>1772</v>
      </c>
      <c r="F2591" t="s">
        <v>8222</v>
      </c>
      <c r="G2591" t="s">
        <v>8224</v>
      </c>
      <c r="H2591" t="s">
        <v>8246</v>
      </c>
      <c r="I2591">
        <v>1491738594</v>
      </c>
      <c r="J2591">
        <v>1489150194</v>
      </c>
      <c r="K2591" t="b">
        <v>0</v>
      </c>
      <c r="L2591">
        <v>7</v>
      </c>
      <c r="M2591" t="b">
        <v>0</v>
      </c>
      <c r="N2591" t="s">
        <v>8293</v>
      </c>
      <c r="O2591" s="5">
        <f t="shared" si="160"/>
        <v>0.443</v>
      </c>
      <c r="P2591" s="15">
        <f t="shared" si="161"/>
        <v>253.14285714285714</v>
      </c>
      <c r="Q2591" s="7" t="s">
        <v>8330</v>
      </c>
      <c r="R2591" s="7" t="s">
        <v>8352</v>
      </c>
      <c r="S2591" s="13">
        <f t="shared" si="162"/>
        <v>42834.492986111116</v>
      </c>
      <c r="T2591" s="12">
        <f t="shared" si="163"/>
        <v>42804.534652777773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8341</v>
      </c>
      <c r="R2592" s="7" t="s">
        <v>8342</v>
      </c>
      <c r="S2592" s="13">
        <f t="shared" si="162"/>
        <v>42395.589085648149</v>
      </c>
      <c r="T2592" s="12">
        <f t="shared" si="163"/>
        <v>42388.589085648149</v>
      </c>
    </row>
    <row r="2593" spans="1:20" ht="64" x14ac:dyDescent="0.2">
      <c r="A2593">
        <v>3935</v>
      </c>
      <c r="B2593" s="3" t="s">
        <v>3932</v>
      </c>
      <c r="C2593" s="3" t="s">
        <v>8043</v>
      </c>
      <c r="D2593">
        <v>3000</v>
      </c>
      <c r="E2593">
        <v>1315</v>
      </c>
      <c r="F2593" t="s">
        <v>8221</v>
      </c>
      <c r="G2593" t="s">
        <v>8225</v>
      </c>
      <c r="H2593" t="s">
        <v>8247</v>
      </c>
      <c r="I2593">
        <v>1443973546</v>
      </c>
      <c r="J2593">
        <v>1438789546</v>
      </c>
      <c r="K2593" t="b">
        <v>0</v>
      </c>
      <c r="L2593">
        <v>23</v>
      </c>
      <c r="M2593" t="b">
        <v>0</v>
      </c>
      <c r="N2593" t="s">
        <v>8271</v>
      </c>
      <c r="O2593" s="5">
        <f t="shared" si="160"/>
        <v>0.43833333333333335</v>
      </c>
      <c r="P2593" s="15">
        <f t="shared" si="161"/>
        <v>57.173913043478258</v>
      </c>
      <c r="Q2593" s="7" t="s">
        <v>8323</v>
      </c>
      <c r="R2593" s="7" t="s">
        <v>8324</v>
      </c>
      <c r="S2593" s="13">
        <f t="shared" si="162"/>
        <v>42281.656782407401</v>
      </c>
      <c r="T2593" s="12">
        <f t="shared" si="163"/>
        <v>42221.656782407401</v>
      </c>
    </row>
    <row r="2594" spans="1:20" ht="48" x14ac:dyDescent="0.2">
      <c r="A2594">
        <v>954</v>
      </c>
      <c r="B2594" s="3" t="s">
        <v>955</v>
      </c>
      <c r="C2594" s="3" t="s">
        <v>5064</v>
      </c>
      <c r="D2594">
        <v>15000</v>
      </c>
      <c r="E2594">
        <v>6511</v>
      </c>
      <c r="F2594" t="s">
        <v>8221</v>
      </c>
      <c r="G2594" t="s">
        <v>8224</v>
      </c>
      <c r="H2594" t="s">
        <v>8246</v>
      </c>
      <c r="I2594">
        <v>1440100839</v>
      </c>
      <c r="J2594">
        <v>1436472039</v>
      </c>
      <c r="K2594" t="b">
        <v>0</v>
      </c>
      <c r="L2594">
        <v>73</v>
      </c>
      <c r="M2594" t="b">
        <v>0</v>
      </c>
      <c r="N2594" t="s">
        <v>8273</v>
      </c>
      <c r="O2594" s="5">
        <f t="shared" si="160"/>
        <v>0.43406666666666666</v>
      </c>
      <c r="P2594" s="15">
        <f t="shared" si="161"/>
        <v>89.191780821917803</v>
      </c>
      <c r="Q2594" s="7" t="s">
        <v>8309</v>
      </c>
      <c r="R2594" s="7" t="s">
        <v>8326</v>
      </c>
      <c r="S2594" s="13">
        <f t="shared" si="162"/>
        <v>42236.833784722221</v>
      </c>
      <c r="T2594" s="12">
        <f t="shared" si="163"/>
        <v>42194.833784722221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8341</v>
      </c>
      <c r="R2595" s="7" t="s">
        <v>8342</v>
      </c>
      <c r="S2595" s="13">
        <f t="shared" si="162"/>
        <v>42119.84520833334</v>
      </c>
      <c r="T2595" s="12">
        <f t="shared" si="163"/>
        <v>42089.84520833334</v>
      </c>
    </row>
    <row r="2596" spans="1:20" ht="48" x14ac:dyDescent="0.2">
      <c r="A2596">
        <v>1920</v>
      </c>
      <c r="B2596" s="3" t="s">
        <v>1921</v>
      </c>
      <c r="C2596" s="3" t="s">
        <v>6030</v>
      </c>
      <c r="D2596">
        <v>10000</v>
      </c>
      <c r="E2596">
        <v>4303</v>
      </c>
      <c r="F2596" t="s">
        <v>8221</v>
      </c>
      <c r="G2596" t="s">
        <v>8225</v>
      </c>
      <c r="H2596" t="s">
        <v>8247</v>
      </c>
      <c r="I2596">
        <v>1445468400</v>
      </c>
      <c r="J2596">
        <v>1443042061</v>
      </c>
      <c r="K2596" t="b">
        <v>0</v>
      </c>
      <c r="L2596">
        <v>105</v>
      </c>
      <c r="M2596" t="b">
        <v>0</v>
      </c>
      <c r="N2596" t="s">
        <v>8294</v>
      </c>
      <c r="O2596" s="5">
        <f t="shared" si="160"/>
        <v>0.43030000000000002</v>
      </c>
      <c r="P2596" s="15">
        <f t="shared" si="161"/>
        <v>40.980952380952381</v>
      </c>
      <c r="Q2596" s="7" t="s">
        <v>8309</v>
      </c>
      <c r="R2596" s="7" t="s">
        <v>8353</v>
      </c>
      <c r="S2596" s="13">
        <f t="shared" si="162"/>
        <v>42298.958333333328</v>
      </c>
      <c r="T2596" s="12">
        <f t="shared" si="163"/>
        <v>42270.875706018516</v>
      </c>
    </row>
    <row r="2597" spans="1:20" ht="48" x14ac:dyDescent="0.2">
      <c r="A2597">
        <v>1864</v>
      </c>
      <c r="B2597" s="3" t="s">
        <v>1865</v>
      </c>
      <c r="C2597" s="3" t="s">
        <v>5974</v>
      </c>
      <c r="D2597">
        <v>6500</v>
      </c>
      <c r="E2597">
        <v>2788</v>
      </c>
      <c r="F2597" t="s">
        <v>8221</v>
      </c>
      <c r="G2597" t="s">
        <v>8224</v>
      </c>
      <c r="H2597" t="s">
        <v>8246</v>
      </c>
      <c r="I2597">
        <v>1399223500</v>
      </c>
      <c r="J2597">
        <v>1396631500</v>
      </c>
      <c r="K2597" t="b">
        <v>0</v>
      </c>
      <c r="L2597">
        <v>48</v>
      </c>
      <c r="M2597" t="b">
        <v>0</v>
      </c>
      <c r="N2597" t="s">
        <v>8283</v>
      </c>
      <c r="O2597" s="5">
        <f t="shared" si="160"/>
        <v>0.42892307692307691</v>
      </c>
      <c r="P2597" s="15">
        <f t="shared" si="161"/>
        <v>58.083333333333336</v>
      </c>
      <c r="Q2597" s="7" t="s">
        <v>8338</v>
      </c>
      <c r="R2597" s="7" t="s">
        <v>8340</v>
      </c>
      <c r="S2597" s="13">
        <f t="shared" si="162"/>
        <v>41763.716435185182</v>
      </c>
      <c r="T2597" s="12">
        <f t="shared" si="163"/>
        <v>41733.716435185182</v>
      </c>
    </row>
    <row r="2598" spans="1:20" ht="48" x14ac:dyDescent="0.2">
      <c r="A2598">
        <v>1906</v>
      </c>
      <c r="B2598" s="3" t="s">
        <v>1907</v>
      </c>
      <c r="C2598" s="3" t="s">
        <v>6016</v>
      </c>
      <c r="D2598">
        <v>50000</v>
      </c>
      <c r="E2598">
        <v>21380</v>
      </c>
      <c r="F2598" t="s">
        <v>8221</v>
      </c>
      <c r="G2598" t="s">
        <v>8224</v>
      </c>
      <c r="H2598" t="s">
        <v>8246</v>
      </c>
      <c r="I2598">
        <v>1466697983</v>
      </c>
      <c r="J2598">
        <v>1464105983</v>
      </c>
      <c r="K2598" t="b">
        <v>0</v>
      </c>
      <c r="L2598">
        <v>99</v>
      </c>
      <c r="M2598" t="b">
        <v>0</v>
      </c>
      <c r="N2598" t="s">
        <v>8294</v>
      </c>
      <c r="O2598" s="5">
        <f t="shared" si="160"/>
        <v>0.42759999999999998</v>
      </c>
      <c r="P2598" s="15">
        <f t="shared" si="161"/>
        <v>215.95959595959596</v>
      </c>
      <c r="Q2598" s="7" t="s">
        <v>8309</v>
      </c>
      <c r="R2598" s="7" t="s">
        <v>8353</v>
      </c>
      <c r="S2598" s="13">
        <f t="shared" si="162"/>
        <v>42544.671099537038</v>
      </c>
      <c r="T2598" s="12">
        <f t="shared" si="163"/>
        <v>42514.671099537038</v>
      </c>
    </row>
    <row r="2599" spans="1:20" ht="48" x14ac:dyDescent="0.2">
      <c r="A2599">
        <v>1717</v>
      </c>
      <c r="B2599" s="3" t="s">
        <v>1718</v>
      </c>
      <c r="C2599" s="3" t="s">
        <v>5827</v>
      </c>
      <c r="D2599">
        <v>3265</v>
      </c>
      <c r="E2599">
        <v>1395</v>
      </c>
      <c r="F2599" t="s">
        <v>8221</v>
      </c>
      <c r="G2599" t="s">
        <v>8224</v>
      </c>
      <c r="H2599" t="s">
        <v>8246</v>
      </c>
      <c r="I2599">
        <v>1461211200</v>
      </c>
      <c r="J2599">
        <v>1459467238</v>
      </c>
      <c r="K2599" t="b">
        <v>0</v>
      </c>
      <c r="L2599">
        <v>41</v>
      </c>
      <c r="M2599" t="b">
        <v>0</v>
      </c>
      <c r="N2599" t="s">
        <v>8293</v>
      </c>
      <c r="O2599" s="5">
        <f t="shared" si="160"/>
        <v>0.42725880551301687</v>
      </c>
      <c r="P2599" s="15">
        <f t="shared" si="161"/>
        <v>34.024390243902438</v>
      </c>
      <c r="Q2599" s="7" t="s">
        <v>8330</v>
      </c>
      <c r="R2599" s="7" t="s">
        <v>8352</v>
      </c>
      <c r="S2599" s="13">
        <f t="shared" si="162"/>
        <v>42481.166666666672</v>
      </c>
      <c r="T2599" s="12">
        <f t="shared" si="163"/>
        <v>42460.98192129629</v>
      </c>
    </row>
    <row r="2600" spans="1:20" ht="32" x14ac:dyDescent="0.2">
      <c r="A2600">
        <v>1987</v>
      </c>
      <c r="B2600" s="3" t="s">
        <v>1988</v>
      </c>
      <c r="C2600" s="3" t="s">
        <v>6097</v>
      </c>
      <c r="D2600">
        <v>5500</v>
      </c>
      <c r="E2600">
        <v>2336</v>
      </c>
      <c r="F2600" t="s">
        <v>8221</v>
      </c>
      <c r="G2600" t="s">
        <v>8225</v>
      </c>
      <c r="H2600" t="s">
        <v>8247</v>
      </c>
      <c r="I2600">
        <v>1425223276</v>
      </c>
      <c r="J2600">
        <v>1422631276</v>
      </c>
      <c r="K2600" t="b">
        <v>0</v>
      </c>
      <c r="L2600">
        <v>28</v>
      </c>
      <c r="M2600" t="b">
        <v>0</v>
      </c>
      <c r="N2600" t="s">
        <v>8296</v>
      </c>
      <c r="O2600" s="5">
        <f t="shared" si="160"/>
        <v>0.42472727272727273</v>
      </c>
      <c r="P2600" s="15">
        <f t="shared" si="161"/>
        <v>83.428571428571431</v>
      </c>
      <c r="Q2600" s="7" t="s">
        <v>8343</v>
      </c>
      <c r="R2600" s="7" t="s">
        <v>8354</v>
      </c>
      <c r="S2600" s="13">
        <f t="shared" si="162"/>
        <v>42064.639768518522</v>
      </c>
      <c r="T2600" s="12">
        <f t="shared" si="163"/>
        <v>42034.639768518522</v>
      </c>
    </row>
    <row r="2601" spans="1:20" ht="48" x14ac:dyDescent="0.2">
      <c r="A2601">
        <v>3105</v>
      </c>
      <c r="B2601" s="3" t="s">
        <v>3105</v>
      </c>
      <c r="C2601" s="3" t="s">
        <v>7215</v>
      </c>
      <c r="D2601">
        <v>5845</v>
      </c>
      <c r="E2601">
        <v>2476</v>
      </c>
      <c r="F2601" t="s">
        <v>8221</v>
      </c>
      <c r="G2601" t="s">
        <v>8224</v>
      </c>
      <c r="H2601" t="s">
        <v>8246</v>
      </c>
      <c r="I2601">
        <v>1413694800</v>
      </c>
      <c r="J2601">
        <v>1408986916</v>
      </c>
      <c r="K2601" t="b">
        <v>0</v>
      </c>
      <c r="L2601">
        <v>31</v>
      </c>
      <c r="M2601" t="b">
        <v>0</v>
      </c>
      <c r="N2601" t="s">
        <v>8303</v>
      </c>
      <c r="O2601" s="5">
        <f t="shared" si="160"/>
        <v>0.4236099230111206</v>
      </c>
      <c r="P2601" s="15">
        <f t="shared" si="161"/>
        <v>79.870967741935488</v>
      </c>
      <c r="Q2601" s="7" t="s">
        <v>8323</v>
      </c>
      <c r="R2601" s="7" t="s">
        <v>8361</v>
      </c>
      <c r="S2601" s="13">
        <f t="shared" si="162"/>
        <v>41931.208333333336</v>
      </c>
      <c r="T2601" s="12">
        <f t="shared" si="163"/>
        <v>41876.718935185185</v>
      </c>
    </row>
    <row r="2602" spans="1:20" ht="48" x14ac:dyDescent="0.2">
      <c r="A2602">
        <v>961</v>
      </c>
      <c r="B2602" s="3" t="s">
        <v>962</v>
      </c>
      <c r="C2602" s="3" t="s">
        <v>5071</v>
      </c>
      <c r="D2602">
        <v>95000</v>
      </c>
      <c r="E2602">
        <v>40079</v>
      </c>
      <c r="F2602" t="s">
        <v>8221</v>
      </c>
      <c r="G2602" t="s">
        <v>8224</v>
      </c>
      <c r="H2602" t="s">
        <v>8246</v>
      </c>
      <c r="I2602">
        <v>1487617200</v>
      </c>
      <c r="J2602">
        <v>1483634335</v>
      </c>
      <c r="K2602" t="b">
        <v>0</v>
      </c>
      <c r="L2602">
        <v>110</v>
      </c>
      <c r="M2602" t="b">
        <v>0</v>
      </c>
      <c r="N2602" t="s">
        <v>8273</v>
      </c>
      <c r="O2602" s="5">
        <f t="shared" si="160"/>
        <v>0.42188421052631581</v>
      </c>
      <c r="P2602" s="15">
        <f t="shared" si="161"/>
        <v>364.35454545454547</v>
      </c>
      <c r="Q2602" s="7" t="s">
        <v>8309</v>
      </c>
      <c r="R2602" s="7" t="s">
        <v>8326</v>
      </c>
      <c r="S2602" s="13">
        <f t="shared" si="162"/>
        <v>42786.791666666672</v>
      </c>
      <c r="T2602" s="12">
        <f t="shared" si="163"/>
        <v>42740.693692129629</v>
      </c>
    </row>
    <row r="2603" spans="1:20" ht="48" x14ac:dyDescent="0.2">
      <c r="A2603">
        <v>2868</v>
      </c>
      <c r="B2603" s="3" t="s">
        <v>2868</v>
      </c>
      <c r="C2603" s="3" t="s">
        <v>6978</v>
      </c>
      <c r="D2603">
        <v>15000</v>
      </c>
      <c r="E2603">
        <v>6301.76</v>
      </c>
      <c r="F2603" t="s">
        <v>8221</v>
      </c>
      <c r="G2603" t="s">
        <v>8224</v>
      </c>
      <c r="H2603" t="s">
        <v>8246</v>
      </c>
      <c r="I2603">
        <v>1475697054</v>
      </c>
      <c r="J2603">
        <v>1473105054</v>
      </c>
      <c r="K2603" t="b">
        <v>0</v>
      </c>
      <c r="L2603">
        <v>60</v>
      </c>
      <c r="M2603" t="b">
        <v>0</v>
      </c>
      <c r="N2603" t="s">
        <v>8271</v>
      </c>
      <c r="O2603" s="5">
        <f t="shared" si="160"/>
        <v>0.42011733333333334</v>
      </c>
      <c r="P2603" s="15">
        <f t="shared" si="161"/>
        <v>105.02933333333334</v>
      </c>
      <c r="Q2603" s="7" t="s">
        <v>8323</v>
      </c>
      <c r="R2603" s="7" t="s">
        <v>8324</v>
      </c>
      <c r="S2603" s="13">
        <f t="shared" si="162"/>
        <v>42648.827013888891</v>
      </c>
      <c r="T2603" s="12">
        <f t="shared" si="163"/>
        <v>42618.827013888891</v>
      </c>
    </row>
    <row r="2604" spans="1:20" ht="48" x14ac:dyDescent="0.2">
      <c r="A2604">
        <v>196</v>
      </c>
      <c r="B2604" s="3" t="s">
        <v>198</v>
      </c>
      <c r="C2604" s="3" t="s">
        <v>4306</v>
      </c>
      <c r="D2604">
        <v>3500</v>
      </c>
      <c r="E2604">
        <v>1465</v>
      </c>
      <c r="F2604" t="s">
        <v>8221</v>
      </c>
      <c r="G2604" t="s">
        <v>8225</v>
      </c>
      <c r="H2604" t="s">
        <v>8247</v>
      </c>
      <c r="I2604">
        <v>1444510800</v>
      </c>
      <c r="J2604">
        <v>1442062898</v>
      </c>
      <c r="K2604" t="b">
        <v>0</v>
      </c>
      <c r="L2604">
        <v>19</v>
      </c>
      <c r="M2604" t="b">
        <v>0</v>
      </c>
      <c r="N2604" t="s">
        <v>8268</v>
      </c>
      <c r="O2604" s="5">
        <f t="shared" si="160"/>
        <v>0.41857142857142859</v>
      </c>
      <c r="P2604" s="15">
        <f t="shared" si="161"/>
        <v>77.10526315789474</v>
      </c>
      <c r="Q2604" s="7" t="s">
        <v>8316</v>
      </c>
      <c r="R2604" s="7" t="s">
        <v>8320</v>
      </c>
      <c r="S2604" s="13">
        <f t="shared" si="162"/>
        <v>42287.875</v>
      </c>
      <c r="T2604" s="12">
        <f t="shared" si="163"/>
        <v>42259.542800925927</v>
      </c>
    </row>
    <row r="2605" spans="1:20" ht="48" x14ac:dyDescent="0.2">
      <c r="A2605">
        <v>2854</v>
      </c>
      <c r="B2605" s="3" t="s">
        <v>2854</v>
      </c>
      <c r="C2605" s="3" t="s">
        <v>6964</v>
      </c>
      <c r="D2605">
        <v>1000</v>
      </c>
      <c r="E2605">
        <v>417</v>
      </c>
      <c r="F2605" t="s">
        <v>8221</v>
      </c>
      <c r="G2605" t="s">
        <v>8225</v>
      </c>
      <c r="H2605" t="s">
        <v>8247</v>
      </c>
      <c r="I2605">
        <v>1431018719</v>
      </c>
      <c r="J2605">
        <v>1429290719</v>
      </c>
      <c r="K2605" t="b">
        <v>0</v>
      </c>
      <c r="L2605">
        <v>14</v>
      </c>
      <c r="M2605" t="b">
        <v>0</v>
      </c>
      <c r="N2605" t="s">
        <v>8271</v>
      </c>
      <c r="O2605" s="5">
        <f t="shared" si="160"/>
        <v>0.41699999999999998</v>
      </c>
      <c r="P2605" s="15">
        <f t="shared" si="161"/>
        <v>29.785714285714285</v>
      </c>
      <c r="Q2605" s="7" t="s">
        <v>8323</v>
      </c>
      <c r="R2605" s="7" t="s">
        <v>8324</v>
      </c>
      <c r="S2605" s="13">
        <f t="shared" si="162"/>
        <v>42131.71665509259</v>
      </c>
      <c r="T2605" s="12">
        <f t="shared" si="163"/>
        <v>42111.71665509259</v>
      </c>
    </row>
    <row r="2606" spans="1:20" ht="48" x14ac:dyDescent="0.2">
      <c r="A2606">
        <v>864</v>
      </c>
      <c r="B2606" s="3" t="s">
        <v>865</v>
      </c>
      <c r="C2606" s="3" t="s">
        <v>4974</v>
      </c>
      <c r="D2606">
        <v>6500</v>
      </c>
      <c r="E2606">
        <v>2700</v>
      </c>
      <c r="F2606" t="s">
        <v>8221</v>
      </c>
      <c r="G2606" t="s">
        <v>8224</v>
      </c>
      <c r="H2606" t="s">
        <v>8246</v>
      </c>
      <c r="I2606">
        <v>1381917540</v>
      </c>
      <c r="J2606">
        <v>1379990038</v>
      </c>
      <c r="K2606" t="b">
        <v>0</v>
      </c>
      <c r="L2606">
        <v>79</v>
      </c>
      <c r="M2606" t="b">
        <v>0</v>
      </c>
      <c r="N2606" t="s">
        <v>8278</v>
      </c>
      <c r="O2606" s="5">
        <f t="shared" si="160"/>
        <v>0.41538461538461541</v>
      </c>
      <c r="P2606" s="15">
        <f t="shared" si="161"/>
        <v>34.177215189873415</v>
      </c>
      <c r="Q2606" s="7" t="s">
        <v>8330</v>
      </c>
      <c r="R2606" s="7" t="s">
        <v>8333</v>
      </c>
      <c r="S2606" s="13">
        <f t="shared" si="162"/>
        <v>41563.415972222225</v>
      </c>
      <c r="T2606" s="12">
        <f t="shared" si="163"/>
        <v>41541.106921296298</v>
      </c>
    </row>
    <row r="2607" spans="1:20" ht="48" x14ac:dyDescent="0.2">
      <c r="A2607">
        <v>3844</v>
      </c>
      <c r="B2607" s="3" t="s">
        <v>3841</v>
      </c>
      <c r="C2607" s="3" t="s">
        <v>7953</v>
      </c>
      <c r="D2607">
        <v>9800</v>
      </c>
      <c r="E2607">
        <v>4066</v>
      </c>
      <c r="F2607" t="s">
        <v>8221</v>
      </c>
      <c r="G2607" t="s">
        <v>8224</v>
      </c>
      <c r="H2607" t="s">
        <v>8246</v>
      </c>
      <c r="I2607">
        <v>1401778740</v>
      </c>
      <c r="J2607">
        <v>1399474134</v>
      </c>
      <c r="K2607" t="b">
        <v>1</v>
      </c>
      <c r="L2607">
        <v>50</v>
      </c>
      <c r="M2607" t="b">
        <v>0</v>
      </c>
      <c r="N2607" t="s">
        <v>8271</v>
      </c>
      <c r="O2607" s="5">
        <f t="shared" si="160"/>
        <v>0.41489795918367345</v>
      </c>
      <c r="P2607" s="15">
        <f t="shared" si="161"/>
        <v>81.319999999999993</v>
      </c>
      <c r="Q2607" s="7" t="s">
        <v>8323</v>
      </c>
      <c r="R2607" s="7" t="s">
        <v>8324</v>
      </c>
      <c r="S2607" s="13">
        <f t="shared" si="162"/>
        <v>41793.290972222225</v>
      </c>
      <c r="T2607" s="12">
        <f t="shared" si="163"/>
        <v>41766.617291666669</v>
      </c>
    </row>
    <row r="2608" spans="1:20" ht="48" x14ac:dyDescent="0.2">
      <c r="A2608">
        <v>1808</v>
      </c>
      <c r="B2608" s="3" t="s">
        <v>1809</v>
      </c>
      <c r="C2608" s="3" t="s">
        <v>5918</v>
      </c>
      <c r="D2608">
        <v>28000</v>
      </c>
      <c r="E2608">
        <v>11594</v>
      </c>
      <c r="F2608" t="s">
        <v>8221</v>
      </c>
      <c r="G2608" t="s">
        <v>8224</v>
      </c>
      <c r="H2608" t="s">
        <v>8246</v>
      </c>
      <c r="I2608">
        <v>1486830030</v>
      </c>
      <c r="J2608">
        <v>1483806030</v>
      </c>
      <c r="K2608" t="b">
        <v>1</v>
      </c>
      <c r="L2608">
        <v>96</v>
      </c>
      <c r="M2608" t="b">
        <v>0</v>
      </c>
      <c r="N2608" t="s">
        <v>8285</v>
      </c>
      <c r="O2608" s="5">
        <f t="shared" si="160"/>
        <v>0.41407142857142859</v>
      </c>
      <c r="P2608" s="15">
        <f t="shared" si="161"/>
        <v>120.77083333333333</v>
      </c>
      <c r="Q2608" s="7" t="s">
        <v>8343</v>
      </c>
      <c r="R2608" s="7" t="s">
        <v>8344</v>
      </c>
      <c r="S2608" s="13">
        <f t="shared" si="162"/>
        <v>42777.680902777778</v>
      </c>
      <c r="T2608" s="12">
        <f t="shared" si="163"/>
        <v>42742.680902777778</v>
      </c>
    </row>
    <row r="2609" spans="1:20" ht="48" x14ac:dyDescent="0.2">
      <c r="A2609">
        <v>769</v>
      </c>
      <c r="B2609" s="3" t="s">
        <v>770</v>
      </c>
      <c r="C2609" s="3" t="s">
        <v>4879</v>
      </c>
      <c r="D2609">
        <v>4000</v>
      </c>
      <c r="E2609">
        <v>1656</v>
      </c>
      <c r="F2609" t="s">
        <v>8221</v>
      </c>
      <c r="G2609" t="s">
        <v>8224</v>
      </c>
      <c r="H2609" t="s">
        <v>8246</v>
      </c>
      <c r="I2609">
        <v>1388102094</v>
      </c>
      <c r="J2609">
        <v>1385510094</v>
      </c>
      <c r="K2609" t="b">
        <v>0</v>
      </c>
      <c r="L2609">
        <v>52</v>
      </c>
      <c r="M2609" t="b">
        <v>0</v>
      </c>
      <c r="N2609" t="s">
        <v>8275</v>
      </c>
      <c r="O2609" s="5">
        <f t="shared" si="160"/>
        <v>0.41399999999999998</v>
      </c>
      <c r="P2609" s="15">
        <f t="shared" si="161"/>
        <v>31.846153846153847</v>
      </c>
      <c r="Q2609" s="7" t="s">
        <v>8327</v>
      </c>
      <c r="R2609" s="7" t="s">
        <v>8329</v>
      </c>
      <c r="S2609" s="13">
        <f t="shared" si="162"/>
        <v>41634.996458333335</v>
      </c>
      <c r="T2609" s="12">
        <f t="shared" si="163"/>
        <v>41604.996458333335</v>
      </c>
    </row>
    <row r="2610" spans="1:20" ht="32" hidden="1" x14ac:dyDescent="0.2">
      <c r="A2610">
        <v>1570</v>
      </c>
      <c r="B2610" s="3" t="s">
        <v>1571</v>
      </c>
      <c r="C2610" s="3" t="s">
        <v>5680</v>
      </c>
      <c r="D2610">
        <v>6000</v>
      </c>
      <c r="E2610">
        <v>2484</v>
      </c>
      <c r="F2610" t="s">
        <v>8220</v>
      </c>
      <c r="G2610" t="s">
        <v>8224</v>
      </c>
      <c r="H2610" t="s">
        <v>8246</v>
      </c>
      <c r="I2610">
        <v>1460140282</v>
      </c>
      <c r="J2610">
        <v>1457551882</v>
      </c>
      <c r="K2610" t="b">
        <v>0</v>
      </c>
      <c r="L2610">
        <v>52</v>
      </c>
      <c r="M2610" t="b">
        <v>0</v>
      </c>
      <c r="N2610" t="s">
        <v>8290</v>
      </c>
      <c r="O2610" s="5">
        <f t="shared" si="160"/>
        <v>0.41399999999999998</v>
      </c>
      <c r="P2610" s="15">
        <f t="shared" si="161"/>
        <v>47.769230769230766</v>
      </c>
      <c r="Q2610" s="7" t="s">
        <v>8327</v>
      </c>
      <c r="R2610" s="7" t="s">
        <v>8349</v>
      </c>
      <c r="S2610" s="13">
        <f t="shared" si="162"/>
        <v>42468.771782407406</v>
      </c>
      <c r="T2610" s="12">
        <f t="shared" si="163"/>
        <v>42438.813449074078</v>
      </c>
    </row>
    <row r="2611" spans="1:20" ht="48" x14ac:dyDescent="0.2">
      <c r="A2611">
        <v>2406</v>
      </c>
      <c r="B2611" s="3" t="s">
        <v>2407</v>
      </c>
      <c r="C2611" s="3" t="s">
        <v>6516</v>
      </c>
      <c r="D2611">
        <v>3250</v>
      </c>
      <c r="E2611">
        <v>1345</v>
      </c>
      <c r="F2611" t="s">
        <v>8221</v>
      </c>
      <c r="G2611" t="s">
        <v>8224</v>
      </c>
      <c r="H2611" t="s">
        <v>8246</v>
      </c>
      <c r="I2611">
        <v>1421635190</v>
      </c>
      <c r="J2611">
        <v>1418179190</v>
      </c>
      <c r="K2611" t="b">
        <v>0</v>
      </c>
      <c r="L2611">
        <v>16</v>
      </c>
      <c r="M2611" t="b">
        <v>0</v>
      </c>
      <c r="N2611" t="s">
        <v>8284</v>
      </c>
      <c r="O2611" s="5">
        <f t="shared" si="160"/>
        <v>0.41384615384615386</v>
      </c>
      <c r="P2611" s="15">
        <f t="shared" si="161"/>
        <v>84.0625</v>
      </c>
      <c r="Q2611" s="7" t="s">
        <v>8341</v>
      </c>
      <c r="R2611" s="7" t="s">
        <v>8342</v>
      </c>
      <c r="S2611" s="13">
        <f t="shared" si="162"/>
        <v>42023.110995370371</v>
      </c>
      <c r="T2611" s="12">
        <f t="shared" si="163"/>
        <v>41983.110995370371</v>
      </c>
    </row>
    <row r="2612" spans="1:20" ht="48" x14ac:dyDescent="0.2">
      <c r="A2612">
        <v>1106</v>
      </c>
      <c r="B2612" s="3" t="s">
        <v>1107</v>
      </c>
      <c r="C2612" s="3" t="s">
        <v>5216</v>
      </c>
      <c r="D2612">
        <v>400</v>
      </c>
      <c r="E2612">
        <v>165</v>
      </c>
      <c r="F2612" t="s">
        <v>8221</v>
      </c>
      <c r="G2612" t="s">
        <v>8224</v>
      </c>
      <c r="H2612" t="s">
        <v>8246</v>
      </c>
      <c r="I2612">
        <v>1333557975</v>
      </c>
      <c r="J2612">
        <v>1330969575</v>
      </c>
      <c r="K2612" t="b">
        <v>0</v>
      </c>
      <c r="L2612">
        <v>7</v>
      </c>
      <c r="M2612" t="b">
        <v>0</v>
      </c>
      <c r="N2612" t="s">
        <v>8282</v>
      </c>
      <c r="O2612" s="5">
        <f t="shared" si="160"/>
        <v>0.41249999999999998</v>
      </c>
      <c r="P2612" s="15">
        <f t="shared" si="161"/>
        <v>23.571428571428573</v>
      </c>
      <c r="Q2612" s="7" t="s">
        <v>8338</v>
      </c>
      <c r="R2612" s="7" t="s">
        <v>8339</v>
      </c>
      <c r="S2612" s="13">
        <f t="shared" si="162"/>
        <v>41003.698784722219</v>
      </c>
      <c r="T2612" s="12">
        <f t="shared" si="163"/>
        <v>40973.740451388891</v>
      </c>
    </row>
    <row r="2613" spans="1:20" ht="48" x14ac:dyDescent="0.2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5">
        <f t="shared" si="160"/>
        <v>0.41</v>
      </c>
      <c r="P2613" s="15">
        <f t="shared" si="161"/>
        <v>29.285714285714285</v>
      </c>
      <c r="Q2613" s="7" t="s">
        <v>8330</v>
      </c>
      <c r="R2613" s="7" t="s">
        <v>8334</v>
      </c>
      <c r="S2613" s="13">
        <f t="shared" si="162"/>
        <v>42628.870520833334</v>
      </c>
      <c r="T2613" s="12">
        <f t="shared" si="163"/>
        <v>42603.870520833334</v>
      </c>
    </row>
    <row r="2614" spans="1:20" ht="20" x14ac:dyDescent="0.2">
      <c r="A2614">
        <v>876</v>
      </c>
      <c r="B2614" s="3" t="s">
        <v>877</v>
      </c>
      <c r="C2614" s="3" t="s">
        <v>4986</v>
      </c>
      <c r="D2614">
        <v>3152</v>
      </c>
      <c r="E2614">
        <v>1286</v>
      </c>
      <c r="F2614" t="s">
        <v>8221</v>
      </c>
      <c r="G2614" t="s">
        <v>8225</v>
      </c>
      <c r="H2614" t="s">
        <v>8247</v>
      </c>
      <c r="I2614">
        <v>1359978927</v>
      </c>
      <c r="J2614">
        <v>1357127727</v>
      </c>
      <c r="K2614" t="b">
        <v>0</v>
      </c>
      <c r="L2614">
        <v>45</v>
      </c>
      <c r="M2614" t="b">
        <v>0</v>
      </c>
      <c r="N2614" t="s">
        <v>8278</v>
      </c>
      <c r="O2614" s="5">
        <f t="shared" si="160"/>
        <v>0.40799492385786801</v>
      </c>
      <c r="P2614" s="15">
        <f t="shared" si="161"/>
        <v>28.577777777777779</v>
      </c>
      <c r="Q2614" s="7" t="s">
        <v>8330</v>
      </c>
      <c r="R2614" s="7" t="s">
        <v>8333</v>
      </c>
      <c r="S2614" s="13">
        <f t="shared" si="162"/>
        <v>41309.496840277774</v>
      </c>
      <c r="T2614" s="12">
        <f t="shared" si="163"/>
        <v>41276.496840277774</v>
      </c>
    </row>
    <row r="2615" spans="1:20" ht="48" x14ac:dyDescent="0.2">
      <c r="A2615">
        <v>892</v>
      </c>
      <c r="B2615" s="3" t="s">
        <v>893</v>
      </c>
      <c r="C2615" s="3" t="s">
        <v>5002</v>
      </c>
      <c r="D2615">
        <v>6000</v>
      </c>
      <c r="E2615">
        <v>2445</v>
      </c>
      <c r="F2615" t="s">
        <v>8221</v>
      </c>
      <c r="G2615" t="s">
        <v>8224</v>
      </c>
      <c r="H2615" t="s">
        <v>8246</v>
      </c>
      <c r="I2615">
        <v>1280635200</v>
      </c>
      <c r="J2615">
        <v>1273121283</v>
      </c>
      <c r="K2615" t="b">
        <v>0</v>
      </c>
      <c r="L2615">
        <v>17</v>
      </c>
      <c r="M2615" t="b">
        <v>0</v>
      </c>
      <c r="N2615" t="s">
        <v>8279</v>
      </c>
      <c r="O2615" s="5">
        <f t="shared" si="160"/>
        <v>0.40749999999999997</v>
      </c>
      <c r="P2615" s="15">
        <f t="shared" si="161"/>
        <v>143.8235294117647</v>
      </c>
      <c r="Q2615" s="7" t="s">
        <v>8330</v>
      </c>
      <c r="R2615" s="7" t="s">
        <v>8334</v>
      </c>
      <c r="S2615" s="13">
        <f t="shared" si="162"/>
        <v>40391.166666666664</v>
      </c>
      <c r="T2615" s="12">
        <f t="shared" si="163"/>
        <v>40304.20003472222</v>
      </c>
    </row>
    <row r="2616" spans="1:20" ht="32" hidden="1" x14ac:dyDescent="0.2">
      <c r="A2616">
        <v>1315</v>
      </c>
      <c r="B2616" s="3" t="s">
        <v>1316</v>
      </c>
      <c r="C2616" s="3" t="s">
        <v>5425</v>
      </c>
      <c r="D2616">
        <v>100000</v>
      </c>
      <c r="E2616">
        <v>40404</v>
      </c>
      <c r="F2616" t="s">
        <v>8220</v>
      </c>
      <c r="G2616" t="s">
        <v>8224</v>
      </c>
      <c r="H2616" t="s">
        <v>8246</v>
      </c>
      <c r="I2616">
        <v>1446771600</v>
      </c>
      <c r="J2616">
        <v>1443700648</v>
      </c>
      <c r="K2616" t="b">
        <v>0</v>
      </c>
      <c r="L2616">
        <v>248</v>
      </c>
      <c r="M2616" t="b">
        <v>0</v>
      </c>
      <c r="N2616" t="s">
        <v>8273</v>
      </c>
      <c r="O2616" s="5">
        <f t="shared" si="160"/>
        <v>0.40404000000000001</v>
      </c>
      <c r="P2616" s="15">
        <f t="shared" si="161"/>
        <v>162.91935483870967</v>
      </c>
      <c r="Q2616" s="7" t="s">
        <v>8309</v>
      </c>
      <c r="R2616" s="7" t="s">
        <v>8326</v>
      </c>
      <c r="S2616" s="13">
        <f t="shared" si="162"/>
        <v>42314.041666666672</v>
      </c>
      <c r="T2616" s="12">
        <f t="shared" si="163"/>
        <v>42278.498240740737</v>
      </c>
    </row>
    <row r="2617" spans="1:20" ht="48" x14ac:dyDescent="0.2">
      <c r="A2617">
        <v>234</v>
      </c>
      <c r="B2617" s="3" t="s">
        <v>236</v>
      </c>
      <c r="C2617" s="3" t="s">
        <v>4344</v>
      </c>
      <c r="D2617">
        <v>1000</v>
      </c>
      <c r="E2617">
        <v>401</v>
      </c>
      <c r="F2617" t="s">
        <v>8221</v>
      </c>
      <c r="G2617" t="s">
        <v>8224</v>
      </c>
      <c r="H2617" t="s">
        <v>8246</v>
      </c>
      <c r="I2617">
        <v>1434847859</v>
      </c>
      <c r="J2617">
        <v>1431391859</v>
      </c>
      <c r="K2617" t="b">
        <v>0</v>
      </c>
      <c r="L2617">
        <v>5</v>
      </c>
      <c r="M2617" t="b">
        <v>0</v>
      </c>
      <c r="N2617" t="s">
        <v>8268</v>
      </c>
      <c r="O2617" s="5">
        <f t="shared" si="160"/>
        <v>0.40100000000000002</v>
      </c>
      <c r="P2617" s="15">
        <f t="shared" si="161"/>
        <v>80.2</v>
      </c>
      <c r="Q2617" s="7" t="s">
        <v>8316</v>
      </c>
      <c r="R2617" s="7" t="s">
        <v>8320</v>
      </c>
      <c r="S2617" s="13">
        <f t="shared" si="162"/>
        <v>42176.035405092596</v>
      </c>
      <c r="T2617" s="12">
        <f t="shared" si="163"/>
        <v>42136.035405092596</v>
      </c>
    </row>
    <row r="2618" spans="1:20" ht="48" x14ac:dyDescent="0.2">
      <c r="A2618">
        <v>883</v>
      </c>
      <c r="B2618" s="3" t="s">
        <v>884</v>
      </c>
      <c r="C2618" s="3" t="s">
        <v>4993</v>
      </c>
      <c r="D2618">
        <v>5000</v>
      </c>
      <c r="E2618">
        <v>2001</v>
      </c>
      <c r="F2618" t="s">
        <v>8221</v>
      </c>
      <c r="G2618" t="s">
        <v>8224</v>
      </c>
      <c r="H2618" t="s">
        <v>8246</v>
      </c>
      <c r="I2618">
        <v>1456957635</v>
      </c>
      <c r="J2618">
        <v>1451773635</v>
      </c>
      <c r="K2618" t="b">
        <v>0</v>
      </c>
      <c r="L2618">
        <v>24</v>
      </c>
      <c r="M2618" t="b">
        <v>0</v>
      </c>
      <c r="N2618" t="s">
        <v>8279</v>
      </c>
      <c r="O2618" s="5">
        <f t="shared" si="160"/>
        <v>0.4002</v>
      </c>
      <c r="P2618" s="15">
        <f t="shared" si="161"/>
        <v>83.375</v>
      </c>
      <c r="Q2618" s="7" t="s">
        <v>8330</v>
      </c>
      <c r="R2618" s="7" t="s">
        <v>8334</v>
      </c>
      <c r="S2618" s="13">
        <f t="shared" si="162"/>
        <v>42431.935590277775</v>
      </c>
      <c r="T2618" s="12">
        <f t="shared" si="163"/>
        <v>42371.935590277775</v>
      </c>
    </row>
    <row r="2619" spans="1:20" ht="32" x14ac:dyDescent="0.2">
      <c r="A2619">
        <v>177</v>
      </c>
      <c r="B2619" s="3" t="s">
        <v>179</v>
      </c>
      <c r="C2619" s="3" t="s">
        <v>4287</v>
      </c>
      <c r="D2619">
        <v>450</v>
      </c>
      <c r="E2619">
        <v>180</v>
      </c>
      <c r="F2619" t="s">
        <v>8221</v>
      </c>
      <c r="G2619" t="s">
        <v>8224</v>
      </c>
      <c r="H2619" t="s">
        <v>8246</v>
      </c>
      <c r="I2619">
        <v>1427155726</v>
      </c>
      <c r="J2619">
        <v>1425690526</v>
      </c>
      <c r="K2619" t="b">
        <v>0</v>
      </c>
      <c r="L2619">
        <v>7</v>
      </c>
      <c r="M2619" t="b">
        <v>0</v>
      </c>
      <c r="N2619" t="s">
        <v>8268</v>
      </c>
      <c r="O2619" s="5">
        <f t="shared" si="160"/>
        <v>0.4</v>
      </c>
      <c r="P2619" s="15">
        <f t="shared" si="161"/>
        <v>25.714285714285715</v>
      </c>
      <c r="Q2619" s="7" t="s">
        <v>8316</v>
      </c>
      <c r="R2619" s="7" t="s">
        <v>8320</v>
      </c>
      <c r="S2619" s="13">
        <f t="shared" si="162"/>
        <v>42087.00608796296</v>
      </c>
      <c r="T2619" s="12">
        <f t="shared" si="163"/>
        <v>42070.047754629632</v>
      </c>
    </row>
    <row r="2620" spans="1:20" ht="48" x14ac:dyDescent="0.2">
      <c r="A2620">
        <v>896</v>
      </c>
      <c r="B2620" s="3" t="s">
        <v>897</v>
      </c>
      <c r="C2620" s="3" t="s">
        <v>5006</v>
      </c>
      <c r="D2620">
        <v>8000</v>
      </c>
      <c r="E2620">
        <v>3200</v>
      </c>
      <c r="F2620" t="s">
        <v>8221</v>
      </c>
      <c r="G2620" t="s">
        <v>8224</v>
      </c>
      <c r="H2620" t="s">
        <v>8246</v>
      </c>
      <c r="I2620">
        <v>1440734400</v>
      </c>
      <c r="J2620">
        <v>1438549026</v>
      </c>
      <c r="K2620" t="b">
        <v>0</v>
      </c>
      <c r="L2620">
        <v>72</v>
      </c>
      <c r="M2620" t="b">
        <v>0</v>
      </c>
      <c r="N2620" t="s">
        <v>8279</v>
      </c>
      <c r="O2620" s="5">
        <f t="shared" si="160"/>
        <v>0.4</v>
      </c>
      <c r="P2620" s="15">
        <f t="shared" si="161"/>
        <v>44.444444444444443</v>
      </c>
      <c r="Q2620" s="7" t="s">
        <v>8330</v>
      </c>
      <c r="R2620" s="7" t="s">
        <v>8334</v>
      </c>
      <c r="S2620" s="13">
        <f t="shared" si="162"/>
        <v>42244.166666666672</v>
      </c>
      <c r="T2620" s="12">
        <f t="shared" si="163"/>
        <v>42218.872986111113</v>
      </c>
    </row>
    <row r="2621" spans="1:20" ht="32" x14ac:dyDescent="0.2">
      <c r="A2621">
        <v>952</v>
      </c>
      <c r="B2621" s="3" t="s">
        <v>953</v>
      </c>
      <c r="C2621" s="3" t="s">
        <v>5062</v>
      </c>
      <c r="D2621">
        <v>49000</v>
      </c>
      <c r="E2621">
        <v>19572</v>
      </c>
      <c r="F2621" t="s">
        <v>8221</v>
      </c>
      <c r="G2621" t="s">
        <v>8224</v>
      </c>
      <c r="H2621" t="s">
        <v>8246</v>
      </c>
      <c r="I2621">
        <v>1479483812</v>
      </c>
      <c r="J2621">
        <v>1476888212</v>
      </c>
      <c r="K2621" t="b">
        <v>0</v>
      </c>
      <c r="L2621">
        <v>196</v>
      </c>
      <c r="M2621" t="b">
        <v>0</v>
      </c>
      <c r="N2621" t="s">
        <v>8273</v>
      </c>
      <c r="O2621" s="5">
        <f t="shared" si="160"/>
        <v>0.39942857142857141</v>
      </c>
      <c r="P2621" s="15">
        <f t="shared" si="161"/>
        <v>99.857142857142861</v>
      </c>
      <c r="Q2621" s="7" t="s">
        <v>8309</v>
      </c>
      <c r="R2621" s="7" t="s">
        <v>8326</v>
      </c>
      <c r="S2621" s="13">
        <f t="shared" si="162"/>
        <v>42692.655231481483</v>
      </c>
      <c r="T2621" s="12">
        <f t="shared" si="163"/>
        <v>42662.613564814819</v>
      </c>
    </row>
    <row r="2622" spans="1:20" ht="48" x14ac:dyDescent="0.2">
      <c r="A2622">
        <v>1784</v>
      </c>
      <c r="B2622" s="3" t="s">
        <v>1785</v>
      </c>
      <c r="C2622" s="3" t="s">
        <v>5894</v>
      </c>
      <c r="D2622">
        <v>5000</v>
      </c>
      <c r="E2622">
        <v>1988</v>
      </c>
      <c r="F2622" t="s">
        <v>8221</v>
      </c>
      <c r="G2622" t="s">
        <v>8224</v>
      </c>
      <c r="H2622" t="s">
        <v>8246</v>
      </c>
      <c r="I2622">
        <v>1422674700</v>
      </c>
      <c r="J2622">
        <v>1419954240</v>
      </c>
      <c r="K2622" t="b">
        <v>1</v>
      </c>
      <c r="L2622">
        <v>33</v>
      </c>
      <c r="M2622" t="b">
        <v>0</v>
      </c>
      <c r="N2622" t="s">
        <v>8285</v>
      </c>
      <c r="O2622" s="5">
        <f t="shared" si="160"/>
        <v>0.39760000000000001</v>
      </c>
      <c r="P2622" s="15">
        <f t="shared" si="161"/>
        <v>60.242424242424242</v>
      </c>
      <c r="Q2622" s="7" t="s">
        <v>8343</v>
      </c>
      <c r="R2622" s="7" t="s">
        <v>8344</v>
      </c>
      <c r="S2622" s="13">
        <f t="shared" si="162"/>
        <v>42035.142361111109</v>
      </c>
      <c r="T2622" s="12">
        <f t="shared" si="163"/>
        <v>42003.655555555553</v>
      </c>
    </row>
    <row r="2623" spans="1:20" ht="48" x14ac:dyDescent="0.2">
      <c r="A2623">
        <v>1780</v>
      </c>
      <c r="B2623" s="3" t="s">
        <v>1781</v>
      </c>
      <c r="C2623" s="3" t="s">
        <v>5890</v>
      </c>
      <c r="D2623">
        <v>30000</v>
      </c>
      <c r="E2623">
        <v>11923</v>
      </c>
      <c r="F2623" t="s">
        <v>8221</v>
      </c>
      <c r="G2623" t="s">
        <v>8224</v>
      </c>
      <c r="H2623" t="s">
        <v>8246</v>
      </c>
      <c r="I2623">
        <v>1467469510</v>
      </c>
      <c r="J2623">
        <v>1462285510</v>
      </c>
      <c r="K2623" t="b">
        <v>1</v>
      </c>
      <c r="L2623">
        <v>152</v>
      </c>
      <c r="M2623" t="b">
        <v>0</v>
      </c>
      <c r="N2623" t="s">
        <v>8285</v>
      </c>
      <c r="O2623" s="5">
        <f t="shared" si="160"/>
        <v>0.39743333333333336</v>
      </c>
      <c r="P2623" s="15">
        <f t="shared" si="161"/>
        <v>78.440789473684205</v>
      </c>
      <c r="Q2623" s="7" t="s">
        <v>8343</v>
      </c>
      <c r="R2623" s="7" t="s">
        <v>8344</v>
      </c>
      <c r="S2623" s="13">
        <f t="shared" si="162"/>
        <v>42553.600810185191</v>
      </c>
      <c r="T2623" s="12">
        <f t="shared" si="163"/>
        <v>42493.600810185191</v>
      </c>
    </row>
    <row r="2624" spans="1:20" ht="48" hidden="1" x14ac:dyDescent="0.2">
      <c r="A2624">
        <v>1304</v>
      </c>
      <c r="B2624" s="3" t="s">
        <v>1305</v>
      </c>
      <c r="C2624" s="3" t="s">
        <v>5414</v>
      </c>
      <c r="D2624">
        <v>40000</v>
      </c>
      <c r="E2624">
        <v>15851</v>
      </c>
      <c r="F2624" t="s">
        <v>8220</v>
      </c>
      <c r="G2624" t="s">
        <v>8225</v>
      </c>
      <c r="H2624" t="s">
        <v>8247</v>
      </c>
      <c r="I2624">
        <v>1489376405</v>
      </c>
      <c r="J2624">
        <v>1484196005</v>
      </c>
      <c r="K2624" t="b">
        <v>0</v>
      </c>
      <c r="L2624">
        <v>104</v>
      </c>
      <c r="M2624" t="b">
        <v>0</v>
      </c>
      <c r="N2624" t="s">
        <v>8273</v>
      </c>
      <c r="O2624" s="5">
        <f t="shared" si="160"/>
        <v>0.39627499999999999</v>
      </c>
      <c r="P2624" s="15">
        <f t="shared" si="161"/>
        <v>152.41346153846155</v>
      </c>
      <c r="Q2624" s="7" t="s">
        <v>8309</v>
      </c>
      <c r="R2624" s="7" t="s">
        <v>8326</v>
      </c>
      <c r="S2624" s="13">
        <f t="shared" si="162"/>
        <v>42807.152835648143</v>
      </c>
      <c r="T2624" s="12">
        <f t="shared" si="163"/>
        <v>42747.194502314815</v>
      </c>
    </row>
    <row r="2625" spans="1:20" ht="48" x14ac:dyDescent="0.2">
      <c r="A2625">
        <v>1137</v>
      </c>
      <c r="B2625" s="3" t="s">
        <v>1138</v>
      </c>
      <c r="C2625" s="3" t="s">
        <v>5247</v>
      </c>
      <c r="D2625">
        <v>25000</v>
      </c>
      <c r="E2625">
        <v>9875</v>
      </c>
      <c r="F2625" t="s">
        <v>8221</v>
      </c>
      <c r="G2625" t="s">
        <v>8224</v>
      </c>
      <c r="H2625" t="s">
        <v>8246</v>
      </c>
      <c r="I2625">
        <v>1461440421</v>
      </c>
      <c r="J2625">
        <v>1458848421</v>
      </c>
      <c r="K2625" t="b">
        <v>0</v>
      </c>
      <c r="L2625">
        <v>39</v>
      </c>
      <c r="M2625" t="b">
        <v>0</v>
      </c>
      <c r="N2625" t="s">
        <v>8283</v>
      </c>
      <c r="O2625" s="5">
        <f t="shared" si="160"/>
        <v>0.39500000000000002</v>
      </c>
      <c r="P2625" s="15">
        <f t="shared" si="161"/>
        <v>253.2051282051282</v>
      </c>
      <c r="Q2625" s="7" t="s">
        <v>8338</v>
      </c>
      <c r="R2625" s="7" t="s">
        <v>8340</v>
      </c>
      <c r="S2625" s="13">
        <f t="shared" si="162"/>
        <v>42483.819687499999</v>
      </c>
      <c r="T2625" s="12">
        <f t="shared" si="163"/>
        <v>42453.819687499999</v>
      </c>
    </row>
    <row r="2626" spans="1:20" ht="48" x14ac:dyDescent="0.2">
      <c r="A2626">
        <v>671</v>
      </c>
      <c r="B2626" s="3" t="s">
        <v>672</v>
      </c>
      <c r="C2626" s="3" t="s">
        <v>4781</v>
      </c>
      <c r="D2626">
        <v>30000</v>
      </c>
      <c r="E2626">
        <v>11828</v>
      </c>
      <c r="F2626" t="s">
        <v>8221</v>
      </c>
      <c r="G2626" t="s">
        <v>8224</v>
      </c>
      <c r="H2626" t="s">
        <v>8246</v>
      </c>
      <c r="I2626">
        <v>1421208000</v>
      </c>
      <c r="J2626">
        <v>1418315852</v>
      </c>
      <c r="K2626" t="b">
        <v>0</v>
      </c>
      <c r="L2626">
        <v>15</v>
      </c>
      <c r="M2626" t="b">
        <v>0</v>
      </c>
      <c r="N2626" t="s">
        <v>8273</v>
      </c>
      <c r="O2626" s="5">
        <f t="shared" ref="O2626:O2689" si="164">E2626/D2626</f>
        <v>0.39426666666666665</v>
      </c>
      <c r="P2626" s="15">
        <f t="shared" ref="P2626:P2689" si="165">AVERAGE(E2626/L2626)</f>
        <v>788.5333333333333</v>
      </c>
      <c r="Q2626" s="7" t="s">
        <v>8309</v>
      </c>
      <c r="R2626" s="7" t="s">
        <v>8326</v>
      </c>
      <c r="S2626" s="13">
        <f t="shared" ref="S2626:S2689" si="166">(((I2626/60)/60)/24)+DATE(1970,1,1)</f>
        <v>42018.166666666672</v>
      </c>
      <c r="T2626" s="12">
        <f t="shared" ref="T2626:T2689" si="167">(((J2626/60)/60)/24)+DATE(1970,1,1)</f>
        <v>41984.692731481482</v>
      </c>
    </row>
    <row r="2627" spans="1:20" ht="48" x14ac:dyDescent="0.2">
      <c r="A2627">
        <v>1910</v>
      </c>
      <c r="B2627" s="3" t="s">
        <v>1911</v>
      </c>
      <c r="C2627" s="3" t="s">
        <v>6020</v>
      </c>
      <c r="D2627">
        <v>85000</v>
      </c>
      <c r="E2627">
        <v>33486</v>
      </c>
      <c r="F2627" t="s">
        <v>8221</v>
      </c>
      <c r="G2627" t="s">
        <v>8233</v>
      </c>
      <c r="H2627" t="s">
        <v>8249</v>
      </c>
      <c r="I2627">
        <v>1446331500</v>
      </c>
      <c r="J2627">
        <v>1442531217</v>
      </c>
      <c r="K2627" t="b">
        <v>0</v>
      </c>
      <c r="L2627">
        <v>285</v>
      </c>
      <c r="M2627" t="b">
        <v>0</v>
      </c>
      <c r="N2627" t="s">
        <v>8294</v>
      </c>
      <c r="O2627" s="5">
        <f t="shared" si="164"/>
        <v>0.39395294117647056</v>
      </c>
      <c r="P2627" s="15">
        <f t="shared" si="165"/>
        <v>117.49473684210527</v>
      </c>
      <c r="Q2627" s="7" t="s">
        <v>8309</v>
      </c>
      <c r="R2627" s="7" t="s">
        <v>8353</v>
      </c>
      <c r="S2627" s="13">
        <f t="shared" si="166"/>
        <v>42308.947916666672</v>
      </c>
      <c r="T2627" s="12">
        <f t="shared" si="167"/>
        <v>42264.963159722218</v>
      </c>
    </row>
    <row r="2628" spans="1:20" ht="20" x14ac:dyDescent="0.2">
      <c r="A2628">
        <v>442</v>
      </c>
      <c r="B2628" s="3" t="s">
        <v>443</v>
      </c>
      <c r="C2628" s="3" t="s">
        <v>4552</v>
      </c>
      <c r="D2628">
        <v>17000</v>
      </c>
      <c r="E2628">
        <v>6691</v>
      </c>
      <c r="F2628" t="s">
        <v>8221</v>
      </c>
      <c r="G2628" t="s">
        <v>8224</v>
      </c>
      <c r="H2628" t="s">
        <v>8246</v>
      </c>
      <c r="I2628">
        <v>1424380783</v>
      </c>
      <c r="J2628">
        <v>1421788783</v>
      </c>
      <c r="K2628" t="b">
        <v>0</v>
      </c>
      <c r="L2628">
        <v>17</v>
      </c>
      <c r="M2628" t="b">
        <v>0</v>
      </c>
      <c r="N2628" t="s">
        <v>8270</v>
      </c>
      <c r="O2628" s="5">
        <f t="shared" si="164"/>
        <v>0.39358823529411763</v>
      </c>
      <c r="P2628" s="15">
        <f t="shared" si="165"/>
        <v>393.58823529411762</v>
      </c>
      <c r="Q2628" s="7" t="s">
        <v>8316</v>
      </c>
      <c r="R2628" s="7" t="s">
        <v>8322</v>
      </c>
      <c r="S2628" s="13">
        <f t="shared" si="166"/>
        <v>42054.888692129629</v>
      </c>
      <c r="T2628" s="12">
        <f t="shared" si="167"/>
        <v>42024.888692129629</v>
      </c>
    </row>
    <row r="2629" spans="1:20" ht="48" x14ac:dyDescent="0.2">
      <c r="A2629">
        <v>894</v>
      </c>
      <c r="B2629" s="3" t="s">
        <v>895</v>
      </c>
      <c r="C2629" s="3" t="s">
        <v>5004</v>
      </c>
      <c r="D2629">
        <v>20000</v>
      </c>
      <c r="E2629">
        <v>7834</v>
      </c>
      <c r="F2629" t="s">
        <v>8221</v>
      </c>
      <c r="G2629" t="s">
        <v>8224</v>
      </c>
      <c r="H2629" t="s">
        <v>8246</v>
      </c>
      <c r="I2629">
        <v>1465169610</v>
      </c>
      <c r="J2629">
        <v>1462577610</v>
      </c>
      <c r="K2629" t="b">
        <v>0</v>
      </c>
      <c r="L2629">
        <v>53</v>
      </c>
      <c r="M2629" t="b">
        <v>0</v>
      </c>
      <c r="N2629" t="s">
        <v>8279</v>
      </c>
      <c r="O2629" s="5">
        <f t="shared" si="164"/>
        <v>0.39169999999999999</v>
      </c>
      <c r="P2629" s="15">
        <f t="shared" si="165"/>
        <v>147.81132075471697</v>
      </c>
      <c r="Q2629" s="7" t="s">
        <v>8330</v>
      </c>
      <c r="R2629" s="7" t="s">
        <v>8334</v>
      </c>
      <c r="S2629" s="13">
        <f t="shared" si="166"/>
        <v>42526.981597222228</v>
      </c>
      <c r="T2629" s="12">
        <f t="shared" si="167"/>
        <v>42496.981597222228</v>
      </c>
    </row>
    <row r="2630" spans="1:20" ht="48" hidden="1" x14ac:dyDescent="0.2">
      <c r="A2630">
        <v>2321</v>
      </c>
      <c r="B2630" s="3" t="s">
        <v>2322</v>
      </c>
      <c r="C2630" s="3" t="s">
        <v>6431</v>
      </c>
      <c r="D2630">
        <v>10557</v>
      </c>
      <c r="E2630">
        <v>4130</v>
      </c>
      <c r="F2630" t="s">
        <v>8222</v>
      </c>
      <c r="G2630" t="s">
        <v>8239</v>
      </c>
      <c r="H2630" t="s">
        <v>8249</v>
      </c>
      <c r="I2630">
        <v>1491282901</v>
      </c>
      <c r="J2630">
        <v>1488694501</v>
      </c>
      <c r="K2630" t="b">
        <v>0</v>
      </c>
      <c r="L2630">
        <v>64</v>
      </c>
      <c r="M2630" t="b">
        <v>0</v>
      </c>
      <c r="N2630" t="s">
        <v>8298</v>
      </c>
      <c r="O2630" s="5">
        <f t="shared" si="164"/>
        <v>0.39120962394619685</v>
      </c>
      <c r="P2630" s="15">
        <f t="shared" si="165"/>
        <v>64.53125</v>
      </c>
      <c r="Q2630" s="7" t="s">
        <v>8341</v>
      </c>
      <c r="R2630" s="7" t="s">
        <v>8356</v>
      </c>
      <c r="S2630" s="13">
        <f t="shared" si="166"/>
        <v>42829.21876157407</v>
      </c>
      <c r="T2630" s="12">
        <f t="shared" si="167"/>
        <v>42799.260428240741</v>
      </c>
    </row>
    <row r="2631" spans="1:20" ht="48" x14ac:dyDescent="0.2">
      <c r="A2631">
        <v>3102</v>
      </c>
      <c r="B2631" s="3" t="s">
        <v>3102</v>
      </c>
      <c r="C2631" s="3" t="s">
        <v>7212</v>
      </c>
      <c r="D2631">
        <v>16000</v>
      </c>
      <c r="E2631">
        <v>6258</v>
      </c>
      <c r="F2631" t="s">
        <v>8221</v>
      </c>
      <c r="G2631" t="s">
        <v>8225</v>
      </c>
      <c r="H2631" t="s">
        <v>8247</v>
      </c>
      <c r="I2631">
        <v>1471939818</v>
      </c>
      <c r="J2631">
        <v>1467619818</v>
      </c>
      <c r="K2631" t="b">
        <v>0</v>
      </c>
      <c r="L2631">
        <v>90</v>
      </c>
      <c r="M2631" t="b">
        <v>0</v>
      </c>
      <c r="N2631" t="s">
        <v>8303</v>
      </c>
      <c r="O2631" s="5">
        <f t="shared" si="164"/>
        <v>0.391125</v>
      </c>
      <c r="P2631" s="15">
        <f t="shared" si="165"/>
        <v>69.533333333333331</v>
      </c>
      <c r="Q2631" s="7" t="s">
        <v>8323</v>
      </c>
      <c r="R2631" s="7" t="s">
        <v>8361</v>
      </c>
      <c r="S2631" s="13">
        <f t="shared" si="166"/>
        <v>42605.340486111112</v>
      </c>
      <c r="T2631" s="12">
        <f t="shared" si="167"/>
        <v>42555.340486111112</v>
      </c>
    </row>
    <row r="2632" spans="1:20" ht="32" x14ac:dyDescent="0.2">
      <c r="A2632">
        <v>2598</v>
      </c>
      <c r="B2632" s="3" t="s">
        <v>2598</v>
      </c>
      <c r="C2632" s="3" t="s">
        <v>6708</v>
      </c>
      <c r="D2632">
        <v>3000</v>
      </c>
      <c r="E2632">
        <v>1170</v>
      </c>
      <c r="F2632" t="s">
        <v>8221</v>
      </c>
      <c r="G2632" t="s">
        <v>8224</v>
      </c>
      <c r="H2632" t="s">
        <v>8246</v>
      </c>
      <c r="I2632">
        <v>1443039001</v>
      </c>
      <c r="J2632">
        <v>1440447001</v>
      </c>
      <c r="K2632" t="b">
        <v>0</v>
      </c>
      <c r="L2632">
        <v>14</v>
      </c>
      <c r="M2632" t="b">
        <v>0</v>
      </c>
      <c r="N2632" t="s">
        <v>8284</v>
      </c>
      <c r="O2632" s="5">
        <f t="shared" si="164"/>
        <v>0.39</v>
      </c>
      <c r="P2632" s="15">
        <f t="shared" si="165"/>
        <v>83.571428571428569</v>
      </c>
      <c r="Q2632" s="7" t="s">
        <v>8341</v>
      </c>
      <c r="R2632" s="7" t="s">
        <v>8342</v>
      </c>
      <c r="S2632" s="13">
        <f t="shared" si="166"/>
        <v>42270.840289351851</v>
      </c>
      <c r="T2632" s="12">
        <f t="shared" si="167"/>
        <v>42240.840289351851</v>
      </c>
    </row>
    <row r="2633" spans="1:20" ht="48" x14ac:dyDescent="0.2">
      <c r="A2633">
        <v>959</v>
      </c>
      <c r="B2633" s="3" t="s">
        <v>960</v>
      </c>
      <c r="C2633" s="3" t="s">
        <v>5069</v>
      </c>
      <c r="D2633">
        <v>50000</v>
      </c>
      <c r="E2633">
        <v>19430</v>
      </c>
      <c r="F2633" t="s">
        <v>8221</v>
      </c>
      <c r="G2633" t="s">
        <v>8224</v>
      </c>
      <c r="H2633" t="s">
        <v>8246</v>
      </c>
      <c r="I2633">
        <v>1421640665</v>
      </c>
      <c r="J2633">
        <v>1419048665</v>
      </c>
      <c r="K2633" t="b">
        <v>0</v>
      </c>
      <c r="L2633">
        <v>171</v>
      </c>
      <c r="M2633" t="b">
        <v>0</v>
      </c>
      <c r="N2633" t="s">
        <v>8273</v>
      </c>
      <c r="O2633" s="5">
        <f t="shared" si="164"/>
        <v>0.3886</v>
      </c>
      <c r="P2633" s="15">
        <f t="shared" si="165"/>
        <v>113.62573099415205</v>
      </c>
      <c r="Q2633" s="7" t="s">
        <v>8309</v>
      </c>
      <c r="R2633" s="7" t="s">
        <v>8326</v>
      </c>
      <c r="S2633" s="13">
        <f t="shared" si="166"/>
        <v>42023.174363425926</v>
      </c>
      <c r="T2633" s="12">
        <f t="shared" si="167"/>
        <v>41993.174363425926</v>
      </c>
    </row>
    <row r="2634" spans="1:20" ht="48" x14ac:dyDescent="0.2">
      <c r="A2634">
        <v>1795</v>
      </c>
      <c r="B2634" s="3" t="s">
        <v>1796</v>
      </c>
      <c r="C2634" s="3" t="s">
        <v>5905</v>
      </c>
      <c r="D2634">
        <v>28000</v>
      </c>
      <c r="E2634">
        <v>10846</v>
      </c>
      <c r="F2634" t="s">
        <v>8221</v>
      </c>
      <c r="G2634" t="s">
        <v>8236</v>
      </c>
      <c r="H2634" t="s">
        <v>8249</v>
      </c>
      <c r="I2634">
        <v>1476460800</v>
      </c>
      <c r="J2634">
        <v>1473922541</v>
      </c>
      <c r="K2634" t="b">
        <v>1</v>
      </c>
      <c r="L2634">
        <v>81</v>
      </c>
      <c r="M2634" t="b">
        <v>0</v>
      </c>
      <c r="N2634" t="s">
        <v>8285</v>
      </c>
      <c r="O2634" s="5">
        <f t="shared" si="164"/>
        <v>0.38735714285714284</v>
      </c>
      <c r="P2634" s="15">
        <f t="shared" si="165"/>
        <v>133.90123456790124</v>
      </c>
      <c r="Q2634" s="7" t="s">
        <v>8343</v>
      </c>
      <c r="R2634" s="7" t="s">
        <v>8344</v>
      </c>
      <c r="S2634" s="13">
        <f t="shared" si="166"/>
        <v>42657.666666666672</v>
      </c>
      <c r="T2634" s="12">
        <f t="shared" si="167"/>
        <v>42628.288668981477</v>
      </c>
    </row>
    <row r="2635" spans="1:20" ht="48" x14ac:dyDescent="0.2">
      <c r="A2635">
        <v>1069</v>
      </c>
      <c r="B2635" s="3" t="s">
        <v>1070</v>
      </c>
      <c r="C2635" s="3" t="s">
        <v>5179</v>
      </c>
      <c r="D2635">
        <v>2200</v>
      </c>
      <c r="E2635">
        <v>850</v>
      </c>
      <c r="F2635" t="s">
        <v>8221</v>
      </c>
      <c r="G2635" t="s">
        <v>8224</v>
      </c>
      <c r="H2635" t="s">
        <v>8246</v>
      </c>
      <c r="I2635">
        <v>1385447459</v>
      </c>
      <c r="J2635">
        <v>1382679059</v>
      </c>
      <c r="K2635" t="b">
        <v>0</v>
      </c>
      <c r="L2635">
        <v>21</v>
      </c>
      <c r="M2635" t="b">
        <v>0</v>
      </c>
      <c r="N2635" t="s">
        <v>8282</v>
      </c>
      <c r="O2635" s="5">
        <f t="shared" si="164"/>
        <v>0.38636363636363635</v>
      </c>
      <c r="P2635" s="15">
        <f t="shared" si="165"/>
        <v>40.476190476190474</v>
      </c>
      <c r="Q2635" s="7" t="s">
        <v>8338</v>
      </c>
      <c r="R2635" s="7" t="s">
        <v>8339</v>
      </c>
      <c r="S2635" s="13">
        <f t="shared" si="166"/>
        <v>41604.271516203706</v>
      </c>
      <c r="T2635" s="12">
        <f t="shared" si="167"/>
        <v>41572.229849537034</v>
      </c>
    </row>
    <row r="2636" spans="1:20" ht="20" x14ac:dyDescent="0.2">
      <c r="A2636">
        <v>951</v>
      </c>
      <c r="B2636" s="3" t="s">
        <v>952</v>
      </c>
      <c r="C2636" s="3" t="s">
        <v>5061</v>
      </c>
      <c r="D2636">
        <v>50000</v>
      </c>
      <c r="E2636">
        <v>19195</v>
      </c>
      <c r="F2636" t="s">
        <v>8221</v>
      </c>
      <c r="G2636" t="s">
        <v>8224</v>
      </c>
      <c r="H2636" t="s">
        <v>8246</v>
      </c>
      <c r="I2636">
        <v>1465054872</v>
      </c>
      <c r="J2636">
        <v>1461166872</v>
      </c>
      <c r="K2636" t="b">
        <v>0</v>
      </c>
      <c r="L2636">
        <v>121</v>
      </c>
      <c r="M2636" t="b">
        <v>0</v>
      </c>
      <c r="N2636" t="s">
        <v>8273</v>
      </c>
      <c r="O2636" s="5">
        <f t="shared" si="164"/>
        <v>0.38390000000000002</v>
      </c>
      <c r="P2636" s="15">
        <f t="shared" si="165"/>
        <v>158.63636363636363</v>
      </c>
      <c r="Q2636" s="7" t="s">
        <v>8309</v>
      </c>
      <c r="R2636" s="7" t="s">
        <v>8326</v>
      </c>
      <c r="S2636" s="13">
        <f t="shared" si="166"/>
        <v>42525.653611111105</v>
      </c>
      <c r="T2636" s="12">
        <f t="shared" si="167"/>
        <v>42480.653611111105</v>
      </c>
    </row>
    <row r="2637" spans="1:20" ht="48" x14ac:dyDescent="0.2">
      <c r="A2637">
        <v>930</v>
      </c>
      <c r="B2637" s="3" t="s">
        <v>931</v>
      </c>
      <c r="C2637" s="3" t="s">
        <v>5040</v>
      </c>
      <c r="D2637">
        <v>900</v>
      </c>
      <c r="E2637">
        <v>345</v>
      </c>
      <c r="F2637" t="s">
        <v>8221</v>
      </c>
      <c r="G2637" t="s">
        <v>8224</v>
      </c>
      <c r="H2637" t="s">
        <v>8246</v>
      </c>
      <c r="I2637">
        <v>1277501520</v>
      </c>
      <c r="J2637">
        <v>1273874306</v>
      </c>
      <c r="K2637" t="b">
        <v>0</v>
      </c>
      <c r="L2637">
        <v>5</v>
      </c>
      <c r="M2637" t="b">
        <v>0</v>
      </c>
      <c r="N2637" t="s">
        <v>8278</v>
      </c>
      <c r="O2637" s="5">
        <f t="shared" si="164"/>
        <v>0.38333333333333336</v>
      </c>
      <c r="P2637" s="15">
        <f t="shared" si="165"/>
        <v>69</v>
      </c>
      <c r="Q2637" s="7" t="s">
        <v>8330</v>
      </c>
      <c r="R2637" s="7" t="s">
        <v>8333</v>
      </c>
      <c r="S2637" s="13">
        <f t="shared" si="166"/>
        <v>40354.897222222222</v>
      </c>
      <c r="T2637" s="12">
        <f t="shared" si="167"/>
        <v>40312.915578703702</v>
      </c>
    </row>
    <row r="2638" spans="1:20" ht="48" x14ac:dyDescent="0.2">
      <c r="A2638">
        <v>2873</v>
      </c>
      <c r="B2638" s="3" t="s">
        <v>2873</v>
      </c>
      <c r="C2638" s="3" t="s">
        <v>6983</v>
      </c>
      <c r="D2638">
        <v>2500</v>
      </c>
      <c r="E2638">
        <v>953</v>
      </c>
      <c r="F2638" t="s">
        <v>8221</v>
      </c>
      <c r="G2638" t="s">
        <v>8224</v>
      </c>
      <c r="H2638" t="s">
        <v>8246</v>
      </c>
      <c r="I2638">
        <v>1422473831</v>
      </c>
      <c r="J2638">
        <v>1419881831</v>
      </c>
      <c r="K2638" t="b">
        <v>0</v>
      </c>
      <c r="L2638">
        <v>8</v>
      </c>
      <c r="M2638" t="b">
        <v>0</v>
      </c>
      <c r="N2638" t="s">
        <v>8271</v>
      </c>
      <c r="O2638" s="5">
        <f t="shared" si="164"/>
        <v>0.38119999999999998</v>
      </c>
      <c r="P2638" s="15">
        <f t="shared" si="165"/>
        <v>119.125</v>
      </c>
      <c r="Q2638" s="7" t="s">
        <v>8323</v>
      </c>
      <c r="R2638" s="7" t="s">
        <v>8324</v>
      </c>
      <c r="S2638" s="13">
        <f t="shared" si="166"/>
        <v>42032.817488425921</v>
      </c>
      <c r="T2638" s="12">
        <f t="shared" si="167"/>
        <v>42002.817488425921</v>
      </c>
    </row>
    <row r="2639" spans="1:20" ht="48" x14ac:dyDescent="0.2">
      <c r="A2639">
        <v>2889</v>
      </c>
      <c r="B2639" s="3" t="s">
        <v>2889</v>
      </c>
      <c r="C2639" s="3" t="s">
        <v>6999</v>
      </c>
      <c r="D2639">
        <v>3000</v>
      </c>
      <c r="E2639">
        <v>1142</v>
      </c>
      <c r="F2639" t="s">
        <v>8221</v>
      </c>
      <c r="G2639" t="s">
        <v>8224</v>
      </c>
      <c r="H2639" t="s">
        <v>8246</v>
      </c>
      <c r="I2639">
        <v>1409344985</v>
      </c>
      <c r="J2639">
        <v>1406752985</v>
      </c>
      <c r="K2639" t="b">
        <v>0</v>
      </c>
      <c r="L2639">
        <v>14</v>
      </c>
      <c r="M2639" t="b">
        <v>0</v>
      </c>
      <c r="N2639" t="s">
        <v>8271</v>
      </c>
      <c r="O2639" s="5">
        <f t="shared" si="164"/>
        <v>0.38066666666666665</v>
      </c>
      <c r="P2639" s="15">
        <f t="shared" si="165"/>
        <v>81.571428571428569</v>
      </c>
      <c r="Q2639" s="7" t="s">
        <v>8323</v>
      </c>
      <c r="R2639" s="7" t="s">
        <v>8324</v>
      </c>
      <c r="S2639" s="13">
        <f t="shared" si="166"/>
        <v>41880.863252314812</v>
      </c>
      <c r="T2639" s="12">
        <f t="shared" si="167"/>
        <v>41850.863252314812</v>
      </c>
    </row>
    <row r="2640" spans="1:20" ht="48" x14ac:dyDescent="0.2">
      <c r="A2640">
        <v>3987</v>
      </c>
      <c r="B2640" s="3" t="s">
        <v>3983</v>
      </c>
      <c r="C2640" s="3" t="s">
        <v>8093</v>
      </c>
      <c r="D2640">
        <v>400</v>
      </c>
      <c r="E2640">
        <v>151</v>
      </c>
      <c r="F2640" t="s">
        <v>8221</v>
      </c>
      <c r="G2640" t="s">
        <v>8225</v>
      </c>
      <c r="H2640" t="s">
        <v>8247</v>
      </c>
      <c r="I2640">
        <v>1400278290</v>
      </c>
      <c r="J2640">
        <v>1399414290</v>
      </c>
      <c r="K2640" t="b">
        <v>0</v>
      </c>
      <c r="L2640">
        <v>13</v>
      </c>
      <c r="M2640" t="b">
        <v>0</v>
      </c>
      <c r="N2640" t="s">
        <v>8271</v>
      </c>
      <c r="O2640" s="5">
        <f t="shared" si="164"/>
        <v>0.3775</v>
      </c>
      <c r="P2640" s="15">
        <f t="shared" si="165"/>
        <v>11.615384615384615</v>
      </c>
      <c r="Q2640" s="7" t="s">
        <v>8323</v>
      </c>
      <c r="R2640" s="7" t="s">
        <v>8324</v>
      </c>
      <c r="S2640" s="13">
        <f t="shared" si="166"/>
        <v>41775.92465277778</v>
      </c>
      <c r="T2640" s="12">
        <f t="shared" si="167"/>
        <v>41765.92465277778</v>
      </c>
    </row>
    <row r="2641" spans="1:20" ht="48" x14ac:dyDescent="0.2">
      <c r="A2641">
        <v>4001</v>
      </c>
      <c r="B2641" s="3" t="s">
        <v>3997</v>
      </c>
      <c r="C2641" s="3" t="s">
        <v>8107</v>
      </c>
      <c r="D2641">
        <v>1200</v>
      </c>
      <c r="E2641">
        <v>453</v>
      </c>
      <c r="F2641" t="s">
        <v>8221</v>
      </c>
      <c r="G2641" t="s">
        <v>8225</v>
      </c>
      <c r="H2641" t="s">
        <v>8247</v>
      </c>
      <c r="I2641">
        <v>1488394800</v>
      </c>
      <c r="J2641">
        <v>1486681708</v>
      </c>
      <c r="K2641" t="b">
        <v>0</v>
      </c>
      <c r="L2641">
        <v>14</v>
      </c>
      <c r="M2641" t="b">
        <v>0</v>
      </c>
      <c r="N2641" t="s">
        <v>8271</v>
      </c>
      <c r="O2641" s="5">
        <f t="shared" si="164"/>
        <v>0.3775</v>
      </c>
      <c r="P2641" s="15">
        <f t="shared" si="165"/>
        <v>32.357142857142854</v>
      </c>
      <c r="Q2641" s="7" t="s">
        <v>8323</v>
      </c>
      <c r="R2641" s="7" t="s">
        <v>8324</v>
      </c>
      <c r="S2641" s="13">
        <f t="shared" si="166"/>
        <v>42795.791666666672</v>
      </c>
      <c r="T2641" s="12">
        <f t="shared" si="167"/>
        <v>42775.964212962965</v>
      </c>
    </row>
    <row r="2642" spans="1:20" ht="64" x14ac:dyDescent="0.2">
      <c r="A2642">
        <v>4052</v>
      </c>
      <c r="B2642" s="3" t="s">
        <v>4048</v>
      </c>
      <c r="C2642" s="3" t="s">
        <v>8156</v>
      </c>
      <c r="D2642">
        <v>3000</v>
      </c>
      <c r="E2642">
        <v>1126</v>
      </c>
      <c r="F2642" t="s">
        <v>8221</v>
      </c>
      <c r="G2642" t="s">
        <v>8224</v>
      </c>
      <c r="H2642" t="s">
        <v>8246</v>
      </c>
      <c r="I2642">
        <v>1413234316</v>
      </c>
      <c r="J2642">
        <v>1408050316</v>
      </c>
      <c r="K2642" t="b">
        <v>0</v>
      </c>
      <c r="L2642">
        <v>13</v>
      </c>
      <c r="M2642" t="b">
        <v>0</v>
      </c>
      <c r="N2642" t="s">
        <v>8271</v>
      </c>
      <c r="O2642" s="5">
        <f t="shared" si="164"/>
        <v>0.37533333333333335</v>
      </c>
      <c r="P2642" s="15">
        <f t="shared" si="165"/>
        <v>86.615384615384613</v>
      </c>
      <c r="Q2642" s="7" t="s">
        <v>8323</v>
      </c>
      <c r="R2642" s="7" t="s">
        <v>8324</v>
      </c>
      <c r="S2642" s="13">
        <f t="shared" si="166"/>
        <v>41925.878657407404</v>
      </c>
      <c r="T2642" s="12">
        <f t="shared" si="167"/>
        <v>41865.878657407404</v>
      </c>
    </row>
    <row r="2643" spans="1:20" ht="48" x14ac:dyDescent="0.2">
      <c r="A2643">
        <v>4044</v>
      </c>
      <c r="B2643" s="3" t="s">
        <v>4040</v>
      </c>
      <c r="C2643" s="3" t="s">
        <v>8148</v>
      </c>
      <c r="D2643">
        <v>600</v>
      </c>
      <c r="E2643">
        <v>225</v>
      </c>
      <c r="F2643" t="s">
        <v>8221</v>
      </c>
      <c r="G2643" t="s">
        <v>8224</v>
      </c>
      <c r="H2643" t="s">
        <v>8246</v>
      </c>
      <c r="I2643">
        <v>1428642000</v>
      </c>
      <c r="J2643">
        <v>1426050982</v>
      </c>
      <c r="K2643" t="b">
        <v>0</v>
      </c>
      <c r="L2643">
        <v>4</v>
      </c>
      <c r="M2643" t="b">
        <v>0</v>
      </c>
      <c r="N2643" t="s">
        <v>8271</v>
      </c>
      <c r="O2643" s="5">
        <f t="shared" si="164"/>
        <v>0.375</v>
      </c>
      <c r="P2643" s="15">
        <f t="shared" si="165"/>
        <v>56.25</v>
      </c>
      <c r="Q2643" s="7" t="s">
        <v>8323</v>
      </c>
      <c r="R2643" s="7" t="s">
        <v>8324</v>
      </c>
      <c r="S2643" s="13">
        <f t="shared" si="166"/>
        <v>42104.208333333328</v>
      </c>
      <c r="T2643" s="12">
        <f t="shared" si="167"/>
        <v>42074.219699074078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8309</v>
      </c>
      <c r="R2644" s="7" t="s">
        <v>8359</v>
      </c>
      <c r="S2644" s="13">
        <f t="shared" si="166"/>
        <v>42566.289583333331</v>
      </c>
      <c r="T2644" s="12">
        <f t="shared" si="167"/>
        <v>42536.246620370366</v>
      </c>
    </row>
    <row r="2645" spans="1:20" ht="48" x14ac:dyDescent="0.2">
      <c r="A2645">
        <v>3911</v>
      </c>
      <c r="B2645" s="3" t="s">
        <v>3908</v>
      </c>
      <c r="C2645" s="3" t="s">
        <v>8019</v>
      </c>
      <c r="D2645">
        <v>8000</v>
      </c>
      <c r="E2645">
        <v>2993</v>
      </c>
      <c r="F2645" t="s">
        <v>8221</v>
      </c>
      <c r="G2645" t="s">
        <v>8224</v>
      </c>
      <c r="H2645" t="s">
        <v>8246</v>
      </c>
      <c r="I2645">
        <v>1417033777</v>
      </c>
      <c r="J2645">
        <v>1414438177</v>
      </c>
      <c r="K2645" t="b">
        <v>0</v>
      </c>
      <c r="L2645">
        <v>36</v>
      </c>
      <c r="M2645" t="b">
        <v>0</v>
      </c>
      <c r="N2645" t="s">
        <v>8271</v>
      </c>
      <c r="O2645" s="5">
        <f t="shared" si="164"/>
        <v>0.37412499999999999</v>
      </c>
      <c r="P2645" s="15">
        <f t="shared" si="165"/>
        <v>83.138888888888886</v>
      </c>
      <c r="Q2645" s="7" t="s">
        <v>8323</v>
      </c>
      <c r="R2645" s="7" t="s">
        <v>8324</v>
      </c>
      <c r="S2645" s="13">
        <f t="shared" si="166"/>
        <v>41969.853900462964</v>
      </c>
      <c r="T2645" s="12">
        <f t="shared" si="167"/>
        <v>41939.8122337963</v>
      </c>
    </row>
    <row r="2646" spans="1:20" ht="48" x14ac:dyDescent="0.2">
      <c r="A2646">
        <v>899</v>
      </c>
      <c r="B2646" s="3" t="s">
        <v>900</v>
      </c>
      <c r="C2646" s="3" t="s">
        <v>5009</v>
      </c>
      <c r="D2646">
        <v>750</v>
      </c>
      <c r="E2646">
        <v>280</v>
      </c>
      <c r="F2646" t="s">
        <v>8221</v>
      </c>
      <c r="G2646" t="s">
        <v>8224</v>
      </c>
      <c r="H2646" t="s">
        <v>8246</v>
      </c>
      <c r="I2646">
        <v>1306549362</v>
      </c>
      <c r="J2646">
        <v>1302661362</v>
      </c>
      <c r="K2646" t="b">
        <v>0</v>
      </c>
      <c r="L2646">
        <v>8</v>
      </c>
      <c r="M2646" t="b">
        <v>0</v>
      </c>
      <c r="N2646" t="s">
        <v>8279</v>
      </c>
      <c r="O2646" s="5">
        <f t="shared" si="164"/>
        <v>0.37333333333333335</v>
      </c>
      <c r="P2646" s="15">
        <f t="shared" si="165"/>
        <v>35</v>
      </c>
      <c r="Q2646" s="7" t="s">
        <v>8330</v>
      </c>
      <c r="R2646" s="7" t="s">
        <v>8334</v>
      </c>
      <c r="S2646" s="13">
        <f t="shared" si="166"/>
        <v>40691.099097222221</v>
      </c>
      <c r="T2646" s="12">
        <f t="shared" si="167"/>
        <v>40646.099097222221</v>
      </c>
    </row>
    <row r="2647" spans="1:20" ht="32" x14ac:dyDescent="0.2">
      <c r="A2647">
        <v>4035</v>
      </c>
      <c r="B2647" s="3" t="s">
        <v>4031</v>
      </c>
      <c r="C2647" s="3" t="s">
        <v>8140</v>
      </c>
      <c r="D2647">
        <v>10000</v>
      </c>
      <c r="E2647">
        <v>3685</v>
      </c>
      <c r="F2647" t="s">
        <v>8221</v>
      </c>
      <c r="G2647" t="s">
        <v>8224</v>
      </c>
      <c r="H2647" t="s">
        <v>8246</v>
      </c>
      <c r="I2647">
        <v>1413925887</v>
      </c>
      <c r="J2647">
        <v>1411333887</v>
      </c>
      <c r="K2647" t="b">
        <v>0</v>
      </c>
      <c r="L2647">
        <v>25</v>
      </c>
      <c r="M2647" t="b">
        <v>0</v>
      </c>
      <c r="N2647" t="s">
        <v>8271</v>
      </c>
      <c r="O2647" s="5">
        <f t="shared" si="164"/>
        <v>0.36849999999999999</v>
      </c>
      <c r="P2647" s="15">
        <f t="shared" si="165"/>
        <v>147.4</v>
      </c>
      <c r="Q2647" s="7" t="s">
        <v>8323</v>
      </c>
      <c r="R2647" s="7" t="s">
        <v>8324</v>
      </c>
      <c r="S2647" s="13">
        <f t="shared" si="166"/>
        <v>41933.882951388885</v>
      </c>
      <c r="T2647" s="12">
        <f t="shared" si="167"/>
        <v>41903.882951388885</v>
      </c>
    </row>
    <row r="2648" spans="1:20" ht="48" x14ac:dyDescent="0.2">
      <c r="A2648">
        <v>554</v>
      </c>
      <c r="B2648" s="3" t="s">
        <v>555</v>
      </c>
      <c r="C2648" s="3" t="s">
        <v>4664</v>
      </c>
      <c r="D2648">
        <v>3870</v>
      </c>
      <c r="E2648">
        <v>1416</v>
      </c>
      <c r="F2648" t="s">
        <v>8221</v>
      </c>
      <c r="G2648" t="s">
        <v>8224</v>
      </c>
      <c r="H2648" t="s">
        <v>8246</v>
      </c>
      <c r="I2648">
        <v>1413735972</v>
      </c>
      <c r="J2648">
        <v>1411143972</v>
      </c>
      <c r="K2648" t="b">
        <v>0</v>
      </c>
      <c r="L2648">
        <v>22</v>
      </c>
      <c r="M2648" t="b">
        <v>0</v>
      </c>
      <c r="N2648" t="s">
        <v>8272</v>
      </c>
      <c r="O2648" s="5">
        <f t="shared" si="164"/>
        <v>0.36589147286821705</v>
      </c>
      <c r="P2648" s="15">
        <f t="shared" si="165"/>
        <v>64.36363636363636</v>
      </c>
      <c r="Q2648" s="7" t="s">
        <v>8309</v>
      </c>
      <c r="R2648" s="7" t="s">
        <v>8325</v>
      </c>
      <c r="S2648" s="13">
        <f t="shared" si="166"/>
        <v>41931.684861111113</v>
      </c>
      <c r="T2648" s="12">
        <f t="shared" si="167"/>
        <v>41901.684861111113</v>
      </c>
    </row>
    <row r="2649" spans="1:20" ht="48" x14ac:dyDescent="0.2">
      <c r="A2649">
        <v>2911</v>
      </c>
      <c r="B2649" s="3" t="s">
        <v>2911</v>
      </c>
      <c r="C2649" s="3" t="s">
        <v>7021</v>
      </c>
      <c r="D2649">
        <v>1800</v>
      </c>
      <c r="E2649">
        <v>657</v>
      </c>
      <c r="F2649" t="s">
        <v>8221</v>
      </c>
      <c r="G2649" t="s">
        <v>8224</v>
      </c>
      <c r="H2649" t="s">
        <v>8246</v>
      </c>
      <c r="I2649">
        <v>1435429626</v>
      </c>
      <c r="J2649">
        <v>1431973626</v>
      </c>
      <c r="K2649" t="b">
        <v>0</v>
      </c>
      <c r="L2649">
        <v>14</v>
      </c>
      <c r="M2649" t="b">
        <v>0</v>
      </c>
      <c r="N2649" t="s">
        <v>8271</v>
      </c>
      <c r="O2649" s="5">
        <f t="shared" si="164"/>
        <v>0.36499999999999999</v>
      </c>
      <c r="P2649" s="15">
        <f t="shared" si="165"/>
        <v>46.928571428571431</v>
      </c>
      <c r="Q2649" s="7" t="s">
        <v>8323</v>
      </c>
      <c r="R2649" s="7" t="s">
        <v>8324</v>
      </c>
      <c r="S2649" s="13">
        <f t="shared" si="166"/>
        <v>42182.768819444449</v>
      </c>
      <c r="T2649" s="12">
        <f t="shared" si="167"/>
        <v>42142.768819444449</v>
      </c>
    </row>
    <row r="2650" spans="1:20" ht="48" x14ac:dyDescent="0.2">
      <c r="A2650">
        <v>4094</v>
      </c>
      <c r="B2650" s="3" t="s">
        <v>4090</v>
      </c>
      <c r="C2650" s="3" t="s">
        <v>8197</v>
      </c>
      <c r="D2650">
        <v>2000</v>
      </c>
      <c r="E2650">
        <v>730</v>
      </c>
      <c r="F2650" t="s">
        <v>8221</v>
      </c>
      <c r="G2650" t="s">
        <v>8224</v>
      </c>
      <c r="H2650" t="s">
        <v>8246</v>
      </c>
      <c r="I2650">
        <v>1413953940</v>
      </c>
      <c r="J2650">
        <v>1410141900</v>
      </c>
      <c r="K2650" t="b">
        <v>0</v>
      </c>
      <c r="L2650">
        <v>8</v>
      </c>
      <c r="M2650" t="b">
        <v>0</v>
      </c>
      <c r="N2650" t="s">
        <v>8271</v>
      </c>
      <c r="O2650" s="5">
        <f t="shared" si="164"/>
        <v>0.36499999999999999</v>
      </c>
      <c r="P2650" s="15">
        <f t="shared" si="165"/>
        <v>91.25</v>
      </c>
      <c r="Q2650" s="7" t="s">
        <v>8323</v>
      </c>
      <c r="R2650" s="7" t="s">
        <v>8324</v>
      </c>
      <c r="S2650" s="13">
        <f t="shared" si="166"/>
        <v>41934.207638888889</v>
      </c>
      <c r="T2650" s="12">
        <f t="shared" si="167"/>
        <v>41890.086805555555</v>
      </c>
    </row>
    <row r="2651" spans="1:20" ht="32" x14ac:dyDescent="0.2">
      <c r="A2651">
        <v>3635</v>
      </c>
      <c r="B2651" s="3" t="s">
        <v>3633</v>
      </c>
      <c r="C2651" s="3" t="s">
        <v>7745</v>
      </c>
      <c r="D2651">
        <v>3500</v>
      </c>
      <c r="E2651">
        <v>1276</v>
      </c>
      <c r="F2651" t="s">
        <v>8221</v>
      </c>
      <c r="G2651" t="s">
        <v>8224</v>
      </c>
      <c r="H2651" t="s">
        <v>8246</v>
      </c>
      <c r="I2651">
        <v>1461186676</v>
      </c>
      <c r="J2651">
        <v>1458594676</v>
      </c>
      <c r="K2651" t="b">
        <v>0</v>
      </c>
      <c r="L2651">
        <v>10</v>
      </c>
      <c r="M2651" t="b">
        <v>0</v>
      </c>
      <c r="N2651" t="s">
        <v>8305</v>
      </c>
      <c r="O2651" s="5">
        <f t="shared" si="164"/>
        <v>0.36457142857142855</v>
      </c>
      <c r="P2651" s="15">
        <f t="shared" si="165"/>
        <v>127.6</v>
      </c>
      <c r="Q2651" s="7" t="s">
        <v>8323</v>
      </c>
      <c r="R2651" s="7" t="s">
        <v>8363</v>
      </c>
      <c r="S2651" s="13">
        <f t="shared" si="166"/>
        <v>42480.88282407407</v>
      </c>
      <c r="T2651" s="12">
        <f t="shared" si="167"/>
        <v>42450.88282407407</v>
      </c>
    </row>
    <row r="2652" spans="1:20" ht="48" x14ac:dyDescent="0.2">
      <c r="A2652">
        <v>1805</v>
      </c>
      <c r="B2652" s="3" t="s">
        <v>1806</v>
      </c>
      <c r="C2652" s="3" t="s">
        <v>5915</v>
      </c>
      <c r="D2652">
        <v>22500</v>
      </c>
      <c r="E2652">
        <v>8191</v>
      </c>
      <c r="F2652" t="s">
        <v>8221</v>
      </c>
      <c r="G2652" t="s">
        <v>8236</v>
      </c>
      <c r="H2652" t="s">
        <v>8249</v>
      </c>
      <c r="I2652">
        <v>1443808800</v>
      </c>
      <c r="J2652">
        <v>1441048658</v>
      </c>
      <c r="K2652" t="b">
        <v>1</v>
      </c>
      <c r="L2652">
        <v>122</v>
      </c>
      <c r="M2652" t="b">
        <v>0</v>
      </c>
      <c r="N2652" t="s">
        <v>8285</v>
      </c>
      <c r="O2652" s="5">
        <f t="shared" si="164"/>
        <v>0.36404444444444445</v>
      </c>
      <c r="P2652" s="15">
        <f t="shared" si="165"/>
        <v>67.139344262295083</v>
      </c>
      <c r="Q2652" s="7" t="s">
        <v>8343</v>
      </c>
      <c r="R2652" s="7" t="s">
        <v>8344</v>
      </c>
      <c r="S2652" s="13">
        <f t="shared" si="166"/>
        <v>42279.75</v>
      </c>
      <c r="T2652" s="12">
        <f t="shared" si="167"/>
        <v>42247.803912037038</v>
      </c>
    </row>
    <row r="2653" spans="1:20" ht="48" x14ac:dyDescent="0.2">
      <c r="A2653">
        <v>3914</v>
      </c>
      <c r="B2653" s="3" t="s">
        <v>3911</v>
      </c>
      <c r="C2653" s="3" t="s">
        <v>8022</v>
      </c>
      <c r="D2653">
        <v>2500</v>
      </c>
      <c r="E2653">
        <v>909</v>
      </c>
      <c r="F2653" t="s">
        <v>8221</v>
      </c>
      <c r="G2653" t="s">
        <v>8225</v>
      </c>
      <c r="H2653" t="s">
        <v>8247</v>
      </c>
      <c r="I2653">
        <v>1431298740</v>
      </c>
      <c r="J2653">
        <v>1429558756</v>
      </c>
      <c r="K2653" t="b">
        <v>0</v>
      </c>
      <c r="L2653">
        <v>27</v>
      </c>
      <c r="M2653" t="b">
        <v>0</v>
      </c>
      <c r="N2653" t="s">
        <v>8271</v>
      </c>
      <c r="O2653" s="5">
        <f t="shared" si="164"/>
        <v>0.36359999999999998</v>
      </c>
      <c r="P2653" s="15">
        <f t="shared" si="165"/>
        <v>33.666666666666664</v>
      </c>
      <c r="Q2653" s="7" t="s">
        <v>8323</v>
      </c>
      <c r="R2653" s="7" t="s">
        <v>8324</v>
      </c>
      <c r="S2653" s="13">
        <f t="shared" si="166"/>
        <v>42134.957638888889</v>
      </c>
      <c r="T2653" s="12">
        <f t="shared" si="167"/>
        <v>42114.818935185183</v>
      </c>
    </row>
    <row r="2654" spans="1:20" ht="48" x14ac:dyDescent="0.2">
      <c r="A2654">
        <v>1779</v>
      </c>
      <c r="B2654" s="3" t="s">
        <v>1780</v>
      </c>
      <c r="C2654" s="3" t="s">
        <v>5889</v>
      </c>
      <c r="D2654">
        <v>11000</v>
      </c>
      <c r="E2654">
        <v>3986</v>
      </c>
      <c r="F2654" t="s">
        <v>8221</v>
      </c>
      <c r="G2654" t="s">
        <v>8224</v>
      </c>
      <c r="H2654" t="s">
        <v>8246</v>
      </c>
      <c r="I2654">
        <v>1472834180</v>
      </c>
      <c r="J2654">
        <v>1470242180</v>
      </c>
      <c r="K2654" t="b">
        <v>1</v>
      </c>
      <c r="L2654">
        <v>38</v>
      </c>
      <c r="M2654" t="b">
        <v>0</v>
      </c>
      <c r="N2654" t="s">
        <v>8285</v>
      </c>
      <c r="O2654" s="5">
        <f t="shared" si="164"/>
        <v>0.36236363636363639</v>
      </c>
      <c r="P2654" s="15">
        <f t="shared" si="165"/>
        <v>104.89473684210526</v>
      </c>
      <c r="Q2654" s="7" t="s">
        <v>8343</v>
      </c>
      <c r="R2654" s="7" t="s">
        <v>8344</v>
      </c>
      <c r="S2654" s="13">
        <f t="shared" si="166"/>
        <v>42615.691898148143</v>
      </c>
      <c r="T2654" s="12">
        <f t="shared" si="167"/>
        <v>42585.691898148143</v>
      </c>
    </row>
    <row r="2655" spans="1:20" ht="48" x14ac:dyDescent="0.2">
      <c r="A2655">
        <v>765</v>
      </c>
      <c r="B2655" s="3" t="s">
        <v>766</v>
      </c>
      <c r="C2655" s="3" t="s">
        <v>4875</v>
      </c>
      <c r="D2655">
        <v>7000</v>
      </c>
      <c r="E2655">
        <v>2521</v>
      </c>
      <c r="F2655" t="s">
        <v>8221</v>
      </c>
      <c r="G2655" t="s">
        <v>8224</v>
      </c>
      <c r="H2655" t="s">
        <v>8246</v>
      </c>
      <c r="I2655">
        <v>1413723684</v>
      </c>
      <c r="J2655">
        <v>1411131684</v>
      </c>
      <c r="K2655" t="b">
        <v>0</v>
      </c>
      <c r="L2655">
        <v>44</v>
      </c>
      <c r="M2655" t="b">
        <v>0</v>
      </c>
      <c r="N2655" t="s">
        <v>8275</v>
      </c>
      <c r="O2655" s="5">
        <f t="shared" si="164"/>
        <v>0.36014285714285715</v>
      </c>
      <c r="P2655" s="15">
        <f t="shared" si="165"/>
        <v>57.295454545454547</v>
      </c>
      <c r="Q2655" s="7" t="s">
        <v>8327</v>
      </c>
      <c r="R2655" s="7" t="s">
        <v>8329</v>
      </c>
      <c r="S2655" s="13">
        <f t="shared" si="166"/>
        <v>41931.542638888888</v>
      </c>
      <c r="T2655" s="12">
        <f t="shared" si="167"/>
        <v>41901.542638888888</v>
      </c>
    </row>
    <row r="2656" spans="1:20" ht="20" x14ac:dyDescent="0.2">
      <c r="A2656">
        <v>183</v>
      </c>
      <c r="B2656" s="3" t="s">
        <v>185</v>
      </c>
      <c r="C2656" s="3" t="s">
        <v>4293</v>
      </c>
      <c r="D2656">
        <v>12500</v>
      </c>
      <c r="E2656">
        <v>4482</v>
      </c>
      <c r="F2656" t="s">
        <v>8221</v>
      </c>
      <c r="G2656" t="s">
        <v>8225</v>
      </c>
      <c r="H2656" t="s">
        <v>8247</v>
      </c>
      <c r="I2656">
        <v>1417033610</v>
      </c>
      <c r="J2656">
        <v>1414438010</v>
      </c>
      <c r="K2656" t="b">
        <v>0</v>
      </c>
      <c r="L2656">
        <v>12</v>
      </c>
      <c r="M2656" t="b">
        <v>0</v>
      </c>
      <c r="N2656" t="s">
        <v>8268</v>
      </c>
      <c r="O2656" s="5">
        <f t="shared" si="164"/>
        <v>0.35855999999999999</v>
      </c>
      <c r="P2656" s="15">
        <f t="shared" si="165"/>
        <v>373.5</v>
      </c>
      <c r="Q2656" s="7" t="s">
        <v>8316</v>
      </c>
      <c r="R2656" s="7" t="s">
        <v>8320</v>
      </c>
      <c r="S2656" s="13">
        <f t="shared" si="166"/>
        <v>41969.851967592593</v>
      </c>
      <c r="T2656" s="12">
        <f t="shared" si="167"/>
        <v>41939.810300925928</v>
      </c>
    </row>
    <row r="2657" spans="1:20" ht="48" x14ac:dyDescent="0.2">
      <c r="A2657">
        <v>3943</v>
      </c>
      <c r="B2657" s="3" t="s">
        <v>3940</v>
      </c>
      <c r="C2657" s="3" t="s">
        <v>8051</v>
      </c>
      <c r="D2657">
        <v>5000</v>
      </c>
      <c r="E2657">
        <v>1782</v>
      </c>
      <c r="F2657" t="s">
        <v>8221</v>
      </c>
      <c r="G2657" t="s">
        <v>8224</v>
      </c>
      <c r="H2657" t="s">
        <v>8246</v>
      </c>
      <c r="I2657">
        <v>1446483000</v>
      </c>
      <c r="J2657">
        <v>1443811268</v>
      </c>
      <c r="K2657" t="b">
        <v>0</v>
      </c>
      <c r="L2657">
        <v>13</v>
      </c>
      <c r="M2657" t="b">
        <v>0</v>
      </c>
      <c r="N2657" t="s">
        <v>8271</v>
      </c>
      <c r="O2657" s="5">
        <f t="shared" si="164"/>
        <v>0.35639999999999999</v>
      </c>
      <c r="P2657" s="15">
        <f t="shared" si="165"/>
        <v>137.07692307692307</v>
      </c>
      <c r="Q2657" s="7" t="s">
        <v>8323</v>
      </c>
      <c r="R2657" s="7" t="s">
        <v>8324</v>
      </c>
      <c r="S2657" s="13">
        <f t="shared" si="166"/>
        <v>42310.701388888891</v>
      </c>
      <c r="T2657" s="12">
        <f t="shared" si="167"/>
        <v>42279.778564814813</v>
      </c>
    </row>
    <row r="2658" spans="1:20" ht="48" x14ac:dyDescent="0.2">
      <c r="A2658">
        <v>1112</v>
      </c>
      <c r="B2658" s="3" t="s">
        <v>1113</v>
      </c>
      <c r="C2658" s="3" t="s">
        <v>5222</v>
      </c>
      <c r="D2658">
        <v>88000</v>
      </c>
      <c r="E2658">
        <v>31272.92</v>
      </c>
      <c r="F2658" t="s">
        <v>8221</v>
      </c>
      <c r="G2658" t="s">
        <v>8224</v>
      </c>
      <c r="H2658" t="s">
        <v>8246</v>
      </c>
      <c r="I2658">
        <v>1421656200</v>
      </c>
      <c r="J2658">
        <v>1416507211</v>
      </c>
      <c r="K2658" t="b">
        <v>0</v>
      </c>
      <c r="L2658">
        <v>312</v>
      </c>
      <c r="M2658" t="b">
        <v>0</v>
      </c>
      <c r="N2658" t="s">
        <v>8282</v>
      </c>
      <c r="O2658" s="5">
        <f t="shared" si="164"/>
        <v>0.35537409090909089</v>
      </c>
      <c r="P2658" s="15">
        <f t="shared" si="165"/>
        <v>100.23371794871794</v>
      </c>
      <c r="Q2658" s="7" t="s">
        <v>8338</v>
      </c>
      <c r="R2658" s="7" t="s">
        <v>8339</v>
      </c>
      <c r="S2658" s="13">
        <f t="shared" si="166"/>
        <v>42023.354166666672</v>
      </c>
      <c r="T2658" s="12">
        <f t="shared" si="167"/>
        <v>41963.759386574078</v>
      </c>
    </row>
    <row r="2659" spans="1:20" ht="32" x14ac:dyDescent="0.2">
      <c r="A2659">
        <v>693</v>
      </c>
      <c r="B2659" s="3" t="s">
        <v>694</v>
      </c>
      <c r="C2659" s="3" t="s">
        <v>4803</v>
      </c>
      <c r="D2659">
        <v>100000</v>
      </c>
      <c r="E2659">
        <v>35338</v>
      </c>
      <c r="F2659" t="s">
        <v>8221</v>
      </c>
      <c r="G2659" t="s">
        <v>8224</v>
      </c>
      <c r="H2659" t="s">
        <v>8246</v>
      </c>
      <c r="I2659">
        <v>1430421827</v>
      </c>
      <c r="J2659">
        <v>1427829827</v>
      </c>
      <c r="K2659" t="b">
        <v>0</v>
      </c>
      <c r="L2659">
        <v>296</v>
      </c>
      <c r="M2659" t="b">
        <v>0</v>
      </c>
      <c r="N2659" t="s">
        <v>8273</v>
      </c>
      <c r="O2659" s="5">
        <f t="shared" si="164"/>
        <v>0.35338000000000003</v>
      </c>
      <c r="P2659" s="15">
        <f t="shared" si="165"/>
        <v>119.38513513513513</v>
      </c>
      <c r="Q2659" s="7" t="s">
        <v>8309</v>
      </c>
      <c r="R2659" s="7" t="s">
        <v>8326</v>
      </c>
      <c r="S2659" s="13">
        <f t="shared" si="166"/>
        <v>42124.808182870373</v>
      </c>
      <c r="T2659" s="12">
        <f t="shared" si="167"/>
        <v>42094.808182870373</v>
      </c>
    </row>
    <row r="2660" spans="1:20" ht="48" x14ac:dyDescent="0.2">
      <c r="A2660">
        <v>3633</v>
      </c>
      <c r="B2660" s="3" t="s">
        <v>3631</v>
      </c>
      <c r="C2660" s="3" t="s">
        <v>7743</v>
      </c>
      <c r="D2660">
        <v>5000</v>
      </c>
      <c r="E2660">
        <v>1762</v>
      </c>
      <c r="F2660" t="s">
        <v>8221</v>
      </c>
      <c r="G2660" t="s">
        <v>8224</v>
      </c>
      <c r="H2660" t="s">
        <v>8246</v>
      </c>
      <c r="I2660">
        <v>1479517200</v>
      </c>
      <c r="J2660">
        <v>1475765867</v>
      </c>
      <c r="K2660" t="b">
        <v>0</v>
      </c>
      <c r="L2660">
        <v>31</v>
      </c>
      <c r="M2660" t="b">
        <v>0</v>
      </c>
      <c r="N2660" t="s">
        <v>8305</v>
      </c>
      <c r="O2660" s="5">
        <f t="shared" si="164"/>
        <v>0.35239999999999999</v>
      </c>
      <c r="P2660" s="15">
        <f t="shared" si="165"/>
        <v>56.838709677419352</v>
      </c>
      <c r="Q2660" s="7" t="s">
        <v>8323</v>
      </c>
      <c r="R2660" s="7" t="s">
        <v>8363</v>
      </c>
      <c r="S2660" s="13">
        <f t="shared" si="166"/>
        <v>42693.041666666672</v>
      </c>
      <c r="T2660" s="12">
        <f t="shared" si="167"/>
        <v>42649.623460648145</v>
      </c>
    </row>
    <row r="2661" spans="1:20" ht="48" x14ac:dyDescent="0.2">
      <c r="A2661">
        <v>1804</v>
      </c>
      <c r="B2661" s="3" t="s">
        <v>1805</v>
      </c>
      <c r="C2661" s="3" t="s">
        <v>5914</v>
      </c>
      <c r="D2661">
        <v>15500</v>
      </c>
      <c r="E2661">
        <v>5452</v>
      </c>
      <c r="F2661" t="s">
        <v>8221</v>
      </c>
      <c r="G2661" t="s">
        <v>8224</v>
      </c>
      <c r="H2661" t="s">
        <v>8246</v>
      </c>
      <c r="I2661">
        <v>1447521404</v>
      </c>
      <c r="J2661">
        <v>1444061804</v>
      </c>
      <c r="K2661" t="b">
        <v>1</v>
      </c>
      <c r="L2661">
        <v>52</v>
      </c>
      <c r="M2661" t="b">
        <v>0</v>
      </c>
      <c r="N2661" t="s">
        <v>8285</v>
      </c>
      <c r="O2661" s="5">
        <f t="shared" si="164"/>
        <v>0.35174193548387095</v>
      </c>
      <c r="P2661" s="15">
        <f t="shared" si="165"/>
        <v>104.84615384615384</v>
      </c>
      <c r="Q2661" s="7" t="s">
        <v>8343</v>
      </c>
      <c r="R2661" s="7" t="s">
        <v>8344</v>
      </c>
      <c r="S2661" s="13">
        <f t="shared" si="166"/>
        <v>42322.719953703709</v>
      </c>
      <c r="T2661" s="12">
        <f t="shared" si="167"/>
        <v>42282.678287037037</v>
      </c>
    </row>
    <row r="2662" spans="1:20" ht="48" x14ac:dyDescent="0.2">
      <c r="A2662">
        <v>3995</v>
      </c>
      <c r="B2662" s="3" t="s">
        <v>3991</v>
      </c>
      <c r="C2662" s="3" t="s">
        <v>8101</v>
      </c>
      <c r="D2662">
        <v>200</v>
      </c>
      <c r="E2662">
        <v>70</v>
      </c>
      <c r="F2662" t="s">
        <v>8221</v>
      </c>
      <c r="G2662" t="s">
        <v>8225</v>
      </c>
      <c r="H2662" t="s">
        <v>8247</v>
      </c>
      <c r="I2662">
        <v>1423913220</v>
      </c>
      <c r="J2662">
        <v>1421339077</v>
      </c>
      <c r="K2662" t="b">
        <v>0</v>
      </c>
      <c r="L2662">
        <v>4</v>
      </c>
      <c r="M2662" t="b">
        <v>0</v>
      </c>
      <c r="N2662" t="s">
        <v>8271</v>
      </c>
      <c r="O2662" s="5">
        <f t="shared" si="164"/>
        <v>0.35</v>
      </c>
      <c r="P2662" s="15">
        <f t="shared" si="165"/>
        <v>17.5</v>
      </c>
      <c r="Q2662" s="7" t="s">
        <v>8323</v>
      </c>
      <c r="R2662" s="7" t="s">
        <v>8324</v>
      </c>
      <c r="S2662" s="13">
        <f t="shared" si="166"/>
        <v>42049.477083333331</v>
      </c>
      <c r="T2662" s="12">
        <f t="shared" si="167"/>
        <v>42019.683761574073</v>
      </c>
    </row>
    <row r="2663" spans="1:20" ht="48" x14ac:dyDescent="0.2">
      <c r="A2663">
        <v>3983</v>
      </c>
      <c r="B2663" s="3" t="s">
        <v>3979</v>
      </c>
      <c r="C2663" s="3" t="s">
        <v>8089</v>
      </c>
      <c r="D2663">
        <v>11140</v>
      </c>
      <c r="E2663">
        <v>3877</v>
      </c>
      <c r="F2663" t="s">
        <v>8221</v>
      </c>
      <c r="G2663" t="s">
        <v>8224</v>
      </c>
      <c r="H2663" t="s">
        <v>8246</v>
      </c>
      <c r="I2663">
        <v>1400569140</v>
      </c>
      <c r="J2663">
        <v>1397854356</v>
      </c>
      <c r="K2663" t="b">
        <v>0</v>
      </c>
      <c r="L2663">
        <v>46</v>
      </c>
      <c r="M2663" t="b">
        <v>0</v>
      </c>
      <c r="N2663" t="s">
        <v>8271</v>
      </c>
      <c r="O2663" s="5">
        <f t="shared" si="164"/>
        <v>0.34802513464991025</v>
      </c>
      <c r="P2663" s="15">
        <f t="shared" si="165"/>
        <v>84.282608695652172</v>
      </c>
      <c r="Q2663" s="7" t="s">
        <v>8323</v>
      </c>
      <c r="R2663" s="7" t="s">
        <v>8324</v>
      </c>
      <c r="S2663" s="13">
        <f t="shared" si="166"/>
        <v>41779.290972222225</v>
      </c>
      <c r="T2663" s="12">
        <f t="shared" si="167"/>
        <v>41747.86986111111</v>
      </c>
    </row>
    <row r="2664" spans="1:20" ht="48" x14ac:dyDescent="0.2">
      <c r="A2664">
        <v>972</v>
      </c>
      <c r="B2664" s="3" t="s">
        <v>973</v>
      </c>
      <c r="C2664" s="3" t="s">
        <v>5082</v>
      </c>
      <c r="D2664">
        <v>20000</v>
      </c>
      <c r="E2664">
        <v>6925</v>
      </c>
      <c r="F2664" t="s">
        <v>8221</v>
      </c>
      <c r="G2664" t="s">
        <v>8224</v>
      </c>
      <c r="H2664" t="s">
        <v>8246</v>
      </c>
      <c r="I2664">
        <v>1409813940</v>
      </c>
      <c r="J2664">
        <v>1407271598</v>
      </c>
      <c r="K2664" t="b">
        <v>0</v>
      </c>
      <c r="L2664">
        <v>45</v>
      </c>
      <c r="M2664" t="b">
        <v>0</v>
      </c>
      <c r="N2664" t="s">
        <v>8273</v>
      </c>
      <c r="O2664" s="5">
        <f t="shared" si="164"/>
        <v>0.34625</v>
      </c>
      <c r="P2664" s="15">
        <f t="shared" si="165"/>
        <v>153.88888888888889</v>
      </c>
      <c r="Q2664" s="7" t="s">
        <v>8309</v>
      </c>
      <c r="R2664" s="7" t="s">
        <v>8326</v>
      </c>
      <c r="S2664" s="13">
        <f t="shared" si="166"/>
        <v>41886.290972222225</v>
      </c>
      <c r="T2664" s="12">
        <f t="shared" si="167"/>
        <v>41856.865717592591</v>
      </c>
    </row>
    <row r="2665" spans="1:20" ht="48" hidden="1" x14ac:dyDescent="0.2">
      <c r="A2665">
        <v>1013</v>
      </c>
      <c r="B2665" s="3" t="s">
        <v>1014</v>
      </c>
      <c r="C2665" s="3" t="s">
        <v>5123</v>
      </c>
      <c r="D2665">
        <v>25000</v>
      </c>
      <c r="E2665">
        <v>8632</v>
      </c>
      <c r="F2665" t="s">
        <v>8220</v>
      </c>
      <c r="G2665" t="s">
        <v>8224</v>
      </c>
      <c r="H2665" t="s">
        <v>8246</v>
      </c>
      <c r="I2665">
        <v>1451419200</v>
      </c>
      <c r="J2665">
        <v>1449000056</v>
      </c>
      <c r="K2665" t="b">
        <v>0</v>
      </c>
      <c r="L2665">
        <v>90</v>
      </c>
      <c r="M2665" t="b">
        <v>0</v>
      </c>
      <c r="N2665" t="s">
        <v>8273</v>
      </c>
      <c r="O2665" s="5">
        <f t="shared" si="164"/>
        <v>0.34527999999999998</v>
      </c>
      <c r="P2665" s="15">
        <f t="shared" si="165"/>
        <v>95.911111111111111</v>
      </c>
      <c r="Q2665" s="7" t="s">
        <v>8309</v>
      </c>
      <c r="R2665" s="7" t="s">
        <v>8326</v>
      </c>
      <c r="S2665" s="13">
        <f t="shared" si="166"/>
        <v>42367.833333333328</v>
      </c>
      <c r="T2665" s="12">
        <f t="shared" si="167"/>
        <v>42339.833981481483</v>
      </c>
    </row>
    <row r="2666" spans="1:20" ht="48" hidden="1" x14ac:dyDescent="0.2">
      <c r="A2666">
        <v>2702</v>
      </c>
      <c r="B2666" s="3" t="s">
        <v>2702</v>
      </c>
      <c r="C2666" s="3" t="s">
        <v>6812</v>
      </c>
      <c r="D2666">
        <v>10000</v>
      </c>
      <c r="E2666">
        <v>3441</v>
      </c>
      <c r="F2666" t="s">
        <v>8222</v>
      </c>
      <c r="G2666" t="s">
        <v>8224</v>
      </c>
      <c r="H2666" t="s">
        <v>8246</v>
      </c>
      <c r="I2666">
        <v>1491416077</v>
      </c>
      <c r="J2666">
        <v>1488827677</v>
      </c>
      <c r="K2666" t="b">
        <v>1</v>
      </c>
      <c r="L2666">
        <v>26</v>
      </c>
      <c r="M2666" t="b">
        <v>0</v>
      </c>
      <c r="N2666" t="s">
        <v>8303</v>
      </c>
      <c r="O2666" s="5">
        <f t="shared" si="164"/>
        <v>0.34410000000000002</v>
      </c>
      <c r="P2666" s="15">
        <f t="shared" si="165"/>
        <v>132.34615384615384</v>
      </c>
      <c r="Q2666" s="7" t="s">
        <v>8323</v>
      </c>
      <c r="R2666" s="7" t="s">
        <v>8361</v>
      </c>
      <c r="S2666" s="13">
        <f t="shared" si="166"/>
        <v>42830.760150462964</v>
      </c>
      <c r="T2666" s="12">
        <f t="shared" si="167"/>
        <v>42800.801817129628</v>
      </c>
    </row>
    <row r="2667" spans="1:20" ht="48" x14ac:dyDescent="0.2">
      <c r="A2667">
        <v>4069</v>
      </c>
      <c r="B2667" s="3" t="s">
        <v>4065</v>
      </c>
      <c r="C2667" s="3" t="s">
        <v>8172</v>
      </c>
      <c r="D2667">
        <v>1250</v>
      </c>
      <c r="E2667">
        <v>430</v>
      </c>
      <c r="F2667" t="s">
        <v>8221</v>
      </c>
      <c r="G2667" t="s">
        <v>8225</v>
      </c>
      <c r="H2667" t="s">
        <v>8247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8271</v>
      </c>
      <c r="O2667" s="5">
        <f t="shared" si="164"/>
        <v>0.34399999999999997</v>
      </c>
      <c r="P2667" s="15">
        <f t="shared" si="165"/>
        <v>33.07692307692308</v>
      </c>
      <c r="Q2667" s="7" t="s">
        <v>8323</v>
      </c>
      <c r="R2667" s="7" t="s">
        <v>8324</v>
      </c>
      <c r="S2667" s="13">
        <f t="shared" si="166"/>
        <v>42063.5</v>
      </c>
      <c r="T2667" s="12">
        <f t="shared" si="167"/>
        <v>42022.661527777775</v>
      </c>
    </row>
    <row r="2668" spans="1:20" ht="48" x14ac:dyDescent="0.2">
      <c r="A2668">
        <v>3851</v>
      </c>
      <c r="B2668" s="3" t="s">
        <v>3848</v>
      </c>
      <c r="C2668" s="3" t="s">
        <v>7960</v>
      </c>
      <c r="D2668">
        <v>2500</v>
      </c>
      <c r="E2668">
        <v>852</v>
      </c>
      <c r="F2668" t="s">
        <v>8221</v>
      </c>
      <c r="G2668" t="s">
        <v>8225</v>
      </c>
      <c r="H2668" t="s">
        <v>8247</v>
      </c>
      <c r="I2668">
        <v>1437129179</v>
      </c>
      <c r="J2668">
        <v>1434537179</v>
      </c>
      <c r="K2668" t="b">
        <v>1</v>
      </c>
      <c r="L2668">
        <v>24</v>
      </c>
      <c r="M2668" t="b">
        <v>0</v>
      </c>
      <c r="N2668" t="s">
        <v>8271</v>
      </c>
      <c r="O2668" s="5">
        <f t="shared" si="164"/>
        <v>0.34079999999999999</v>
      </c>
      <c r="P2668" s="15">
        <f t="shared" si="165"/>
        <v>35.5</v>
      </c>
      <c r="Q2668" s="7" t="s">
        <v>8323</v>
      </c>
      <c r="R2668" s="7" t="s">
        <v>8324</v>
      </c>
      <c r="S2668" s="13">
        <f t="shared" si="166"/>
        <v>42202.439571759256</v>
      </c>
      <c r="T2668" s="12">
        <f t="shared" si="167"/>
        <v>42172.439571759256</v>
      </c>
    </row>
    <row r="2669" spans="1:20" ht="32" x14ac:dyDescent="0.2">
      <c r="A2669">
        <v>598</v>
      </c>
      <c r="B2669" s="3" t="s">
        <v>599</v>
      </c>
      <c r="C2669" s="3" t="s">
        <v>4708</v>
      </c>
      <c r="D2669">
        <v>2500</v>
      </c>
      <c r="E2669">
        <v>850</v>
      </c>
      <c r="F2669" t="s">
        <v>8221</v>
      </c>
      <c r="G2669" t="s">
        <v>8224</v>
      </c>
      <c r="H2669" t="s">
        <v>8246</v>
      </c>
      <c r="I2669">
        <v>1417737781</v>
      </c>
      <c r="J2669">
        <v>1415145781</v>
      </c>
      <c r="K2669" t="b">
        <v>0</v>
      </c>
      <c r="L2669">
        <v>7</v>
      </c>
      <c r="M2669" t="b">
        <v>0</v>
      </c>
      <c r="N2669" t="s">
        <v>8272</v>
      </c>
      <c r="O2669" s="5">
        <f t="shared" si="164"/>
        <v>0.34</v>
      </c>
      <c r="P2669" s="15">
        <f t="shared" si="165"/>
        <v>121.42857142857143</v>
      </c>
      <c r="Q2669" s="7" t="s">
        <v>8309</v>
      </c>
      <c r="R2669" s="7" t="s">
        <v>8325</v>
      </c>
      <c r="S2669" s="13">
        <f t="shared" si="166"/>
        <v>41978.00209490741</v>
      </c>
      <c r="T2669" s="12">
        <f t="shared" si="167"/>
        <v>41948.00209490741</v>
      </c>
    </row>
    <row r="2670" spans="1:20" ht="48" x14ac:dyDescent="0.2">
      <c r="A2670">
        <v>1549</v>
      </c>
      <c r="B2670" s="3" t="s">
        <v>1550</v>
      </c>
      <c r="C2670" s="3" t="s">
        <v>5659</v>
      </c>
      <c r="D2670">
        <v>500</v>
      </c>
      <c r="E2670">
        <v>170</v>
      </c>
      <c r="F2670" t="s">
        <v>8221</v>
      </c>
      <c r="G2670" t="s">
        <v>8224</v>
      </c>
      <c r="H2670" t="s">
        <v>8246</v>
      </c>
      <c r="I2670">
        <v>1446524159</v>
      </c>
      <c r="J2670">
        <v>1443928559</v>
      </c>
      <c r="K2670" t="b">
        <v>0</v>
      </c>
      <c r="L2670">
        <v>6</v>
      </c>
      <c r="M2670" t="b">
        <v>0</v>
      </c>
      <c r="N2670" t="s">
        <v>8289</v>
      </c>
      <c r="O2670" s="5">
        <f t="shared" si="164"/>
        <v>0.34</v>
      </c>
      <c r="P2670" s="15">
        <f t="shared" si="165"/>
        <v>28.333333333333332</v>
      </c>
      <c r="Q2670" s="7" t="s">
        <v>8343</v>
      </c>
      <c r="R2670" s="7" t="s">
        <v>8348</v>
      </c>
      <c r="S2670" s="13">
        <f t="shared" si="166"/>
        <v>42311.177766203706</v>
      </c>
      <c r="T2670" s="12">
        <f t="shared" si="167"/>
        <v>42281.136099537034</v>
      </c>
    </row>
    <row r="2671" spans="1:20" ht="48" x14ac:dyDescent="0.2">
      <c r="A2671">
        <v>711</v>
      </c>
      <c r="B2671" s="3" t="s">
        <v>712</v>
      </c>
      <c r="C2671" s="3" t="s">
        <v>4821</v>
      </c>
      <c r="D2671">
        <v>100000</v>
      </c>
      <c r="E2671">
        <v>33791</v>
      </c>
      <c r="F2671" t="s">
        <v>8221</v>
      </c>
      <c r="G2671" t="s">
        <v>8233</v>
      </c>
      <c r="H2671" t="s">
        <v>8249</v>
      </c>
      <c r="I2671">
        <v>1481716868</v>
      </c>
      <c r="J2671">
        <v>1478257268</v>
      </c>
      <c r="K2671" t="b">
        <v>0</v>
      </c>
      <c r="L2671">
        <v>338</v>
      </c>
      <c r="M2671" t="b">
        <v>0</v>
      </c>
      <c r="N2671" t="s">
        <v>8273</v>
      </c>
      <c r="O2671" s="5">
        <f t="shared" si="164"/>
        <v>0.33790999999999999</v>
      </c>
      <c r="P2671" s="15">
        <f t="shared" si="165"/>
        <v>99.973372781065095</v>
      </c>
      <c r="Q2671" s="7" t="s">
        <v>8309</v>
      </c>
      <c r="R2671" s="7" t="s">
        <v>8326</v>
      </c>
      <c r="S2671" s="13">
        <f t="shared" si="166"/>
        <v>42718.500787037032</v>
      </c>
      <c r="T2671" s="12">
        <f t="shared" si="167"/>
        <v>42678.459120370375</v>
      </c>
    </row>
    <row r="2672" spans="1:20" ht="32" x14ac:dyDescent="0.2">
      <c r="A2672">
        <v>1726</v>
      </c>
      <c r="B2672" s="3" t="s">
        <v>1727</v>
      </c>
      <c r="C2672" s="3" t="s">
        <v>5836</v>
      </c>
      <c r="D2672">
        <v>6500</v>
      </c>
      <c r="E2672">
        <v>2196</v>
      </c>
      <c r="F2672" t="s">
        <v>8221</v>
      </c>
      <c r="G2672" t="s">
        <v>8224</v>
      </c>
      <c r="H2672" t="s">
        <v>8246</v>
      </c>
      <c r="I2672">
        <v>1403906664</v>
      </c>
      <c r="J2672">
        <v>1401401064</v>
      </c>
      <c r="K2672" t="b">
        <v>0</v>
      </c>
      <c r="L2672">
        <v>16</v>
      </c>
      <c r="M2672" t="b">
        <v>0</v>
      </c>
      <c r="N2672" t="s">
        <v>8293</v>
      </c>
      <c r="O2672" s="5">
        <f t="shared" si="164"/>
        <v>0.33784615384615385</v>
      </c>
      <c r="P2672" s="15">
        <f t="shared" si="165"/>
        <v>137.25</v>
      </c>
      <c r="Q2672" s="7" t="s">
        <v>8330</v>
      </c>
      <c r="R2672" s="7" t="s">
        <v>8352</v>
      </c>
      <c r="S2672" s="13">
        <f t="shared" si="166"/>
        <v>41817.919722222221</v>
      </c>
      <c r="T2672" s="12">
        <f t="shared" si="167"/>
        <v>41788.919722222221</v>
      </c>
    </row>
    <row r="2673" spans="1:20" ht="48" x14ac:dyDescent="0.2">
      <c r="A2673">
        <v>977</v>
      </c>
      <c r="B2673" s="3" t="s">
        <v>978</v>
      </c>
      <c r="C2673" s="3" t="s">
        <v>5087</v>
      </c>
      <c r="D2673">
        <v>2700</v>
      </c>
      <c r="E2673">
        <v>909</v>
      </c>
      <c r="F2673" t="s">
        <v>8221</v>
      </c>
      <c r="G2673" t="s">
        <v>8239</v>
      </c>
      <c r="H2673" t="s">
        <v>8249</v>
      </c>
      <c r="I2673">
        <v>1456094197</v>
      </c>
      <c r="J2673">
        <v>1453502197</v>
      </c>
      <c r="K2673" t="b">
        <v>0</v>
      </c>
      <c r="L2673">
        <v>12</v>
      </c>
      <c r="M2673" t="b">
        <v>0</v>
      </c>
      <c r="N2673" t="s">
        <v>8273</v>
      </c>
      <c r="O2673" s="5">
        <f t="shared" si="164"/>
        <v>0.33666666666666667</v>
      </c>
      <c r="P2673" s="15">
        <f t="shared" si="165"/>
        <v>75.75</v>
      </c>
      <c r="Q2673" s="7" t="s">
        <v>8309</v>
      </c>
      <c r="R2673" s="7" t="s">
        <v>8326</v>
      </c>
      <c r="S2673" s="13">
        <f t="shared" si="166"/>
        <v>42421.942094907412</v>
      </c>
      <c r="T2673" s="12">
        <f t="shared" si="167"/>
        <v>42391.942094907412</v>
      </c>
    </row>
    <row r="2674" spans="1:20" ht="48" x14ac:dyDescent="0.2">
      <c r="A2674">
        <v>2882</v>
      </c>
      <c r="B2674" s="3" t="s">
        <v>2882</v>
      </c>
      <c r="C2674" s="3" t="s">
        <v>6992</v>
      </c>
      <c r="D2674">
        <v>750</v>
      </c>
      <c r="E2674">
        <v>252</v>
      </c>
      <c r="F2674" t="s">
        <v>8221</v>
      </c>
      <c r="G2674" t="s">
        <v>8224</v>
      </c>
      <c r="H2674" t="s">
        <v>8246</v>
      </c>
      <c r="I2674">
        <v>1462112318</v>
      </c>
      <c r="J2674">
        <v>1459520318</v>
      </c>
      <c r="K2674" t="b">
        <v>0</v>
      </c>
      <c r="L2674">
        <v>4</v>
      </c>
      <c r="M2674" t="b">
        <v>0</v>
      </c>
      <c r="N2674" t="s">
        <v>8271</v>
      </c>
      <c r="O2674" s="5">
        <f t="shared" si="164"/>
        <v>0.33600000000000002</v>
      </c>
      <c r="P2674" s="15">
        <f t="shared" si="165"/>
        <v>63</v>
      </c>
      <c r="Q2674" s="7" t="s">
        <v>8323</v>
      </c>
      <c r="R2674" s="7" t="s">
        <v>8324</v>
      </c>
      <c r="S2674" s="13">
        <f t="shared" si="166"/>
        <v>42491.596273148149</v>
      </c>
      <c r="T2674" s="12">
        <f t="shared" si="167"/>
        <v>42461.596273148149</v>
      </c>
    </row>
    <row r="2675" spans="1:20" ht="48" hidden="1" x14ac:dyDescent="0.2">
      <c r="A2675">
        <v>2643</v>
      </c>
      <c r="B2675" s="3" t="s">
        <v>2643</v>
      </c>
      <c r="C2675" s="3" t="s">
        <v>6753</v>
      </c>
      <c r="D2675">
        <v>1000000</v>
      </c>
      <c r="E2675">
        <v>335597.31</v>
      </c>
      <c r="F2675" t="s">
        <v>8220</v>
      </c>
      <c r="G2675" t="s">
        <v>8224</v>
      </c>
      <c r="H2675" t="s">
        <v>8246</v>
      </c>
      <c r="I2675">
        <v>1482307140</v>
      </c>
      <c r="J2675">
        <v>1479218315</v>
      </c>
      <c r="K2675" t="b">
        <v>1</v>
      </c>
      <c r="L2675">
        <v>1501</v>
      </c>
      <c r="M2675" t="b">
        <v>0</v>
      </c>
      <c r="N2675" t="s">
        <v>8301</v>
      </c>
      <c r="O2675" s="5">
        <f t="shared" si="164"/>
        <v>0.33559730999999998</v>
      </c>
      <c r="P2675" s="15">
        <f t="shared" si="165"/>
        <v>223.58248500999335</v>
      </c>
      <c r="Q2675" s="7" t="s">
        <v>8309</v>
      </c>
      <c r="R2675" s="7" t="s">
        <v>8359</v>
      </c>
      <c r="S2675" s="13">
        <f t="shared" si="166"/>
        <v>42725.332638888889</v>
      </c>
      <c r="T2675" s="12">
        <f t="shared" si="167"/>
        <v>42689.582349537035</v>
      </c>
    </row>
    <row r="2676" spans="1:20" ht="48" hidden="1" x14ac:dyDescent="0.2">
      <c r="A2676">
        <v>1691</v>
      </c>
      <c r="B2676" s="3" t="s">
        <v>1692</v>
      </c>
      <c r="C2676" s="3" t="s">
        <v>5801</v>
      </c>
      <c r="D2676">
        <v>30000</v>
      </c>
      <c r="E2676">
        <v>10042</v>
      </c>
      <c r="F2676" t="s">
        <v>8222</v>
      </c>
      <c r="G2676" t="s">
        <v>8224</v>
      </c>
      <c r="H2676" t="s">
        <v>8246</v>
      </c>
      <c r="I2676">
        <v>1491181200</v>
      </c>
      <c r="J2676">
        <v>1488387008</v>
      </c>
      <c r="K2676" t="b">
        <v>0</v>
      </c>
      <c r="L2676">
        <v>38</v>
      </c>
      <c r="M2676" t="b">
        <v>0</v>
      </c>
      <c r="N2676" t="s">
        <v>8293</v>
      </c>
      <c r="O2676" s="5">
        <f t="shared" si="164"/>
        <v>0.33473333333333333</v>
      </c>
      <c r="P2676" s="15">
        <f t="shared" si="165"/>
        <v>264.26315789473682</v>
      </c>
      <c r="Q2676" s="7" t="s">
        <v>8330</v>
      </c>
      <c r="R2676" s="7" t="s">
        <v>8352</v>
      </c>
      <c r="S2676" s="13">
        <f t="shared" si="166"/>
        <v>42828.041666666672</v>
      </c>
      <c r="T2676" s="12">
        <f t="shared" si="167"/>
        <v>42795.701481481476</v>
      </c>
    </row>
    <row r="2677" spans="1:20" ht="48" x14ac:dyDescent="0.2">
      <c r="A2677">
        <v>180</v>
      </c>
      <c r="B2677" s="3" t="s">
        <v>182</v>
      </c>
      <c r="C2677" s="3" t="s">
        <v>4290</v>
      </c>
      <c r="D2677">
        <v>1200</v>
      </c>
      <c r="E2677">
        <v>401</v>
      </c>
      <c r="F2677" t="s">
        <v>8221</v>
      </c>
      <c r="G2677" t="s">
        <v>8225</v>
      </c>
      <c r="H2677" t="s">
        <v>8247</v>
      </c>
      <c r="I2677">
        <v>1428951600</v>
      </c>
      <c r="J2677">
        <v>1425512843</v>
      </c>
      <c r="K2677" t="b">
        <v>0</v>
      </c>
      <c r="L2677">
        <v>13</v>
      </c>
      <c r="M2677" t="b">
        <v>0</v>
      </c>
      <c r="N2677" t="s">
        <v>8268</v>
      </c>
      <c r="O2677" s="5">
        <f t="shared" si="164"/>
        <v>0.33416666666666667</v>
      </c>
      <c r="P2677" s="15">
        <f t="shared" si="165"/>
        <v>30.846153846153847</v>
      </c>
      <c r="Q2677" s="7" t="s">
        <v>8316</v>
      </c>
      <c r="R2677" s="7" t="s">
        <v>8320</v>
      </c>
      <c r="S2677" s="13">
        <f t="shared" si="166"/>
        <v>42107.791666666672</v>
      </c>
      <c r="T2677" s="12">
        <f t="shared" si="167"/>
        <v>42067.991238425922</v>
      </c>
    </row>
    <row r="2678" spans="1:20" ht="48" x14ac:dyDescent="0.2">
      <c r="A2678">
        <v>2672</v>
      </c>
      <c r="B2678" s="3" t="s">
        <v>2672</v>
      </c>
      <c r="C2678" s="3" t="s">
        <v>6782</v>
      </c>
      <c r="D2678">
        <v>10000</v>
      </c>
      <c r="E2678">
        <v>3319</v>
      </c>
      <c r="F2678" t="s">
        <v>8221</v>
      </c>
      <c r="G2678" t="s">
        <v>8224</v>
      </c>
      <c r="H2678" t="s">
        <v>8246</v>
      </c>
      <c r="I2678">
        <v>1451282400</v>
      </c>
      <c r="J2678">
        <v>1449436390</v>
      </c>
      <c r="K2678" t="b">
        <v>1</v>
      </c>
      <c r="L2678">
        <v>47</v>
      </c>
      <c r="M2678" t="b">
        <v>0</v>
      </c>
      <c r="N2678" t="s">
        <v>8302</v>
      </c>
      <c r="O2678" s="5">
        <f t="shared" si="164"/>
        <v>0.33189999999999997</v>
      </c>
      <c r="P2678" s="15">
        <f t="shared" si="165"/>
        <v>70.61702127659575</v>
      </c>
      <c r="Q2678" s="7" t="s">
        <v>8309</v>
      </c>
      <c r="R2678" s="7" t="s">
        <v>8360</v>
      </c>
      <c r="S2678" s="13">
        <f t="shared" si="166"/>
        <v>42366.25</v>
      </c>
      <c r="T2678" s="12">
        <f t="shared" si="167"/>
        <v>42344.884143518517</v>
      </c>
    </row>
    <row r="2679" spans="1:20" ht="48" x14ac:dyDescent="0.2">
      <c r="A2679">
        <v>479</v>
      </c>
      <c r="B2679" s="3" t="s">
        <v>480</v>
      </c>
      <c r="C2679" s="3" t="s">
        <v>4589</v>
      </c>
      <c r="D2679">
        <v>15000</v>
      </c>
      <c r="E2679">
        <v>4884</v>
      </c>
      <c r="F2679" t="s">
        <v>8221</v>
      </c>
      <c r="G2679" t="s">
        <v>8224</v>
      </c>
      <c r="H2679" t="s">
        <v>8246</v>
      </c>
      <c r="I2679">
        <v>1416566835</v>
      </c>
      <c r="J2679">
        <v>1411379235</v>
      </c>
      <c r="K2679" t="b">
        <v>0</v>
      </c>
      <c r="L2679">
        <v>55</v>
      </c>
      <c r="M2679" t="b">
        <v>0</v>
      </c>
      <c r="N2679" t="s">
        <v>8270</v>
      </c>
      <c r="O2679" s="5">
        <f t="shared" si="164"/>
        <v>0.3256</v>
      </c>
      <c r="P2679" s="15">
        <f t="shared" si="165"/>
        <v>88.8</v>
      </c>
      <c r="Q2679" s="7" t="s">
        <v>8316</v>
      </c>
      <c r="R2679" s="7" t="s">
        <v>8322</v>
      </c>
      <c r="S2679" s="13">
        <f t="shared" si="166"/>
        <v>41964.449479166666</v>
      </c>
      <c r="T2679" s="12">
        <f t="shared" si="167"/>
        <v>41904.407812500001</v>
      </c>
    </row>
    <row r="2680" spans="1:20" ht="64" x14ac:dyDescent="0.2">
      <c r="A2680">
        <v>3898</v>
      </c>
      <c r="B2680" s="3" t="s">
        <v>3895</v>
      </c>
      <c r="C2680" s="3" t="s">
        <v>8006</v>
      </c>
      <c r="D2680">
        <v>2500</v>
      </c>
      <c r="E2680">
        <v>814</v>
      </c>
      <c r="F2680" t="s">
        <v>8221</v>
      </c>
      <c r="G2680" t="s">
        <v>8225</v>
      </c>
      <c r="H2680" t="s">
        <v>8247</v>
      </c>
      <c r="I2680">
        <v>1439827200</v>
      </c>
      <c r="J2680">
        <v>1436355270</v>
      </c>
      <c r="K2680" t="b">
        <v>0</v>
      </c>
      <c r="L2680">
        <v>16</v>
      </c>
      <c r="M2680" t="b">
        <v>0</v>
      </c>
      <c r="N2680" t="s">
        <v>8271</v>
      </c>
      <c r="O2680" s="5">
        <f t="shared" si="164"/>
        <v>0.3256</v>
      </c>
      <c r="P2680" s="15">
        <f t="shared" si="165"/>
        <v>50.875</v>
      </c>
      <c r="Q2680" s="7" t="s">
        <v>8323</v>
      </c>
      <c r="R2680" s="7" t="s">
        <v>8324</v>
      </c>
      <c r="S2680" s="13">
        <f t="shared" si="166"/>
        <v>42233.666666666672</v>
      </c>
      <c r="T2680" s="12">
        <f t="shared" si="167"/>
        <v>42193.482291666667</v>
      </c>
    </row>
    <row r="2681" spans="1:20" ht="32" x14ac:dyDescent="0.2">
      <c r="A2681">
        <v>2885</v>
      </c>
      <c r="B2681" s="3" t="s">
        <v>2885</v>
      </c>
      <c r="C2681" s="3" t="s">
        <v>6995</v>
      </c>
      <c r="D2681">
        <v>400</v>
      </c>
      <c r="E2681">
        <v>130</v>
      </c>
      <c r="F2681" t="s">
        <v>8221</v>
      </c>
      <c r="G2681" t="s">
        <v>8224</v>
      </c>
      <c r="H2681" t="s">
        <v>8246</v>
      </c>
      <c r="I2681">
        <v>1426294201</v>
      </c>
      <c r="J2681">
        <v>1423705801</v>
      </c>
      <c r="K2681" t="b">
        <v>0</v>
      </c>
      <c r="L2681">
        <v>5</v>
      </c>
      <c r="M2681" t="b">
        <v>0</v>
      </c>
      <c r="N2681" t="s">
        <v>8271</v>
      </c>
      <c r="O2681" s="5">
        <f t="shared" si="164"/>
        <v>0.32500000000000001</v>
      </c>
      <c r="P2681" s="15">
        <f t="shared" si="165"/>
        <v>26</v>
      </c>
      <c r="Q2681" s="7" t="s">
        <v>8323</v>
      </c>
      <c r="R2681" s="7" t="s">
        <v>8324</v>
      </c>
      <c r="S2681" s="13">
        <f t="shared" si="166"/>
        <v>42077.034733796296</v>
      </c>
      <c r="T2681" s="12">
        <f t="shared" si="167"/>
        <v>42047.07640046296</v>
      </c>
    </row>
    <row r="2682" spans="1:20" ht="32" x14ac:dyDescent="0.2">
      <c r="A2682">
        <v>3891</v>
      </c>
      <c r="B2682" s="3" t="s">
        <v>3888</v>
      </c>
      <c r="C2682" s="3" t="s">
        <v>7999</v>
      </c>
      <c r="D2682">
        <v>800</v>
      </c>
      <c r="E2682">
        <v>260</v>
      </c>
      <c r="F2682" t="s">
        <v>8221</v>
      </c>
      <c r="G2682" t="s">
        <v>8224</v>
      </c>
      <c r="H2682" t="s">
        <v>8246</v>
      </c>
      <c r="I2682">
        <v>1427086740</v>
      </c>
      <c r="J2682">
        <v>1424488244</v>
      </c>
      <c r="K2682" t="b">
        <v>0</v>
      </c>
      <c r="L2682">
        <v>7</v>
      </c>
      <c r="M2682" t="b">
        <v>0</v>
      </c>
      <c r="N2682" t="s">
        <v>8271</v>
      </c>
      <c r="O2682" s="5">
        <f t="shared" si="164"/>
        <v>0.32500000000000001</v>
      </c>
      <c r="P2682" s="15">
        <f t="shared" si="165"/>
        <v>37.142857142857146</v>
      </c>
      <c r="Q2682" s="7" t="s">
        <v>8323</v>
      </c>
      <c r="R2682" s="7" t="s">
        <v>8324</v>
      </c>
      <c r="S2682" s="13">
        <f t="shared" si="166"/>
        <v>42086.207638888889</v>
      </c>
      <c r="T2682" s="12">
        <f t="shared" si="167"/>
        <v>42056.1324537037</v>
      </c>
    </row>
    <row r="2683" spans="1:20" ht="48" x14ac:dyDescent="0.2">
      <c r="A2683">
        <v>3958</v>
      </c>
      <c r="B2683" s="3" t="s">
        <v>3955</v>
      </c>
      <c r="C2683" s="3" t="s">
        <v>8065</v>
      </c>
      <c r="D2683">
        <v>2000</v>
      </c>
      <c r="E2683">
        <v>641</v>
      </c>
      <c r="F2683" t="s">
        <v>8221</v>
      </c>
      <c r="G2683" t="s">
        <v>8224</v>
      </c>
      <c r="H2683" t="s">
        <v>8246</v>
      </c>
      <c r="I2683">
        <v>1406988000</v>
      </c>
      <c r="J2683">
        <v>1403822912</v>
      </c>
      <c r="K2683" t="b">
        <v>0</v>
      </c>
      <c r="L2683">
        <v>16</v>
      </c>
      <c r="M2683" t="b">
        <v>0</v>
      </c>
      <c r="N2683" t="s">
        <v>8271</v>
      </c>
      <c r="O2683" s="5">
        <f t="shared" si="164"/>
        <v>0.32050000000000001</v>
      </c>
      <c r="P2683" s="15">
        <f t="shared" si="165"/>
        <v>40.0625</v>
      </c>
      <c r="Q2683" s="7" t="s">
        <v>8323</v>
      </c>
      <c r="R2683" s="7" t="s">
        <v>8324</v>
      </c>
      <c r="S2683" s="13">
        <f t="shared" si="166"/>
        <v>41853.583333333336</v>
      </c>
      <c r="T2683" s="12">
        <f t="shared" si="167"/>
        <v>41816.950370370374</v>
      </c>
    </row>
    <row r="2684" spans="1:20" ht="48" x14ac:dyDescent="0.2">
      <c r="A2684">
        <v>3985</v>
      </c>
      <c r="B2684" s="3" t="s">
        <v>3981</v>
      </c>
      <c r="C2684" s="3" t="s">
        <v>8091</v>
      </c>
      <c r="D2684">
        <v>2000</v>
      </c>
      <c r="E2684">
        <v>641</v>
      </c>
      <c r="F2684" t="s">
        <v>8221</v>
      </c>
      <c r="G2684" t="s">
        <v>8224</v>
      </c>
      <c r="H2684" t="s">
        <v>8246</v>
      </c>
      <c r="I2684">
        <v>1456002300</v>
      </c>
      <c r="J2684">
        <v>1454173120</v>
      </c>
      <c r="K2684" t="b">
        <v>0</v>
      </c>
      <c r="L2684">
        <v>19</v>
      </c>
      <c r="M2684" t="b">
        <v>0</v>
      </c>
      <c r="N2684" t="s">
        <v>8271</v>
      </c>
      <c r="O2684" s="5">
        <f t="shared" si="164"/>
        <v>0.32050000000000001</v>
      </c>
      <c r="P2684" s="15">
        <f t="shared" si="165"/>
        <v>33.736842105263158</v>
      </c>
      <c r="Q2684" s="7" t="s">
        <v>8323</v>
      </c>
      <c r="R2684" s="7" t="s">
        <v>8324</v>
      </c>
      <c r="S2684" s="13">
        <f t="shared" si="166"/>
        <v>42420.878472222219</v>
      </c>
      <c r="T2684" s="12">
        <f t="shared" si="167"/>
        <v>42399.707407407404</v>
      </c>
    </row>
    <row r="2685" spans="1:20" ht="48" hidden="1" x14ac:dyDescent="0.2">
      <c r="A2685">
        <v>1311</v>
      </c>
      <c r="B2685" s="3" t="s">
        <v>1312</v>
      </c>
      <c r="C2685" s="3" t="s">
        <v>5421</v>
      </c>
      <c r="D2685">
        <v>250000</v>
      </c>
      <c r="E2685">
        <v>80070</v>
      </c>
      <c r="F2685" t="s">
        <v>8220</v>
      </c>
      <c r="G2685" t="s">
        <v>8224</v>
      </c>
      <c r="H2685" t="s">
        <v>8246</v>
      </c>
      <c r="I2685">
        <v>1480536919</v>
      </c>
      <c r="J2685">
        <v>1477509319</v>
      </c>
      <c r="K2685" t="b">
        <v>0</v>
      </c>
      <c r="L2685">
        <v>100</v>
      </c>
      <c r="M2685" t="b">
        <v>0</v>
      </c>
      <c r="N2685" t="s">
        <v>8273</v>
      </c>
      <c r="O2685" s="5">
        <f t="shared" si="164"/>
        <v>0.32028000000000001</v>
      </c>
      <c r="P2685" s="15">
        <f t="shared" si="165"/>
        <v>800.7</v>
      </c>
      <c r="Q2685" s="7" t="s">
        <v>8309</v>
      </c>
      <c r="R2685" s="7" t="s">
        <v>8326</v>
      </c>
      <c r="S2685" s="13">
        <f t="shared" si="166"/>
        <v>42704.843969907408</v>
      </c>
      <c r="T2685" s="12">
        <f t="shared" si="167"/>
        <v>42669.802303240736</v>
      </c>
    </row>
    <row r="2686" spans="1:20" ht="48" x14ac:dyDescent="0.2">
      <c r="A2686">
        <v>2861</v>
      </c>
      <c r="B2686" s="3" t="s">
        <v>2861</v>
      </c>
      <c r="C2686" s="3" t="s">
        <v>6971</v>
      </c>
      <c r="D2686">
        <v>250</v>
      </c>
      <c r="E2686">
        <v>80</v>
      </c>
      <c r="F2686" t="s">
        <v>8221</v>
      </c>
      <c r="G2686" t="s">
        <v>8226</v>
      </c>
      <c r="H2686" t="s">
        <v>8248</v>
      </c>
      <c r="I2686">
        <v>1443103848</v>
      </c>
      <c r="J2686">
        <v>1441894248</v>
      </c>
      <c r="K2686" t="b">
        <v>0</v>
      </c>
      <c r="L2686">
        <v>3</v>
      </c>
      <c r="M2686" t="b">
        <v>0</v>
      </c>
      <c r="N2686" t="s">
        <v>8271</v>
      </c>
      <c r="O2686" s="5">
        <f t="shared" si="164"/>
        <v>0.32</v>
      </c>
      <c r="P2686" s="15">
        <f t="shared" si="165"/>
        <v>26.666666666666668</v>
      </c>
      <c r="Q2686" s="7" t="s">
        <v>8323</v>
      </c>
      <c r="R2686" s="7" t="s">
        <v>8324</v>
      </c>
      <c r="S2686" s="13">
        <f t="shared" si="166"/>
        <v>42271.590833333335</v>
      </c>
      <c r="T2686" s="12">
        <f t="shared" si="167"/>
        <v>42257.590833333335</v>
      </c>
    </row>
    <row r="2687" spans="1:20" ht="48" x14ac:dyDescent="0.2">
      <c r="A2687">
        <v>3974</v>
      </c>
      <c r="B2687" s="3" t="s">
        <v>3971</v>
      </c>
      <c r="C2687" s="3" t="s">
        <v>8081</v>
      </c>
      <c r="D2687">
        <v>1000</v>
      </c>
      <c r="E2687">
        <v>320</v>
      </c>
      <c r="F2687" t="s">
        <v>8221</v>
      </c>
      <c r="G2687" t="s">
        <v>8225</v>
      </c>
      <c r="H2687" t="s">
        <v>8247</v>
      </c>
      <c r="I2687">
        <v>1464872848</v>
      </c>
      <c r="J2687">
        <v>1462280848</v>
      </c>
      <c r="K2687" t="b">
        <v>0</v>
      </c>
      <c r="L2687">
        <v>11</v>
      </c>
      <c r="M2687" t="b">
        <v>0</v>
      </c>
      <c r="N2687" t="s">
        <v>8271</v>
      </c>
      <c r="O2687" s="5">
        <f t="shared" si="164"/>
        <v>0.32</v>
      </c>
      <c r="P2687" s="15">
        <f t="shared" si="165"/>
        <v>29.09090909090909</v>
      </c>
      <c r="Q2687" s="7" t="s">
        <v>8323</v>
      </c>
      <c r="R2687" s="7" t="s">
        <v>8324</v>
      </c>
      <c r="S2687" s="13">
        <f t="shared" si="166"/>
        <v>42523.546851851846</v>
      </c>
      <c r="T2687" s="12">
        <f t="shared" si="167"/>
        <v>42493.546851851846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8341</v>
      </c>
      <c r="R2688" s="7" t="s">
        <v>8342</v>
      </c>
      <c r="S2688" s="13">
        <f t="shared" si="166"/>
        <v>41912.974803240737</v>
      </c>
      <c r="T2688" s="12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8341</v>
      </c>
      <c r="R2689" s="7" t="s">
        <v>8342</v>
      </c>
      <c r="S2689" s="13">
        <f t="shared" si="166"/>
        <v>42184.64025462963</v>
      </c>
      <c r="T2689" s="12">
        <f t="shared" si="167"/>
        <v>42154.64025462963</v>
      </c>
    </row>
    <row r="2690" spans="1:20" ht="48" x14ac:dyDescent="0.2">
      <c r="A2690">
        <v>1431</v>
      </c>
      <c r="B2690" s="3" t="s">
        <v>1432</v>
      </c>
      <c r="C2690" s="3" t="s">
        <v>5541</v>
      </c>
      <c r="D2690">
        <v>17000</v>
      </c>
      <c r="E2690">
        <v>5431</v>
      </c>
      <c r="F2690" t="s">
        <v>8221</v>
      </c>
      <c r="G2690" t="s">
        <v>8224</v>
      </c>
      <c r="H2690" t="s">
        <v>8246</v>
      </c>
      <c r="I2690">
        <v>1448517816</v>
      </c>
      <c r="J2690">
        <v>1445922216</v>
      </c>
      <c r="K2690" t="b">
        <v>0</v>
      </c>
      <c r="L2690">
        <v>47</v>
      </c>
      <c r="M2690" t="b">
        <v>0</v>
      </c>
      <c r="N2690" t="s">
        <v>8287</v>
      </c>
      <c r="O2690" s="5">
        <f t="shared" ref="O2690:O2753" si="168">E2690/D2690</f>
        <v>0.31947058823529412</v>
      </c>
      <c r="P2690" s="15">
        <f t="shared" ref="P2690:P2753" si="169">AVERAGE(E2690/L2690)</f>
        <v>115.55319148936171</v>
      </c>
      <c r="Q2690" s="7" t="s">
        <v>8327</v>
      </c>
      <c r="R2690" s="7" t="s">
        <v>8346</v>
      </c>
      <c r="S2690" s="13">
        <f t="shared" ref="S2690:S2753" si="170">(((I2690/60)/60)/24)+DATE(1970,1,1)</f>
        <v>42334.252500000002</v>
      </c>
      <c r="T2690" s="12">
        <f t="shared" ref="T2690:T2753" si="171">(((J2690/60)/60)/24)+DATE(1970,1,1)</f>
        <v>42304.210833333331</v>
      </c>
    </row>
    <row r="2691" spans="1:20" ht="48" x14ac:dyDescent="0.2">
      <c r="A2691">
        <v>2845</v>
      </c>
      <c r="B2691" s="3" t="s">
        <v>2845</v>
      </c>
      <c r="C2691" s="3" t="s">
        <v>6955</v>
      </c>
      <c r="D2691">
        <v>7500</v>
      </c>
      <c r="E2691">
        <v>2366</v>
      </c>
      <c r="F2691" t="s">
        <v>8221</v>
      </c>
      <c r="G2691" t="s">
        <v>8224</v>
      </c>
      <c r="H2691" t="s">
        <v>8246</v>
      </c>
      <c r="I2691">
        <v>1433723033</v>
      </c>
      <c r="J2691">
        <v>1428539033</v>
      </c>
      <c r="K2691" t="b">
        <v>0</v>
      </c>
      <c r="L2691">
        <v>39</v>
      </c>
      <c r="M2691" t="b">
        <v>0</v>
      </c>
      <c r="N2691" t="s">
        <v>8271</v>
      </c>
      <c r="O2691" s="5">
        <f t="shared" si="168"/>
        <v>0.31546666666666667</v>
      </c>
      <c r="P2691" s="15">
        <f t="shared" si="169"/>
        <v>60.666666666666664</v>
      </c>
      <c r="Q2691" s="7" t="s">
        <v>8323</v>
      </c>
      <c r="R2691" s="7" t="s">
        <v>8324</v>
      </c>
      <c r="S2691" s="13">
        <f t="shared" si="170"/>
        <v>42163.016585648147</v>
      </c>
      <c r="T2691" s="12">
        <f t="shared" si="171"/>
        <v>42103.016585648147</v>
      </c>
    </row>
    <row r="2692" spans="1:20" ht="48" hidden="1" x14ac:dyDescent="0.2">
      <c r="A2692">
        <v>1687</v>
      </c>
      <c r="B2692" s="3" t="s">
        <v>1688</v>
      </c>
      <c r="C2692" s="3" t="s">
        <v>5797</v>
      </c>
      <c r="D2692">
        <v>10000</v>
      </c>
      <c r="E2692">
        <v>3125</v>
      </c>
      <c r="F2692" t="s">
        <v>8222</v>
      </c>
      <c r="G2692" t="s">
        <v>8224</v>
      </c>
      <c r="H2692" t="s">
        <v>8246</v>
      </c>
      <c r="I2692">
        <v>1491855300</v>
      </c>
      <c r="J2692">
        <v>1488935245</v>
      </c>
      <c r="K2692" t="b">
        <v>0</v>
      </c>
      <c r="L2692">
        <v>39</v>
      </c>
      <c r="M2692" t="b">
        <v>0</v>
      </c>
      <c r="N2692" t="s">
        <v>8293</v>
      </c>
      <c r="O2692" s="5">
        <f t="shared" si="168"/>
        <v>0.3125</v>
      </c>
      <c r="P2692" s="15">
        <f t="shared" si="169"/>
        <v>80.128205128205124</v>
      </c>
      <c r="Q2692" s="7" t="s">
        <v>8330</v>
      </c>
      <c r="R2692" s="7" t="s">
        <v>8352</v>
      </c>
      <c r="S2692" s="13">
        <f t="shared" si="170"/>
        <v>42835.84375</v>
      </c>
      <c r="T2692" s="12">
        <f t="shared" si="171"/>
        <v>42802.046817129631</v>
      </c>
    </row>
    <row r="2693" spans="1:20" ht="48" x14ac:dyDescent="0.2">
      <c r="A2693">
        <v>4040</v>
      </c>
      <c r="B2693" s="3" t="s">
        <v>4036</v>
      </c>
      <c r="C2693" s="3" t="s">
        <v>8144</v>
      </c>
      <c r="D2693">
        <v>8000</v>
      </c>
      <c r="E2693">
        <v>2500</v>
      </c>
      <c r="F2693" t="s">
        <v>8221</v>
      </c>
      <c r="G2693" t="s">
        <v>8224</v>
      </c>
      <c r="H2693" t="s">
        <v>8246</v>
      </c>
      <c r="I2693">
        <v>1437188400</v>
      </c>
      <c r="J2693">
        <v>1432100004</v>
      </c>
      <c r="K2693" t="b">
        <v>0</v>
      </c>
      <c r="L2693">
        <v>2</v>
      </c>
      <c r="M2693" t="b">
        <v>0</v>
      </c>
      <c r="N2693" t="s">
        <v>8271</v>
      </c>
      <c r="O2693" s="5">
        <f t="shared" si="168"/>
        <v>0.3125</v>
      </c>
      <c r="P2693" s="15">
        <f t="shared" si="169"/>
        <v>1250</v>
      </c>
      <c r="Q2693" s="7" t="s">
        <v>8323</v>
      </c>
      <c r="R2693" s="7" t="s">
        <v>8324</v>
      </c>
      <c r="S2693" s="13">
        <f t="shared" si="170"/>
        <v>42203.125</v>
      </c>
      <c r="T2693" s="12">
        <f t="shared" si="171"/>
        <v>42144.231527777782</v>
      </c>
    </row>
    <row r="2694" spans="1:20" ht="48" hidden="1" x14ac:dyDescent="0.2">
      <c r="A2694">
        <v>1313</v>
      </c>
      <c r="B2694" s="3" t="s">
        <v>1314</v>
      </c>
      <c r="C2694" s="3" t="s">
        <v>5423</v>
      </c>
      <c r="D2694">
        <v>40000</v>
      </c>
      <c r="E2694">
        <v>12446</v>
      </c>
      <c r="F2694" t="s">
        <v>8220</v>
      </c>
      <c r="G2694" t="s">
        <v>8224</v>
      </c>
      <c r="H2694" t="s">
        <v>8246</v>
      </c>
      <c r="I2694">
        <v>1457024514</v>
      </c>
      <c r="J2694">
        <v>1454432514</v>
      </c>
      <c r="K2694" t="b">
        <v>0</v>
      </c>
      <c r="L2694">
        <v>122</v>
      </c>
      <c r="M2694" t="b">
        <v>0</v>
      </c>
      <c r="N2694" t="s">
        <v>8273</v>
      </c>
      <c r="O2694" s="5">
        <f t="shared" si="168"/>
        <v>0.31114999999999998</v>
      </c>
      <c r="P2694" s="15">
        <f t="shared" si="169"/>
        <v>102.01639344262296</v>
      </c>
      <c r="Q2694" s="7" t="s">
        <v>8309</v>
      </c>
      <c r="R2694" s="7" t="s">
        <v>8326</v>
      </c>
      <c r="S2694" s="13">
        <f t="shared" si="170"/>
        <v>42432.709652777776</v>
      </c>
      <c r="T2694" s="12">
        <f t="shared" si="171"/>
        <v>42402.709652777776</v>
      </c>
    </row>
    <row r="2695" spans="1:20" ht="48" x14ac:dyDescent="0.2">
      <c r="A2695">
        <v>921</v>
      </c>
      <c r="B2695" s="3" t="s">
        <v>922</v>
      </c>
      <c r="C2695" s="3" t="s">
        <v>5031</v>
      </c>
      <c r="D2695">
        <v>15000</v>
      </c>
      <c r="E2695">
        <v>4635</v>
      </c>
      <c r="F2695" t="s">
        <v>8221</v>
      </c>
      <c r="G2695" t="s">
        <v>8224</v>
      </c>
      <c r="H2695" t="s">
        <v>8246</v>
      </c>
      <c r="I2695">
        <v>1323666376</v>
      </c>
      <c r="J2695">
        <v>1320033976</v>
      </c>
      <c r="K2695" t="b">
        <v>0</v>
      </c>
      <c r="L2695">
        <v>20</v>
      </c>
      <c r="M2695" t="b">
        <v>0</v>
      </c>
      <c r="N2695" t="s">
        <v>8278</v>
      </c>
      <c r="O2695" s="5">
        <f t="shared" si="168"/>
        <v>0.309</v>
      </c>
      <c r="P2695" s="15">
        <f t="shared" si="169"/>
        <v>231.75</v>
      </c>
      <c r="Q2695" s="7" t="s">
        <v>8330</v>
      </c>
      <c r="R2695" s="7" t="s">
        <v>8333</v>
      </c>
      <c r="S2695" s="13">
        <f t="shared" si="170"/>
        <v>40889.212685185186</v>
      </c>
      <c r="T2695" s="12">
        <f t="shared" si="171"/>
        <v>40847.171018518515</v>
      </c>
    </row>
    <row r="2696" spans="1:20" ht="64" x14ac:dyDescent="0.2">
      <c r="A2696">
        <v>3637</v>
      </c>
      <c r="B2696" s="3" t="s">
        <v>3635</v>
      </c>
      <c r="C2696" s="3" t="s">
        <v>7747</v>
      </c>
      <c r="D2696">
        <v>3000</v>
      </c>
      <c r="E2696">
        <v>926</v>
      </c>
      <c r="F2696" t="s">
        <v>8221</v>
      </c>
      <c r="G2696" t="s">
        <v>8224</v>
      </c>
      <c r="H2696" t="s">
        <v>8246</v>
      </c>
      <c r="I2696">
        <v>1420130935</v>
      </c>
      <c r="J2696">
        <v>1417538935</v>
      </c>
      <c r="K2696" t="b">
        <v>0</v>
      </c>
      <c r="L2696">
        <v>14</v>
      </c>
      <c r="M2696" t="b">
        <v>0</v>
      </c>
      <c r="N2696" t="s">
        <v>8305</v>
      </c>
      <c r="O2696" s="5">
        <f t="shared" si="168"/>
        <v>0.30866666666666664</v>
      </c>
      <c r="P2696" s="15">
        <f t="shared" si="169"/>
        <v>66.142857142857139</v>
      </c>
      <c r="Q2696" s="7" t="s">
        <v>8323</v>
      </c>
      <c r="R2696" s="7" t="s">
        <v>8363</v>
      </c>
      <c r="S2696" s="13">
        <f t="shared" si="170"/>
        <v>42005.700636574074</v>
      </c>
      <c r="T2696" s="12">
        <f t="shared" si="171"/>
        <v>41975.700636574074</v>
      </c>
    </row>
    <row r="2697" spans="1:20" ht="48" x14ac:dyDescent="0.2">
      <c r="A2697">
        <v>1490</v>
      </c>
      <c r="B2697" s="3" t="s">
        <v>1491</v>
      </c>
      <c r="C2697" s="3" t="s">
        <v>5600</v>
      </c>
      <c r="D2697">
        <v>2900</v>
      </c>
      <c r="E2697">
        <v>895</v>
      </c>
      <c r="F2697" t="s">
        <v>8221</v>
      </c>
      <c r="G2697" t="s">
        <v>8224</v>
      </c>
      <c r="H2697" t="s">
        <v>8246</v>
      </c>
      <c r="I2697">
        <v>1380720474</v>
      </c>
      <c r="J2697">
        <v>1378214874</v>
      </c>
      <c r="K2697" t="b">
        <v>0</v>
      </c>
      <c r="L2697">
        <v>19</v>
      </c>
      <c r="M2697" t="b">
        <v>0</v>
      </c>
      <c r="N2697" t="s">
        <v>8275</v>
      </c>
      <c r="O2697" s="5">
        <f t="shared" si="168"/>
        <v>0.30862068965517242</v>
      </c>
      <c r="P2697" s="15">
        <f t="shared" si="169"/>
        <v>47.10526315789474</v>
      </c>
      <c r="Q2697" s="7" t="s">
        <v>8327</v>
      </c>
      <c r="R2697" s="7" t="s">
        <v>8329</v>
      </c>
      <c r="S2697" s="13">
        <f t="shared" si="170"/>
        <v>41549.561041666668</v>
      </c>
      <c r="T2697" s="12">
        <f t="shared" si="171"/>
        <v>41520.561041666668</v>
      </c>
    </row>
    <row r="2698" spans="1:20" ht="48" x14ac:dyDescent="0.2">
      <c r="A2698">
        <v>702</v>
      </c>
      <c r="B2698" s="3" t="s">
        <v>703</v>
      </c>
      <c r="C2698" s="3" t="s">
        <v>4812</v>
      </c>
      <c r="D2698">
        <v>15000</v>
      </c>
      <c r="E2698">
        <v>4622.01</v>
      </c>
      <c r="F2698" t="s">
        <v>8221</v>
      </c>
      <c r="G2698" t="s">
        <v>8224</v>
      </c>
      <c r="H2698" t="s">
        <v>8246</v>
      </c>
      <c r="I2698">
        <v>1480011987</v>
      </c>
      <c r="J2698">
        <v>1477416387</v>
      </c>
      <c r="K2698" t="b">
        <v>0</v>
      </c>
      <c r="L2698">
        <v>37</v>
      </c>
      <c r="M2698" t="b">
        <v>0</v>
      </c>
      <c r="N2698" t="s">
        <v>8273</v>
      </c>
      <c r="O2698" s="5">
        <f t="shared" si="168"/>
        <v>0.30813400000000002</v>
      </c>
      <c r="P2698" s="15">
        <f t="shared" si="169"/>
        <v>124.9191891891892</v>
      </c>
      <c r="Q2698" s="7" t="s">
        <v>8309</v>
      </c>
      <c r="R2698" s="7" t="s">
        <v>8326</v>
      </c>
      <c r="S2698" s="13">
        <f t="shared" si="170"/>
        <v>42698.768368055549</v>
      </c>
      <c r="T2698" s="12">
        <f t="shared" si="171"/>
        <v>42668.726701388892</v>
      </c>
    </row>
    <row r="2699" spans="1:20" ht="48" x14ac:dyDescent="0.2">
      <c r="A2699">
        <v>1803</v>
      </c>
      <c r="B2699" s="3" t="s">
        <v>1804</v>
      </c>
      <c r="C2699" s="3" t="s">
        <v>5913</v>
      </c>
      <c r="D2699">
        <v>17500</v>
      </c>
      <c r="E2699">
        <v>5390</v>
      </c>
      <c r="F2699" t="s">
        <v>8221</v>
      </c>
      <c r="G2699" t="s">
        <v>8224</v>
      </c>
      <c r="H2699" t="s">
        <v>8246</v>
      </c>
      <c r="I2699">
        <v>1423878182</v>
      </c>
      <c r="J2699">
        <v>1421199782</v>
      </c>
      <c r="K2699" t="b">
        <v>1</v>
      </c>
      <c r="L2699">
        <v>75</v>
      </c>
      <c r="M2699" t="b">
        <v>0</v>
      </c>
      <c r="N2699" t="s">
        <v>8285</v>
      </c>
      <c r="O2699" s="5">
        <f t="shared" si="168"/>
        <v>0.308</v>
      </c>
      <c r="P2699" s="15">
        <f t="shared" si="169"/>
        <v>71.86666666666666</v>
      </c>
      <c r="Q2699" s="7" t="s">
        <v>8343</v>
      </c>
      <c r="R2699" s="7" t="s">
        <v>8344</v>
      </c>
      <c r="S2699" s="13">
        <f t="shared" si="170"/>
        <v>42049.071550925932</v>
      </c>
      <c r="T2699" s="12">
        <f t="shared" si="171"/>
        <v>42018.071550925932</v>
      </c>
    </row>
    <row r="2700" spans="1:20" ht="48" x14ac:dyDescent="0.2">
      <c r="A2700">
        <v>879</v>
      </c>
      <c r="B2700" s="3" t="s">
        <v>880</v>
      </c>
      <c r="C2700" s="3" t="s">
        <v>4989</v>
      </c>
      <c r="D2700">
        <v>2100</v>
      </c>
      <c r="E2700">
        <v>644</v>
      </c>
      <c r="F2700" t="s">
        <v>8221</v>
      </c>
      <c r="G2700" t="s">
        <v>8224</v>
      </c>
      <c r="H2700" t="s">
        <v>8246</v>
      </c>
      <c r="I2700">
        <v>1338321305</v>
      </c>
      <c r="J2700">
        <v>1336506905</v>
      </c>
      <c r="K2700" t="b">
        <v>0</v>
      </c>
      <c r="L2700">
        <v>30</v>
      </c>
      <c r="M2700" t="b">
        <v>0</v>
      </c>
      <c r="N2700" t="s">
        <v>8278</v>
      </c>
      <c r="O2700" s="5">
        <f t="shared" si="168"/>
        <v>0.30666666666666664</v>
      </c>
      <c r="P2700" s="15">
        <f t="shared" si="169"/>
        <v>21.466666666666665</v>
      </c>
      <c r="Q2700" s="7" t="s">
        <v>8330</v>
      </c>
      <c r="R2700" s="7" t="s">
        <v>8333</v>
      </c>
      <c r="S2700" s="13">
        <f t="shared" si="170"/>
        <v>41058.829918981479</v>
      </c>
      <c r="T2700" s="12">
        <f t="shared" si="171"/>
        <v>41037.829918981479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8341</v>
      </c>
      <c r="R2701" s="7" t="s">
        <v>8342</v>
      </c>
      <c r="S2701" s="13">
        <f t="shared" si="170"/>
        <v>41859.896562499998</v>
      </c>
      <c r="T2701" s="12">
        <f t="shared" si="171"/>
        <v>41829.896562499998</v>
      </c>
    </row>
    <row r="2702" spans="1:20" ht="32" hidden="1" x14ac:dyDescent="0.2">
      <c r="A2702">
        <v>1014</v>
      </c>
      <c r="B2702" s="3" t="s">
        <v>1015</v>
      </c>
      <c r="C2702" s="3" t="s">
        <v>5124</v>
      </c>
      <c r="D2702">
        <v>10000</v>
      </c>
      <c r="E2702">
        <v>3060</v>
      </c>
      <c r="F2702" t="s">
        <v>8220</v>
      </c>
      <c r="G2702" t="s">
        <v>8224</v>
      </c>
      <c r="H2702" t="s">
        <v>8246</v>
      </c>
      <c r="I2702">
        <v>1420070615</v>
      </c>
      <c r="J2702">
        <v>1415750615</v>
      </c>
      <c r="K2702" t="b">
        <v>0</v>
      </c>
      <c r="L2702">
        <v>16</v>
      </c>
      <c r="M2702" t="b">
        <v>0</v>
      </c>
      <c r="N2702" t="s">
        <v>8273</v>
      </c>
      <c r="O2702" s="5">
        <f t="shared" si="168"/>
        <v>0.30599999999999999</v>
      </c>
      <c r="P2702" s="15">
        <f t="shared" si="169"/>
        <v>191.25</v>
      </c>
      <c r="Q2702" s="7" t="s">
        <v>8309</v>
      </c>
      <c r="R2702" s="7" t="s">
        <v>8326</v>
      </c>
      <c r="S2702" s="13">
        <f t="shared" si="170"/>
        <v>42005.002488425926</v>
      </c>
      <c r="T2702" s="12">
        <f t="shared" si="171"/>
        <v>41955.002488425926</v>
      </c>
    </row>
    <row r="2703" spans="1:20" ht="48" x14ac:dyDescent="0.2">
      <c r="A2703">
        <v>2145</v>
      </c>
      <c r="B2703" s="3" t="s">
        <v>2146</v>
      </c>
      <c r="C2703" s="3" t="s">
        <v>6255</v>
      </c>
      <c r="D2703">
        <v>15000</v>
      </c>
      <c r="E2703">
        <v>4565</v>
      </c>
      <c r="F2703" t="s">
        <v>8221</v>
      </c>
      <c r="G2703" t="s">
        <v>8224</v>
      </c>
      <c r="H2703" t="s">
        <v>8246</v>
      </c>
      <c r="I2703">
        <v>1385534514</v>
      </c>
      <c r="J2703">
        <v>1382938914</v>
      </c>
      <c r="K2703" t="b">
        <v>0</v>
      </c>
      <c r="L2703">
        <v>89</v>
      </c>
      <c r="M2703" t="b">
        <v>0</v>
      </c>
      <c r="N2703" t="s">
        <v>8282</v>
      </c>
      <c r="O2703" s="5">
        <f t="shared" si="168"/>
        <v>0.30433333333333334</v>
      </c>
      <c r="P2703" s="15">
        <f t="shared" si="169"/>
        <v>51.292134831460672</v>
      </c>
      <c r="Q2703" s="7" t="s">
        <v>8338</v>
      </c>
      <c r="R2703" s="7" t="s">
        <v>8339</v>
      </c>
      <c r="S2703" s="13">
        <f t="shared" si="170"/>
        <v>41605.279097222221</v>
      </c>
      <c r="T2703" s="12">
        <f t="shared" si="171"/>
        <v>41575.237430555557</v>
      </c>
    </row>
    <row r="2704" spans="1:20" ht="48" x14ac:dyDescent="0.2">
      <c r="A2704">
        <v>934</v>
      </c>
      <c r="B2704" s="3" t="s">
        <v>935</v>
      </c>
      <c r="C2704" s="3" t="s">
        <v>5044</v>
      </c>
      <c r="D2704">
        <v>5000</v>
      </c>
      <c r="E2704">
        <v>1520</v>
      </c>
      <c r="F2704" t="s">
        <v>8221</v>
      </c>
      <c r="G2704" t="s">
        <v>8229</v>
      </c>
      <c r="H2704" t="s">
        <v>8251</v>
      </c>
      <c r="I2704">
        <v>1399183200</v>
      </c>
      <c r="J2704">
        <v>1396633284</v>
      </c>
      <c r="K2704" t="b">
        <v>0</v>
      </c>
      <c r="L2704">
        <v>30</v>
      </c>
      <c r="M2704" t="b">
        <v>0</v>
      </c>
      <c r="N2704" t="s">
        <v>8278</v>
      </c>
      <c r="O2704" s="5">
        <f t="shared" si="168"/>
        <v>0.30399999999999999</v>
      </c>
      <c r="P2704" s="15">
        <f t="shared" si="169"/>
        <v>50.666666666666664</v>
      </c>
      <c r="Q2704" s="7" t="s">
        <v>8330</v>
      </c>
      <c r="R2704" s="7" t="s">
        <v>8333</v>
      </c>
      <c r="S2704" s="13">
        <f t="shared" si="170"/>
        <v>41763.25</v>
      </c>
      <c r="T2704" s="12">
        <f t="shared" si="171"/>
        <v>41733.737083333333</v>
      </c>
    </row>
    <row r="2705" spans="1:20" ht="48" x14ac:dyDescent="0.2">
      <c r="A2705">
        <v>3807</v>
      </c>
      <c r="B2705" s="3" t="s">
        <v>3804</v>
      </c>
      <c r="C2705" s="3" t="s">
        <v>7917</v>
      </c>
      <c r="D2705">
        <v>1500</v>
      </c>
      <c r="E2705">
        <v>455</v>
      </c>
      <c r="F2705" t="s">
        <v>8221</v>
      </c>
      <c r="G2705" t="s">
        <v>8224</v>
      </c>
      <c r="H2705" t="s">
        <v>8246</v>
      </c>
      <c r="I2705">
        <v>1428097739</v>
      </c>
      <c r="J2705">
        <v>1427492939</v>
      </c>
      <c r="K2705" t="b">
        <v>0</v>
      </c>
      <c r="L2705">
        <v>9</v>
      </c>
      <c r="M2705" t="b">
        <v>0</v>
      </c>
      <c r="N2705" t="s">
        <v>8305</v>
      </c>
      <c r="O2705" s="5">
        <f t="shared" si="168"/>
        <v>0.30333333333333334</v>
      </c>
      <c r="P2705" s="15">
        <f t="shared" si="169"/>
        <v>50.555555555555557</v>
      </c>
      <c r="Q2705" s="7" t="s">
        <v>8323</v>
      </c>
      <c r="R2705" s="7" t="s">
        <v>8363</v>
      </c>
      <c r="S2705" s="13">
        <f t="shared" si="170"/>
        <v>42097.909016203703</v>
      </c>
      <c r="T2705" s="12">
        <f t="shared" si="171"/>
        <v>42090.909016203703</v>
      </c>
    </row>
    <row r="2706" spans="1:20" ht="48" x14ac:dyDescent="0.2">
      <c r="A2706">
        <v>203</v>
      </c>
      <c r="B2706" s="3" t="s">
        <v>205</v>
      </c>
      <c r="C2706" s="3" t="s">
        <v>4313</v>
      </c>
      <c r="D2706">
        <v>2500</v>
      </c>
      <c r="E2706">
        <v>746</v>
      </c>
      <c r="F2706" t="s">
        <v>8221</v>
      </c>
      <c r="G2706" t="s">
        <v>8225</v>
      </c>
      <c r="H2706" t="s">
        <v>8247</v>
      </c>
      <c r="I2706">
        <v>1422562864</v>
      </c>
      <c r="J2706">
        <v>1417378864</v>
      </c>
      <c r="K2706" t="b">
        <v>0</v>
      </c>
      <c r="L2706">
        <v>8</v>
      </c>
      <c r="M2706" t="b">
        <v>0</v>
      </c>
      <c r="N2706" t="s">
        <v>8268</v>
      </c>
      <c r="O2706" s="5">
        <f t="shared" si="168"/>
        <v>0.2984</v>
      </c>
      <c r="P2706" s="15">
        <f t="shared" si="169"/>
        <v>93.25</v>
      </c>
      <c r="Q2706" s="7" t="s">
        <v>8316</v>
      </c>
      <c r="R2706" s="7" t="s">
        <v>8320</v>
      </c>
      <c r="S2706" s="13">
        <f t="shared" si="170"/>
        <v>42033.847962962958</v>
      </c>
      <c r="T2706" s="12">
        <f t="shared" si="171"/>
        <v>41973.847962962958</v>
      </c>
    </row>
    <row r="2707" spans="1:20" ht="48" x14ac:dyDescent="0.2">
      <c r="A2707">
        <v>3104</v>
      </c>
      <c r="B2707" s="3" t="s">
        <v>3104</v>
      </c>
      <c r="C2707" s="3" t="s">
        <v>7214</v>
      </c>
      <c r="D2707">
        <v>4000</v>
      </c>
      <c r="E2707">
        <v>1185</v>
      </c>
      <c r="F2707" t="s">
        <v>8221</v>
      </c>
      <c r="G2707" t="s">
        <v>8226</v>
      </c>
      <c r="H2707" t="s">
        <v>8248</v>
      </c>
      <c r="I2707">
        <v>1422928800</v>
      </c>
      <c r="J2707">
        <v>1420235311</v>
      </c>
      <c r="K2707" t="b">
        <v>0</v>
      </c>
      <c r="L2707">
        <v>5</v>
      </c>
      <c r="M2707" t="b">
        <v>0</v>
      </c>
      <c r="N2707" t="s">
        <v>8303</v>
      </c>
      <c r="O2707" s="5">
        <f t="shared" si="168"/>
        <v>0.29625000000000001</v>
      </c>
      <c r="P2707" s="15">
        <f t="shared" si="169"/>
        <v>237</v>
      </c>
      <c r="Q2707" s="7" t="s">
        <v>8323</v>
      </c>
      <c r="R2707" s="7" t="s">
        <v>8361</v>
      </c>
      <c r="S2707" s="13">
        <f t="shared" si="170"/>
        <v>42038.083333333328</v>
      </c>
      <c r="T2707" s="12">
        <f t="shared" si="171"/>
        <v>42006.908692129626</v>
      </c>
    </row>
    <row r="2708" spans="1:20" ht="48" hidden="1" x14ac:dyDescent="0.2">
      <c r="A2708">
        <v>1002</v>
      </c>
      <c r="B2708" s="3" t="s">
        <v>1003</v>
      </c>
      <c r="C2708" s="3" t="s">
        <v>5112</v>
      </c>
      <c r="D2708">
        <v>9999</v>
      </c>
      <c r="E2708">
        <v>2960</v>
      </c>
      <c r="F2708" t="s">
        <v>8220</v>
      </c>
      <c r="G2708" t="s">
        <v>8224</v>
      </c>
      <c r="H2708" t="s">
        <v>8246</v>
      </c>
      <c r="I2708">
        <v>1450331940</v>
      </c>
      <c r="J2708">
        <v>1447777514</v>
      </c>
      <c r="K2708" t="b">
        <v>0</v>
      </c>
      <c r="L2708">
        <v>22</v>
      </c>
      <c r="M2708" t="b">
        <v>0</v>
      </c>
      <c r="N2708" t="s">
        <v>8273</v>
      </c>
      <c r="O2708" s="5">
        <f t="shared" si="168"/>
        <v>0.29602960296029601</v>
      </c>
      <c r="P2708" s="15">
        <f t="shared" si="169"/>
        <v>134.54545454545453</v>
      </c>
      <c r="Q2708" s="7" t="s">
        <v>8309</v>
      </c>
      <c r="R2708" s="7" t="s">
        <v>8326</v>
      </c>
      <c r="S2708" s="13">
        <f t="shared" si="170"/>
        <v>42355.249305555553</v>
      </c>
      <c r="T2708" s="12">
        <f t="shared" si="171"/>
        <v>42325.684189814812</v>
      </c>
    </row>
    <row r="2709" spans="1:20" ht="48" x14ac:dyDescent="0.2">
      <c r="A2709">
        <v>983</v>
      </c>
      <c r="B2709" s="3" t="s">
        <v>984</v>
      </c>
      <c r="C2709" s="3" t="s">
        <v>5093</v>
      </c>
      <c r="D2709">
        <v>104219</v>
      </c>
      <c r="E2709">
        <v>30751</v>
      </c>
      <c r="F2709" t="s">
        <v>8221</v>
      </c>
      <c r="G2709" t="s">
        <v>8227</v>
      </c>
      <c r="H2709" t="s">
        <v>8249</v>
      </c>
      <c r="I2709">
        <v>1471985640</v>
      </c>
      <c r="J2709">
        <v>1469289685</v>
      </c>
      <c r="K2709" t="b">
        <v>0</v>
      </c>
      <c r="L2709">
        <v>179</v>
      </c>
      <c r="M2709" t="b">
        <v>0</v>
      </c>
      <c r="N2709" t="s">
        <v>8273</v>
      </c>
      <c r="O2709" s="5">
        <f t="shared" si="168"/>
        <v>0.2950613611721471</v>
      </c>
      <c r="P2709" s="15">
        <f t="shared" si="169"/>
        <v>171.79329608938548</v>
      </c>
      <c r="Q2709" s="7" t="s">
        <v>8309</v>
      </c>
      <c r="R2709" s="7" t="s">
        <v>8326</v>
      </c>
      <c r="S2709" s="13">
        <f t="shared" si="170"/>
        <v>42605.870833333334</v>
      </c>
      <c r="T2709" s="12">
        <f t="shared" si="171"/>
        <v>42574.667650462965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168"/>
        <v>0.29376000000000002</v>
      </c>
      <c r="P2710" s="15">
        <f t="shared" si="169"/>
        <v>43.976047904191617</v>
      </c>
      <c r="Q2710" s="7" t="s">
        <v>8338</v>
      </c>
      <c r="R2710" s="7" t="s">
        <v>8339</v>
      </c>
      <c r="S2710" s="13">
        <f t="shared" si="170"/>
        <v>42383.16679398148</v>
      </c>
      <c r="T2710" s="12">
        <f t="shared" si="171"/>
        <v>42353.16679398148</v>
      </c>
    </row>
    <row r="2711" spans="1:20" ht="32" hidden="1" x14ac:dyDescent="0.2">
      <c r="A2711">
        <v>1228</v>
      </c>
      <c r="B2711" s="3" t="s">
        <v>1229</v>
      </c>
      <c r="C2711" s="3" t="s">
        <v>5338</v>
      </c>
      <c r="D2711">
        <v>5000</v>
      </c>
      <c r="E2711">
        <v>1465</v>
      </c>
      <c r="F2711" t="s">
        <v>8220</v>
      </c>
      <c r="G2711" t="s">
        <v>8224</v>
      </c>
      <c r="H2711" t="s">
        <v>8246</v>
      </c>
      <c r="I2711">
        <v>1317231008</v>
      </c>
      <c r="J2711">
        <v>1312047008</v>
      </c>
      <c r="K2711" t="b">
        <v>0</v>
      </c>
      <c r="L2711">
        <v>24</v>
      </c>
      <c r="M2711" t="b">
        <v>0</v>
      </c>
      <c r="N2711" t="s">
        <v>8286</v>
      </c>
      <c r="O2711" s="5">
        <f t="shared" si="168"/>
        <v>0.29299999999999998</v>
      </c>
      <c r="P2711" s="15">
        <f t="shared" si="169"/>
        <v>61.041666666666664</v>
      </c>
      <c r="Q2711" s="7" t="s">
        <v>8330</v>
      </c>
      <c r="R2711" s="7" t="s">
        <v>8345</v>
      </c>
      <c r="S2711" s="13">
        <f t="shared" si="170"/>
        <v>40814.729259259257</v>
      </c>
      <c r="T2711" s="12">
        <f t="shared" si="171"/>
        <v>40754.729259259257</v>
      </c>
    </row>
    <row r="2712" spans="1:20" ht="48" x14ac:dyDescent="0.2">
      <c r="A2712">
        <v>670</v>
      </c>
      <c r="B2712" s="3" t="s">
        <v>671</v>
      </c>
      <c r="C2712" s="3" t="s">
        <v>4780</v>
      </c>
      <c r="D2712">
        <v>90000</v>
      </c>
      <c r="E2712">
        <v>26349</v>
      </c>
      <c r="F2712" t="s">
        <v>8221</v>
      </c>
      <c r="G2712" t="s">
        <v>8237</v>
      </c>
      <c r="H2712" t="s">
        <v>8249</v>
      </c>
      <c r="I2712">
        <v>1466323800</v>
      </c>
      <c r="J2712">
        <v>1463418120</v>
      </c>
      <c r="K2712" t="b">
        <v>0</v>
      </c>
      <c r="L2712">
        <v>310</v>
      </c>
      <c r="M2712" t="b">
        <v>0</v>
      </c>
      <c r="N2712" t="s">
        <v>8273</v>
      </c>
      <c r="O2712" s="5">
        <f t="shared" si="168"/>
        <v>0.29276666666666668</v>
      </c>
      <c r="P2712" s="15">
        <f t="shared" si="169"/>
        <v>84.99677419354839</v>
      </c>
      <c r="Q2712" s="7" t="s">
        <v>8309</v>
      </c>
      <c r="R2712" s="7" t="s">
        <v>8326</v>
      </c>
      <c r="S2712" s="13">
        <f t="shared" si="170"/>
        <v>42540.340277777781</v>
      </c>
      <c r="T2712" s="12">
        <f t="shared" si="171"/>
        <v>42506.709722222222</v>
      </c>
    </row>
    <row r="2713" spans="1:20" ht="48" x14ac:dyDescent="0.2">
      <c r="A2713">
        <v>2742</v>
      </c>
      <c r="B2713" s="3" t="s">
        <v>2742</v>
      </c>
      <c r="C2713" s="3" t="s">
        <v>6852</v>
      </c>
      <c r="D2713">
        <v>2500</v>
      </c>
      <c r="E2713">
        <v>731</v>
      </c>
      <c r="F2713" t="s">
        <v>8221</v>
      </c>
      <c r="G2713" t="s">
        <v>8224</v>
      </c>
      <c r="H2713" t="s">
        <v>8246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8304</v>
      </c>
      <c r="O2713" s="5">
        <f t="shared" si="168"/>
        <v>0.29239999999999999</v>
      </c>
      <c r="P2713" s="15">
        <f t="shared" si="169"/>
        <v>40.611111111111114</v>
      </c>
      <c r="Q2713" s="7" t="s">
        <v>8327</v>
      </c>
      <c r="R2713" s="7" t="s">
        <v>8362</v>
      </c>
      <c r="S2713" s="13">
        <f t="shared" si="170"/>
        <v>41044.719756944447</v>
      </c>
      <c r="T2713" s="12">
        <f t="shared" si="171"/>
        <v>41030.719756944447</v>
      </c>
    </row>
    <row r="2714" spans="1:20" ht="48" x14ac:dyDescent="0.2">
      <c r="A2714">
        <v>1591</v>
      </c>
      <c r="B2714" s="3" t="s">
        <v>1592</v>
      </c>
      <c r="C2714" s="3" t="s">
        <v>5701</v>
      </c>
      <c r="D2714">
        <v>14000</v>
      </c>
      <c r="E2714">
        <v>4092</v>
      </c>
      <c r="F2714" t="s">
        <v>8221</v>
      </c>
      <c r="G2714" t="s">
        <v>8225</v>
      </c>
      <c r="H2714" t="s">
        <v>8247</v>
      </c>
      <c r="I2714">
        <v>1459700741</v>
      </c>
      <c r="J2714">
        <v>1457112341</v>
      </c>
      <c r="K2714" t="b">
        <v>0</v>
      </c>
      <c r="L2714">
        <v>92</v>
      </c>
      <c r="M2714" t="b">
        <v>0</v>
      </c>
      <c r="N2714" t="s">
        <v>8291</v>
      </c>
      <c r="O2714" s="5">
        <f t="shared" si="168"/>
        <v>0.29228571428571426</v>
      </c>
      <c r="P2714" s="15">
        <f t="shared" si="169"/>
        <v>44.478260869565219</v>
      </c>
      <c r="Q2714" s="7" t="s">
        <v>8343</v>
      </c>
      <c r="R2714" s="7" t="s">
        <v>8350</v>
      </c>
      <c r="S2714" s="13">
        <f t="shared" si="170"/>
        <v>42463.68450231482</v>
      </c>
      <c r="T2714" s="12">
        <f t="shared" si="171"/>
        <v>42433.726168981477</v>
      </c>
    </row>
    <row r="2715" spans="1:20" ht="48" x14ac:dyDescent="0.2">
      <c r="A2715">
        <v>1546</v>
      </c>
      <c r="B2715" s="3" t="s">
        <v>1547</v>
      </c>
      <c r="C2715" s="3" t="s">
        <v>5656</v>
      </c>
      <c r="D2715">
        <v>1000</v>
      </c>
      <c r="E2715">
        <v>289</v>
      </c>
      <c r="F2715" t="s">
        <v>8221</v>
      </c>
      <c r="G2715" t="s">
        <v>8225</v>
      </c>
      <c r="H2715" t="s">
        <v>8247</v>
      </c>
      <c r="I2715">
        <v>1410930399</v>
      </c>
      <c r="J2715">
        <v>1405746399</v>
      </c>
      <c r="K2715" t="b">
        <v>0</v>
      </c>
      <c r="L2715">
        <v>11</v>
      </c>
      <c r="M2715" t="b">
        <v>0</v>
      </c>
      <c r="N2715" t="s">
        <v>8289</v>
      </c>
      <c r="O2715" s="5">
        <f t="shared" si="168"/>
        <v>0.28899999999999998</v>
      </c>
      <c r="P2715" s="15">
        <f t="shared" si="169"/>
        <v>26.272727272727273</v>
      </c>
      <c r="Q2715" s="7" t="s">
        <v>8343</v>
      </c>
      <c r="R2715" s="7" t="s">
        <v>8348</v>
      </c>
      <c r="S2715" s="13">
        <f t="shared" si="170"/>
        <v>41899.212951388887</v>
      </c>
      <c r="T2715" s="12">
        <f t="shared" si="171"/>
        <v>41839.212951388887</v>
      </c>
    </row>
    <row r="2716" spans="1:20" ht="20" x14ac:dyDescent="0.2">
      <c r="A2716">
        <v>2127</v>
      </c>
      <c r="B2716" s="3" t="s">
        <v>2128</v>
      </c>
      <c r="C2716" s="3" t="s">
        <v>6237</v>
      </c>
      <c r="D2716">
        <v>28000</v>
      </c>
      <c r="E2716">
        <v>8076</v>
      </c>
      <c r="F2716" t="s">
        <v>8221</v>
      </c>
      <c r="G2716" t="s">
        <v>8225</v>
      </c>
      <c r="H2716" t="s">
        <v>8247</v>
      </c>
      <c r="I2716">
        <v>1426158463</v>
      </c>
      <c r="J2716">
        <v>1423570063</v>
      </c>
      <c r="K2716" t="b">
        <v>0</v>
      </c>
      <c r="L2716">
        <v>236</v>
      </c>
      <c r="M2716" t="b">
        <v>0</v>
      </c>
      <c r="N2716" t="s">
        <v>8282</v>
      </c>
      <c r="O2716" s="5">
        <f t="shared" si="168"/>
        <v>0.28842857142857142</v>
      </c>
      <c r="P2716" s="15">
        <f t="shared" si="169"/>
        <v>34.220338983050844</v>
      </c>
      <c r="Q2716" s="7" t="s">
        <v>8338</v>
      </c>
      <c r="R2716" s="7" t="s">
        <v>8339</v>
      </c>
      <c r="S2716" s="13">
        <f t="shared" si="170"/>
        <v>42075.463692129633</v>
      </c>
      <c r="T2716" s="12">
        <f t="shared" si="171"/>
        <v>42045.50535879629</v>
      </c>
    </row>
    <row r="2717" spans="1:20" ht="48" x14ac:dyDescent="0.2">
      <c r="A2717">
        <v>4075</v>
      </c>
      <c r="B2717" s="3" t="s">
        <v>4071</v>
      </c>
      <c r="C2717" s="3" t="s">
        <v>8178</v>
      </c>
      <c r="D2717">
        <v>2000</v>
      </c>
      <c r="E2717">
        <v>576</v>
      </c>
      <c r="F2717" t="s">
        <v>8221</v>
      </c>
      <c r="G2717" t="s">
        <v>8225</v>
      </c>
      <c r="H2717" t="s">
        <v>8247</v>
      </c>
      <c r="I2717">
        <v>1404149280</v>
      </c>
      <c r="J2717">
        <v>1400547969</v>
      </c>
      <c r="K2717" t="b">
        <v>0</v>
      </c>
      <c r="L2717">
        <v>13</v>
      </c>
      <c r="M2717" t="b">
        <v>0</v>
      </c>
      <c r="N2717" t="s">
        <v>8271</v>
      </c>
      <c r="O2717" s="5">
        <f t="shared" si="168"/>
        <v>0.28799999999999998</v>
      </c>
      <c r="P2717" s="15">
        <f t="shared" si="169"/>
        <v>44.307692307692307</v>
      </c>
      <c r="Q2717" s="7" t="s">
        <v>8323</v>
      </c>
      <c r="R2717" s="7" t="s">
        <v>8324</v>
      </c>
      <c r="S2717" s="13">
        <f t="shared" si="170"/>
        <v>41820.727777777778</v>
      </c>
      <c r="T2717" s="12">
        <f t="shared" si="171"/>
        <v>41779.045937499999</v>
      </c>
    </row>
    <row r="2718" spans="1:20" ht="48" x14ac:dyDescent="0.2">
      <c r="A2718">
        <v>4110</v>
      </c>
      <c r="B2718" s="3" t="s">
        <v>4106</v>
      </c>
      <c r="C2718" s="3" t="s">
        <v>8213</v>
      </c>
      <c r="D2718">
        <v>300</v>
      </c>
      <c r="E2718">
        <v>86</v>
      </c>
      <c r="F2718" t="s">
        <v>8221</v>
      </c>
      <c r="G2718" t="s">
        <v>8225</v>
      </c>
      <c r="H2718" t="s">
        <v>8247</v>
      </c>
      <c r="I2718">
        <v>1469113351</v>
      </c>
      <c r="J2718">
        <v>1463929351</v>
      </c>
      <c r="K2718" t="b">
        <v>0</v>
      </c>
      <c r="L2718">
        <v>6</v>
      </c>
      <c r="M2718" t="b">
        <v>0</v>
      </c>
      <c r="N2718" t="s">
        <v>8271</v>
      </c>
      <c r="O2718" s="5">
        <f t="shared" si="168"/>
        <v>0.28666666666666668</v>
      </c>
      <c r="P2718" s="15">
        <f t="shared" si="169"/>
        <v>14.333333333333334</v>
      </c>
      <c r="Q2718" s="7" t="s">
        <v>8323</v>
      </c>
      <c r="R2718" s="7" t="s">
        <v>8324</v>
      </c>
      <c r="S2718" s="13">
        <f t="shared" si="170"/>
        <v>42572.626747685179</v>
      </c>
      <c r="T2718" s="12">
        <f t="shared" si="171"/>
        <v>42512.626747685179</v>
      </c>
    </row>
    <row r="2719" spans="1:20" ht="32" hidden="1" x14ac:dyDescent="0.2">
      <c r="A2719">
        <v>2362</v>
      </c>
      <c r="B2719" s="3" t="s">
        <v>2363</v>
      </c>
      <c r="C2719" s="3" t="s">
        <v>6472</v>
      </c>
      <c r="D2719">
        <v>420</v>
      </c>
      <c r="E2719">
        <v>120</v>
      </c>
      <c r="F2719" t="s">
        <v>8220</v>
      </c>
      <c r="G2719" t="s">
        <v>8224</v>
      </c>
      <c r="H2719" t="s">
        <v>8246</v>
      </c>
      <c r="I2719">
        <v>1418315470</v>
      </c>
      <c r="J2719">
        <v>1415723470</v>
      </c>
      <c r="K2719" t="b">
        <v>0</v>
      </c>
      <c r="L2719">
        <v>2</v>
      </c>
      <c r="M2719" t="b">
        <v>0</v>
      </c>
      <c r="N2719" t="s">
        <v>8272</v>
      </c>
      <c r="O2719" s="5">
        <f t="shared" si="168"/>
        <v>0.2857142857142857</v>
      </c>
      <c r="P2719" s="15">
        <f t="shared" si="169"/>
        <v>60</v>
      </c>
      <c r="Q2719" s="7" t="s">
        <v>8309</v>
      </c>
      <c r="R2719" s="7" t="s">
        <v>8325</v>
      </c>
      <c r="S2719" s="13">
        <f t="shared" si="170"/>
        <v>41984.688310185185</v>
      </c>
      <c r="T2719" s="12">
        <f t="shared" si="171"/>
        <v>41954.688310185185</v>
      </c>
    </row>
    <row r="2720" spans="1:20" ht="48" x14ac:dyDescent="0.2">
      <c r="A2720">
        <v>962</v>
      </c>
      <c r="B2720" s="3" t="s">
        <v>963</v>
      </c>
      <c r="C2720" s="3" t="s">
        <v>5072</v>
      </c>
      <c r="D2720">
        <v>2500</v>
      </c>
      <c r="E2720">
        <v>712</v>
      </c>
      <c r="F2720" t="s">
        <v>8221</v>
      </c>
      <c r="G2720" t="s">
        <v>8224</v>
      </c>
      <c r="H2720" t="s">
        <v>8246</v>
      </c>
      <c r="I2720">
        <v>1455210353</v>
      </c>
      <c r="J2720">
        <v>1451927153</v>
      </c>
      <c r="K2720" t="b">
        <v>0</v>
      </c>
      <c r="L2720">
        <v>37</v>
      </c>
      <c r="M2720" t="b">
        <v>0</v>
      </c>
      <c r="N2720" t="s">
        <v>8273</v>
      </c>
      <c r="O2720" s="5">
        <f t="shared" si="168"/>
        <v>0.2848</v>
      </c>
      <c r="P2720" s="15">
        <f t="shared" si="169"/>
        <v>19.243243243243242</v>
      </c>
      <c r="Q2720" s="7" t="s">
        <v>8309</v>
      </c>
      <c r="R2720" s="7" t="s">
        <v>8326</v>
      </c>
      <c r="S2720" s="13">
        <f t="shared" si="170"/>
        <v>42411.712418981479</v>
      </c>
      <c r="T2720" s="12">
        <f t="shared" si="171"/>
        <v>42373.712418981479</v>
      </c>
    </row>
    <row r="2721" spans="1:20" ht="48" x14ac:dyDescent="0.2">
      <c r="A2721">
        <v>3734</v>
      </c>
      <c r="B2721" s="3" t="s">
        <v>3731</v>
      </c>
      <c r="C2721" s="3" t="s">
        <v>7844</v>
      </c>
      <c r="D2721">
        <v>1500</v>
      </c>
      <c r="E2721">
        <v>427</v>
      </c>
      <c r="F2721" t="s">
        <v>8221</v>
      </c>
      <c r="G2721" t="s">
        <v>8224</v>
      </c>
      <c r="H2721" t="s">
        <v>8246</v>
      </c>
      <c r="I2721">
        <v>1432589896</v>
      </c>
      <c r="J2721">
        <v>1427405896</v>
      </c>
      <c r="K2721" t="b">
        <v>0</v>
      </c>
      <c r="L2721">
        <v>7</v>
      </c>
      <c r="M2721" t="b">
        <v>0</v>
      </c>
      <c r="N2721" t="s">
        <v>8271</v>
      </c>
      <c r="O2721" s="5">
        <f t="shared" si="168"/>
        <v>0.28466666666666668</v>
      </c>
      <c r="P2721" s="15">
        <f t="shared" si="169"/>
        <v>61</v>
      </c>
      <c r="Q2721" s="7" t="s">
        <v>8323</v>
      </c>
      <c r="R2721" s="7" t="s">
        <v>8324</v>
      </c>
      <c r="S2721" s="13">
        <f t="shared" si="170"/>
        <v>42149.901574074072</v>
      </c>
      <c r="T2721" s="12">
        <f t="shared" si="171"/>
        <v>42089.901574074072</v>
      </c>
    </row>
    <row r="2722" spans="1:20" ht="48" x14ac:dyDescent="0.2">
      <c r="A2722">
        <v>2137</v>
      </c>
      <c r="B2722" s="3" t="s">
        <v>2138</v>
      </c>
      <c r="C2722" s="3" t="s">
        <v>6247</v>
      </c>
      <c r="D2722">
        <v>50000</v>
      </c>
      <c r="E2722">
        <v>14203</v>
      </c>
      <c r="F2722" t="s">
        <v>8221</v>
      </c>
      <c r="G2722" t="s">
        <v>8229</v>
      </c>
      <c r="H2722" t="s">
        <v>8251</v>
      </c>
      <c r="I2722">
        <v>1417804229</v>
      </c>
      <c r="J2722">
        <v>1415212229</v>
      </c>
      <c r="K2722" t="b">
        <v>0</v>
      </c>
      <c r="L2722">
        <v>534</v>
      </c>
      <c r="M2722" t="b">
        <v>0</v>
      </c>
      <c r="N2722" t="s">
        <v>8282</v>
      </c>
      <c r="O2722" s="5">
        <f t="shared" si="168"/>
        <v>0.28405999999999998</v>
      </c>
      <c r="P2722" s="15">
        <f t="shared" si="169"/>
        <v>26.59737827715356</v>
      </c>
      <c r="Q2722" s="7" t="s">
        <v>8338</v>
      </c>
      <c r="R2722" s="7" t="s">
        <v>8339</v>
      </c>
      <c r="S2722" s="13">
        <f t="shared" si="170"/>
        <v>41978.771168981482</v>
      </c>
      <c r="T2722" s="12">
        <f t="shared" si="171"/>
        <v>41948.771168981482</v>
      </c>
    </row>
    <row r="2723" spans="1:20" ht="48" x14ac:dyDescent="0.2">
      <c r="A2723">
        <v>2682</v>
      </c>
      <c r="B2723" s="3" t="s">
        <v>2682</v>
      </c>
      <c r="C2723" s="3" t="s">
        <v>6792</v>
      </c>
      <c r="D2723">
        <v>6000</v>
      </c>
      <c r="E2723">
        <v>1698</v>
      </c>
      <c r="F2723" t="s">
        <v>8221</v>
      </c>
      <c r="G2723" t="s">
        <v>8224</v>
      </c>
      <c r="H2723" t="s">
        <v>8246</v>
      </c>
      <c r="I2723">
        <v>1416635940</v>
      </c>
      <c r="J2723">
        <v>1413838540</v>
      </c>
      <c r="K2723" t="b">
        <v>0</v>
      </c>
      <c r="L2723">
        <v>20</v>
      </c>
      <c r="M2723" t="b">
        <v>0</v>
      </c>
      <c r="N2723" t="s">
        <v>8284</v>
      </c>
      <c r="O2723" s="5">
        <f t="shared" si="168"/>
        <v>0.28299999999999997</v>
      </c>
      <c r="P2723" s="15">
        <f t="shared" si="169"/>
        <v>84.9</v>
      </c>
      <c r="Q2723" s="7" t="s">
        <v>8341</v>
      </c>
      <c r="R2723" s="7" t="s">
        <v>8342</v>
      </c>
      <c r="S2723" s="13">
        <f t="shared" si="170"/>
        <v>41965.249305555553</v>
      </c>
      <c r="T2723" s="12">
        <f t="shared" si="171"/>
        <v>41932.871990740743</v>
      </c>
    </row>
    <row r="2724" spans="1:20" ht="32" x14ac:dyDescent="0.2">
      <c r="A2724">
        <v>2157</v>
      </c>
      <c r="B2724" s="3" t="s">
        <v>2158</v>
      </c>
      <c r="C2724" s="3" t="s">
        <v>6267</v>
      </c>
      <c r="D2724">
        <v>75000</v>
      </c>
      <c r="E2724">
        <v>21144</v>
      </c>
      <c r="F2724" t="s">
        <v>8221</v>
      </c>
      <c r="G2724" t="s">
        <v>8224</v>
      </c>
      <c r="H2724" t="s">
        <v>8246</v>
      </c>
      <c r="I2724">
        <v>1482479940</v>
      </c>
      <c r="J2724">
        <v>1479684783</v>
      </c>
      <c r="K2724" t="b">
        <v>0</v>
      </c>
      <c r="L2724">
        <v>57</v>
      </c>
      <c r="M2724" t="b">
        <v>0</v>
      </c>
      <c r="N2724" t="s">
        <v>8282</v>
      </c>
      <c r="O2724" s="5">
        <f t="shared" si="168"/>
        <v>0.28192</v>
      </c>
      <c r="P2724" s="15">
        <f t="shared" si="169"/>
        <v>370.94736842105266</v>
      </c>
      <c r="Q2724" s="7" t="s">
        <v>8338</v>
      </c>
      <c r="R2724" s="7" t="s">
        <v>8339</v>
      </c>
      <c r="S2724" s="13">
        <f t="shared" si="170"/>
        <v>42727.332638888889</v>
      </c>
      <c r="T2724" s="12">
        <f t="shared" si="171"/>
        <v>42694.98128472222</v>
      </c>
    </row>
    <row r="2725" spans="1:20" ht="48" x14ac:dyDescent="0.2">
      <c r="A2725">
        <v>4028</v>
      </c>
      <c r="B2725" s="3" t="s">
        <v>4024</v>
      </c>
      <c r="C2725" s="3" t="s">
        <v>8133</v>
      </c>
      <c r="D2725">
        <v>2000</v>
      </c>
      <c r="E2725">
        <v>561</v>
      </c>
      <c r="F2725" t="s">
        <v>8221</v>
      </c>
      <c r="G2725" t="s">
        <v>8224</v>
      </c>
      <c r="H2725" t="s">
        <v>8246</v>
      </c>
      <c r="I2725">
        <v>1402007500</v>
      </c>
      <c r="J2725">
        <v>1399415500</v>
      </c>
      <c r="K2725" t="b">
        <v>0</v>
      </c>
      <c r="L2725">
        <v>11</v>
      </c>
      <c r="M2725" t="b">
        <v>0</v>
      </c>
      <c r="N2725" t="s">
        <v>8271</v>
      </c>
      <c r="O2725" s="5">
        <f t="shared" si="168"/>
        <v>0.28050000000000003</v>
      </c>
      <c r="P2725" s="15">
        <f t="shared" si="169"/>
        <v>51</v>
      </c>
      <c r="Q2725" s="7" t="s">
        <v>8323</v>
      </c>
      <c r="R2725" s="7" t="s">
        <v>8324</v>
      </c>
      <c r="S2725" s="13">
        <f t="shared" si="170"/>
        <v>41795.938657407409</v>
      </c>
      <c r="T2725" s="12">
        <f t="shared" si="171"/>
        <v>41765.938657407409</v>
      </c>
    </row>
    <row r="2726" spans="1:20" ht="48" x14ac:dyDescent="0.2">
      <c r="A2726">
        <v>950</v>
      </c>
      <c r="B2726" s="3" t="s">
        <v>951</v>
      </c>
      <c r="C2726" s="3" t="s">
        <v>5060</v>
      </c>
      <c r="D2726">
        <v>5000</v>
      </c>
      <c r="E2726">
        <v>1402</v>
      </c>
      <c r="F2726" t="s">
        <v>8221</v>
      </c>
      <c r="G2726" t="s">
        <v>8229</v>
      </c>
      <c r="H2726" t="s">
        <v>8251</v>
      </c>
      <c r="I2726">
        <v>1453053661</v>
      </c>
      <c r="J2726">
        <v>1450461661</v>
      </c>
      <c r="K2726" t="b">
        <v>0</v>
      </c>
      <c r="L2726">
        <v>24</v>
      </c>
      <c r="M2726" t="b">
        <v>0</v>
      </c>
      <c r="N2726" t="s">
        <v>8273</v>
      </c>
      <c r="O2726" s="5">
        <f t="shared" si="168"/>
        <v>0.28039999999999998</v>
      </c>
      <c r="P2726" s="15">
        <f t="shared" si="169"/>
        <v>58.416666666666664</v>
      </c>
      <c r="Q2726" s="7" t="s">
        <v>8309</v>
      </c>
      <c r="R2726" s="7" t="s">
        <v>8326</v>
      </c>
      <c r="S2726" s="13">
        <f t="shared" si="170"/>
        <v>42386.750706018516</v>
      </c>
      <c r="T2726" s="12">
        <f t="shared" si="171"/>
        <v>42356.750706018516</v>
      </c>
    </row>
    <row r="2727" spans="1:20" ht="48" x14ac:dyDescent="0.2">
      <c r="A2727">
        <v>2747</v>
      </c>
      <c r="B2727" s="3" t="s">
        <v>2747</v>
      </c>
      <c r="C2727" s="3" t="s">
        <v>6857</v>
      </c>
      <c r="D2727">
        <v>500</v>
      </c>
      <c r="E2727">
        <v>140</v>
      </c>
      <c r="F2727" t="s">
        <v>8221</v>
      </c>
      <c r="G2727" t="s">
        <v>8224</v>
      </c>
      <c r="H2727" t="s">
        <v>8246</v>
      </c>
      <c r="I2727">
        <v>1339816200</v>
      </c>
      <c r="J2727">
        <v>1337095997</v>
      </c>
      <c r="K2727" t="b">
        <v>0</v>
      </c>
      <c r="L2727">
        <v>4</v>
      </c>
      <c r="M2727" t="b">
        <v>0</v>
      </c>
      <c r="N2727" t="s">
        <v>8304</v>
      </c>
      <c r="O2727" s="5">
        <f t="shared" si="168"/>
        <v>0.28000000000000003</v>
      </c>
      <c r="P2727" s="15">
        <f t="shared" si="169"/>
        <v>35</v>
      </c>
      <c r="Q2727" s="7" t="s">
        <v>8327</v>
      </c>
      <c r="R2727" s="7" t="s">
        <v>8362</v>
      </c>
      <c r="S2727" s="13">
        <f t="shared" si="170"/>
        <v>41076.131944444445</v>
      </c>
      <c r="T2727" s="12">
        <f t="shared" si="171"/>
        <v>41044.64811342593</v>
      </c>
    </row>
    <row r="2728" spans="1:20" ht="48" x14ac:dyDescent="0.2">
      <c r="A2728">
        <v>685</v>
      </c>
      <c r="B2728" s="3" t="s">
        <v>686</v>
      </c>
      <c r="C2728" s="3" t="s">
        <v>4795</v>
      </c>
      <c r="D2728">
        <v>2000</v>
      </c>
      <c r="E2728">
        <v>553</v>
      </c>
      <c r="F2728" t="s">
        <v>8221</v>
      </c>
      <c r="G2728" t="s">
        <v>8224</v>
      </c>
      <c r="H2728" t="s">
        <v>8246</v>
      </c>
      <c r="I2728">
        <v>1421095672</v>
      </c>
      <c r="J2728">
        <v>1417207672</v>
      </c>
      <c r="K2728" t="b">
        <v>0</v>
      </c>
      <c r="L2728">
        <v>10</v>
      </c>
      <c r="M2728" t="b">
        <v>0</v>
      </c>
      <c r="N2728" t="s">
        <v>8273</v>
      </c>
      <c r="O2728" s="5">
        <f t="shared" si="168"/>
        <v>0.27650000000000002</v>
      </c>
      <c r="P2728" s="15">
        <f t="shared" si="169"/>
        <v>55.3</v>
      </c>
      <c r="Q2728" s="7" t="s">
        <v>8309</v>
      </c>
      <c r="R2728" s="7" t="s">
        <v>8326</v>
      </c>
      <c r="S2728" s="13">
        <f t="shared" si="170"/>
        <v>42016.866574074069</v>
      </c>
      <c r="T2728" s="12">
        <f t="shared" si="171"/>
        <v>41971.866574074069</v>
      </c>
    </row>
    <row r="2729" spans="1:20" ht="48" hidden="1" x14ac:dyDescent="0.2">
      <c r="A2729">
        <v>144</v>
      </c>
      <c r="B2729" s="3" t="s">
        <v>146</v>
      </c>
      <c r="C2729" s="3" t="s">
        <v>4254</v>
      </c>
      <c r="D2729">
        <v>7500</v>
      </c>
      <c r="E2729">
        <v>2070</v>
      </c>
      <c r="F2729" t="s">
        <v>8220</v>
      </c>
      <c r="G2729" t="s">
        <v>8229</v>
      </c>
      <c r="H2729" t="s">
        <v>8251</v>
      </c>
      <c r="I2729">
        <v>1428945472</v>
      </c>
      <c r="J2729">
        <v>1423765072</v>
      </c>
      <c r="K2729" t="b">
        <v>0</v>
      </c>
      <c r="L2729">
        <v>37</v>
      </c>
      <c r="M2729" t="b">
        <v>0</v>
      </c>
      <c r="N2729" t="s">
        <v>8267</v>
      </c>
      <c r="O2729" s="5">
        <f t="shared" si="168"/>
        <v>0.27600000000000002</v>
      </c>
      <c r="P2729" s="15">
        <f t="shared" si="169"/>
        <v>55.945945945945944</v>
      </c>
      <c r="Q2729" s="7" t="s">
        <v>8316</v>
      </c>
      <c r="R2729" s="7" t="s">
        <v>8319</v>
      </c>
      <c r="S2729" s="13">
        <f t="shared" si="170"/>
        <v>42107.72074074074</v>
      </c>
      <c r="T2729" s="12">
        <f t="shared" si="171"/>
        <v>42047.762407407412</v>
      </c>
    </row>
    <row r="2730" spans="1:20" ht="48" x14ac:dyDescent="0.2">
      <c r="A2730">
        <v>2673</v>
      </c>
      <c r="B2730" s="3" t="s">
        <v>2673</v>
      </c>
      <c r="C2730" s="3" t="s">
        <v>6783</v>
      </c>
      <c r="D2730">
        <v>40000</v>
      </c>
      <c r="E2730">
        <v>11032</v>
      </c>
      <c r="F2730" t="s">
        <v>8221</v>
      </c>
      <c r="G2730" t="s">
        <v>8224</v>
      </c>
      <c r="H2730" t="s">
        <v>8246</v>
      </c>
      <c r="I2730">
        <v>1414622700</v>
      </c>
      <c r="J2730">
        <v>1412081999</v>
      </c>
      <c r="K2730" t="b">
        <v>1</v>
      </c>
      <c r="L2730">
        <v>66</v>
      </c>
      <c r="M2730" t="b">
        <v>0</v>
      </c>
      <c r="N2730" t="s">
        <v>8302</v>
      </c>
      <c r="O2730" s="5">
        <f t="shared" si="168"/>
        <v>0.27579999999999999</v>
      </c>
      <c r="P2730" s="15">
        <f t="shared" si="169"/>
        <v>167.15151515151516</v>
      </c>
      <c r="Q2730" s="7" t="s">
        <v>8309</v>
      </c>
      <c r="R2730" s="7" t="s">
        <v>8360</v>
      </c>
      <c r="S2730" s="13">
        <f t="shared" si="170"/>
        <v>41941.947916666664</v>
      </c>
      <c r="T2730" s="12">
        <f t="shared" si="171"/>
        <v>41912.541655092595</v>
      </c>
    </row>
    <row r="2731" spans="1:20" ht="48" x14ac:dyDescent="0.2">
      <c r="A2731">
        <v>4102</v>
      </c>
      <c r="B2731" s="3" t="s">
        <v>4098</v>
      </c>
      <c r="C2731" s="3" t="s">
        <v>8205</v>
      </c>
      <c r="D2731">
        <v>500</v>
      </c>
      <c r="E2731">
        <v>137</v>
      </c>
      <c r="F2731" t="s">
        <v>8221</v>
      </c>
      <c r="G2731" t="s">
        <v>8224</v>
      </c>
      <c r="H2731" t="s">
        <v>8246</v>
      </c>
      <c r="I2731">
        <v>1463343673</v>
      </c>
      <c r="J2731">
        <v>1460751673</v>
      </c>
      <c r="K2731" t="b">
        <v>0</v>
      </c>
      <c r="L2731">
        <v>6</v>
      </c>
      <c r="M2731" t="b">
        <v>0</v>
      </c>
      <c r="N2731" t="s">
        <v>8271</v>
      </c>
      <c r="O2731" s="5">
        <f t="shared" si="168"/>
        <v>0.27400000000000002</v>
      </c>
      <c r="P2731" s="15">
        <f t="shared" si="169"/>
        <v>22.833333333333332</v>
      </c>
      <c r="Q2731" s="7" t="s">
        <v>8323</v>
      </c>
      <c r="R2731" s="7" t="s">
        <v>8324</v>
      </c>
      <c r="S2731" s="13">
        <f t="shared" si="170"/>
        <v>42505.848067129627</v>
      </c>
      <c r="T2731" s="12">
        <f t="shared" si="171"/>
        <v>42475.848067129627</v>
      </c>
    </row>
    <row r="2732" spans="1:20" ht="48" x14ac:dyDescent="0.2">
      <c r="A2732">
        <v>545</v>
      </c>
      <c r="B2732" s="3" t="s">
        <v>546</v>
      </c>
      <c r="C2732" s="3" t="s">
        <v>4655</v>
      </c>
      <c r="D2732">
        <v>50000</v>
      </c>
      <c r="E2732">
        <v>13692</v>
      </c>
      <c r="F2732" t="s">
        <v>8221</v>
      </c>
      <c r="G2732" t="s">
        <v>8230</v>
      </c>
      <c r="H2732" t="s">
        <v>8249</v>
      </c>
      <c r="I2732">
        <v>1447600389</v>
      </c>
      <c r="J2732">
        <v>1444140789</v>
      </c>
      <c r="K2732" t="b">
        <v>0</v>
      </c>
      <c r="L2732">
        <v>34</v>
      </c>
      <c r="M2732" t="b">
        <v>0</v>
      </c>
      <c r="N2732" t="s">
        <v>8272</v>
      </c>
      <c r="O2732" s="5">
        <f t="shared" si="168"/>
        <v>0.27383999999999997</v>
      </c>
      <c r="P2732" s="15">
        <f t="shared" si="169"/>
        <v>402.70588235294116</v>
      </c>
      <c r="Q2732" s="7" t="s">
        <v>8309</v>
      </c>
      <c r="R2732" s="7" t="s">
        <v>8325</v>
      </c>
      <c r="S2732" s="13">
        <f t="shared" si="170"/>
        <v>42323.634131944447</v>
      </c>
      <c r="T2732" s="12">
        <f t="shared" si="171"/>
        <v>42283.592465277776</v>
      </c>
    </row>
    <row r="2733" spans="1:20" ht="48" x14ac:dyDescent="0.2">
      <c r="A2733">
        <v>2918</v>
      </c>
      <c r="B2733" s="3" t="s">
        <v>2918</v>
      </c>
      <c r="C2733" s="3" t="s">
        <v>7028</v>
      </c>
      <c r="D2733">
        <v>5000</v>
      </c>
      <c r="E2733">
        <v>1362</v>
      </c>
      <c r="F2733" t="s">
        <v>8221</v>
      </c>
      <c r="G2733" t="s">
        <v>8224</v>
      </c>
      <c r="H2733" t="s">
        <v>8246</v>
      </c>
      <c r="I2733">
        <v>1446131207</v>
      </c>
      <c r="J2733">
        <v>1443712007</v>
      </c>
      <c r="K2733" t="b">
        <v>0</v>
      </c>
      <c r="L2733">
        <v>20</v>
      </c>
      <c r="M2733" t="b">
        <v>0</v>
      </c>
      <c r="N2733" t="s">
        <v>8271</v>
      </c>
      <c r="O2733" s="5">
        <f t="shared" si="168"/>
        <v>0.27239999999999998</v>
      </c>
      <c r="P2733" s="15">
        <f t="shared" si="169"/>
        <v>68.099999999999994</v>
      </c>
      <c r="Q2733" s="7" t="s">
        <v>8323</v>
      </c>
      <c r="R2733" s="7" t="s">
        <v>8324</v>
      </c>
      <c r="S2733" s="13">
        <f t="shared" si="170"/>
        <v>42306.629710648151</v>
      </c>
      <c r="T2733" s="12">
        <f t="shared" si="171"/>
        <v>42278.629710648151</v>
      </c>
    </row>
    <row r="2734" spans="1:20" ht="48" x14ac:dyDescent="0.2">
      <c r="A2734">
        <v>3888</v>
      </c>
      <c r="B2734" s="3" t="s">
        <v>3885</v>
      </c>
      <c r="C2734" s="3" t="s">
        <v>7996</v>
      </c>
      <c r="D2734">
        <v>2000</v>
      </c>
      <c r="E2734">
        <v>542</v>
      </c>
      <c r="F2734" t="s">
        <v>8221</v>
      </c>
      <c r="G2734" t="s">
        <v>8225</v>
      </c>
      <c r="H2734" t="s">
        <v>8247</v>
      </c>
      <c r="I2734">
        <v>1488114358</v>
      </c>
      <c r="J2734">
        <v>1485522358</v>
      </c>
      <c r="K2734" t="b">
        <v>0</v>
      </c>
      <c r="L2734">
        <v>14</v>
      </c>
      <c r="M2734" t="b">
        <v>0</v>
      </c>
      <c r="N2734" t="s">
        <v>8271</v>
      </c>
      <c r="O2734" s="5">
        <f t="shared" si="168"/>
        <v>0.27100000000000002</v>
      </c>
      <c r="P2734" s="15">
        <f t="shared" si="169"/>
        <v>38.714285714285715</v>
      </c>
      <c r="Q2734" s="7" t="s">
        <v>8323</v>
      </c>
      <c r="R2734" s="7" t="s">
        <v>8324</v>
      </c>
      <c r="S2734" s="13">
        <f t="shared" si="170"/>
        <v>42792.545810185184</v>
      </c>
      <c r="T2734" s="12">
        <f t="shared" si="171"/>
        <v>42762.545810185184</v>
      </c>
    </row>
    <row r="2735" spans="1:20" ht="20" x14ac:dyDescent="0.2">
      <c r="A2735">
        <v>465</v>
      </c>
      <c r="B2735" s="3" t="s">
        <v>466</v>
      </c>
      <c r="C2735" s="3" t="s">
        <v>4575</v>
      </c>
      <c r="D2735">
        <v>512</v>
      </c>
      <c r="E2735">
        <v>138</v>
      </c>
      <c r="F2735" t="s">
        <v>8221</v>
      </c>
      <c r="G2735" t="s">
        <v>8224</v>
      </c>
      <c r="H2735" t="s">
        <v>8246</v>
      </c>
      <c r="I2735">
        <v>1403837574</v>
      </c>
      <c r="J2735">
        <v>1402455174</v>
      </c>
      <c r="K2735" t="b">
        <v>0</v>
      </c>
      <c r="L2735">
        <v>8</v>
      </c>
      <c r="M2735" t="b">
        <v>0</v>
      </c>
      <c r="N2735" t="s">
        <v>8270</v>
      </c>
      <c r="O2735" s="5">
        <f t="shared" si="168"/>
        <v>0.26953125</v>
      </c>
      <c r="P2735" s="15">
        <f t="shared" si="169"/>
        <v>17.25</v>
      </c>
      <c r="Q2735" s="7" t="s">
        <v>8316</v>
      </c>
      <c r="R2735" s="7" t="s">
        <v>8322</v>
      </c>
      <c r="S2735" s="13">
        <f t="shared" si="170"/>
        <v>41817.120069444441</v>
      </c>
      <c r="T2735" s="12">
        <f t="shared" si="171"/>
        <v>41801.120069444441</v>
      </c>
    </row>
    <row r="2736" spans="1:20" ht="48" x14ac:dyDescent="0.2">
      <c r="A2736">
        <v>3865</v>
      </c>
      <c r="B2736" s="3" t="s">
        <v>3862</v>
      </c>
      <c r="C2736" s="3" t="s">
        <v>7974</v>
      </c>
      <c r="D2736">
        <v>2413</v>
      </c>
      <c r="E2736">
        <v>650</v>
      </c>
      <c r="F2736" t="s">
        <v>8221</v>
      </c>
      <c r="G2736" t="s">
        <v>8229</v>
      </c>
      <c r="H2736" t="s">
        <v>8251</v>
      </c>
      <c r="I2736">
        <v>1409376600</v>
      </c>
      <c r="J2736">
        <v>1405957098</v>
      </c>
      <c r="K2736" t="b">
        <v>0</v>
      </c>
      <c r="L2736">
        <v>14</v>
      </c>
      <c r="M2736" t="b">
        <v>0</v>
      </c>
      <c r="N2736" t="s">
        <v>8271</v>
      </c>
      <c r="O2736" s="5">
        <f t="shared" si="168"/>
        <v>0.26937422295897223</v>
      </c>
      <c r="P2736" s="15">
        <f t="shared" si="169"/>
        <v>46.428571428571431</v>
      </c>
      <c r="Q2736" s="7" t="s">
        <v>8323</v>
      </c>
      <c r="R2736" s="7" t="s">
        <v>8324</v>
      </c>
      <c r="S2736" s="13">
        <f t="shared" si="170"/>
        <v>41881.229166666664</v>
      </c>
      <c r="T2736" s="12">
        <f t="shared" si="171"/>
        <v>41841.651597222226</v>
      </c>
    </row>
    <row r="2737" spans="1:20" ht="48" x14ac:dyDescent="0.2">
      <c r="A2737">
        <v>1437</v>
      </c>
      <c r="B2737" s="3" t="s">
        <v>1438</v>
      </c>
      <c r="C2737" s="3" t="s">
        <v>5547</v>
      </c>
      <c r="D2737">
        <v>3000</v>
      </c>
      <c r="E2737">
        <v>807</v>
      </c>
      <c r="F2737" t="s">
        <v>8221</v>
      </c>
      <c r="G2737" t="s">
        <v>8224</v>
      </c>
      <c r="H2737" t="s">
        <v>8246</v>
      </c>
      <c r="I2737">
        <v>1405227540</v>
      </c>
      <c r="J2737">
        <v>1402058739</v>
      </c>
      <c r="K2737" t="b">
        <v>0</v>
      </c>
      <c r="L2737">
        <v>22</v>
      </c>
      <c r="M2737" t="b">
        <v>0</v>
      </c>
      <c r="N2737" t="s">
        <v>8287</v>
      </c>
      <c r="O2737" s="5">
        <f t="shared" si="168"/>
        <v>0.26900000000000002</v>
      </c>
      <c r="P2737" s="15">
        <f t="shared" si="169"/>
        <v>36.68181818181818</v>
      </c>
      <c r="Q2737" s="7" t="s">
        <v>8327</v>
      </c>
      <c r="R2737" s="7" t="s">
        <v>8346</v>
      </c>
      <c r="S2737" s="13">
        <f t="shared" si="170"/>
        <v>41833.207638888889</v>
      </c>
      <c r="T2737" s="12">
        <f t="shared" si="171"/>
        <v>41796.531701388885</v>
      </c>
    </row>
    <row r="2738" spans="1:20" ht="48" x14ac:dyDescent="0.2">
      <c r="A2738">
        <v>2920</v>
      </c>
      <c r="B2738" s="3" t="s">
        <v>2920</v>
      </c>
      <c r="C2738" s="3" t="s">
        <v>7030</v>
      </c>
      <c r="D2738">
        <v>2500</v>
      </c>
      <c r="E2738">
        <v>671</v>
      </c>
      <c r="F2738" t="s">
        <v>8221</v>
      </c>
      <c r="G2738" t="s">
        <v>8229</v>
      </c>
      <c r="H2738" t="s">
        <v>8251</v>
      </c>
      <c r="I2738">
        <v>1427306470</v>
      </c>
      <c r="J2738">
        <v>1424718070</v>
      </c>
      <c r="K2738" t="b">
        <v>0</v>
      </c>
      <c r="L2738">
        <v>13</v>
      </c>
      <c r="M2738" t="b">
        <v>0</v>
      </c>
      <c r="N2738" t="s">
        <v>8271</v>
      </c>
      <c r="O2738" s="5">
        <f t="shared" si="168"/>
        <v>0.26840000000000003</v>
      </c>
      <c r="P2738" s="15">
        <f t="shared" si="169"/>
        <v>51.615384615384613</v>
      </c>
      <c r="Q2738" s="7" t="s">
        <v>8323</v>
      </c>
      <c r="R2738" s="7" t="s">
        <v>8324</v>
      </c>
      <c r="S2738" s="13">
        <f t="shared" si="170"/>
        <v>42088.750810185185</v>
      </c>
      <c r="T2738" s="12">
        <f t="shared" si="171"/>
        <v>42058.792476851857</v>
      </c>
    </row>
    <row r="2739" spans="1:20" ht="48" x14ac:dyDescent="0.2">
      <c r="A2739">
        <v>4074</v>
      </c>
      <c r="B2739" s="3" t="s">
        <v>4070</v>
      </c>
      <c r="C2739" s="3" t="s">
        <v>8177</v>
      </c>
      <c r="D2739">
        <v>2750</v>
      </c>
      <c r="E2739">
        <v>735</v>
      </c>
      <c r="F2739" t="s">
        <v>8221</v>
      </c>
      <c r="G2739" t="s">
        <v>8225</v>
      </c>
      <c r="H2739" t="s">
        <v>8247</v>
      </c>
      <c r="I2739">
        <v>1446732975</v>
      </c>
      <c r="J2739">
        <v>1444137375</v>
      </c>
      <c r="K2739" t="b">
        <v>0</v>
      </c>
      <c r="L2739">
        <v>21</v>
      </c>
      <c r="M2739" t="b">
        <v>0</v>
      </c>
      <c r="N2739" t="s">
        <v>8271</v>
      </c>
      <c r="O2739" s="5">
        <f t="shared" si="168"/>
        <v>0.26727272727272727</v>
      </c>
      <c r="P2739" s="15">
        <f t="shared" si="169"/>
        <v>35</v>
      </c>
      <c r="Q2739" s="7" t="s">
        <v>8323</v>
      </c>
      <c r="R2739" s="7" t="s">
        <v>8324</v>
      </c>
      <c r="S2739" s="13">
        <f t="shared" si="170"/>
        <v>42313.594618055555</v>
      </c>
      <c r="T2739" s="12">
        <f t="shared" si="171"/>
        <v>42283.552951388891</v>
      </c>
    </row>
    <row r="2740" spans="1:20" ht="48" x14ac:dyDescent="0.2">
      <c r="A2740">
        <v>2746</v>
      </c>
      <c r="B2740" s="3" t="s">
        <v>2746</v>
      </c>
      <c r="C2740" s="3" t="s">
        <v>6856</v>
      </c>
      <c r="D2740">
        <v>3000</v>
      </c>
      <c r="E2740">
        <v>801</v>
      </c>
      <c r="F2740" t="s">
        <v>8221</v>
      </c>
      <c r="G2740" t="s">
        <v>8224</v>
      </c>
      <c r="H2740" t="s">
        <v>8246</v>
      </c>
      <c r="I2740">
        <v>1409337911</v>
      </c>
      <c r="J2740">
        <v>1406745911</v>
      </c>
      <c r="K2740" t="b">
        <v>0</v>
      </c>
      <c r="L2740">
        <v>19</v>
      </c>
      <c r="M2740" t="b">
        <v>0</v>
      </c>
      <c r="N2740" t="s">
        <v>8304</v>
      </c>
      <c r="O2740" s="5">
        <f t="shared" si="168"/>
        <v>0.26700000000000002</v>
      </c>
      <c r="P2740" s="15">
        <f t="shared" si="169"/>
        <v>42.157894736842103</v>
      </c>
      <c r="Q2740" s="7" t="s">
        <v>8327</v>
      </c>
      <c r="R2740" s="7" t="s">
        <v>8362</v>
      </c>
      <c r="S2740" s="13">
        <f t="shared" si="170"/>
        <v>41880.781377314815</v>
      </c>
      <c r="T2740" s="12">
        <f t="shared" si="171"/>
        <v>41850.781377314815</v>
      </c>
    </row>
    <row r="2741" spans="1:20" ht="32" x14ac:dyDescent="0.2">
      <c r="A2741">
        <v>3111</v>
      </c>
      <c r="B2741" s="3" t="s">
        <v>3111</v>
      </c>
      <c r="C2741" s="3" t="s">
        <v>7221</v>
      </c>
      <c r="D2741">
        <v>20000</v>
      </c>
      <c r="E2741">
        <v>5328</v>
      </c>
      <c r="F2741" t="s">
        <v>8221</v>
      </c>
      <c r="G2741" t="s">
        <v>8224</v>
      </c>
      <c r="H2741" t="s">
        <v>8246</v>
      </c>
      <c r="I2741">
        <v>1412432220</v>
      </c>
      <c r="J2741">
        <v>1409753820</v>
      </c>
      <c r="K2741" t="b">
        <v>0</v>
      </c>
      <c r="L2741">
        <v>76</v>
      </c>
      <c r="M2741" t="b">
        <v>0</v>
      </c>
      <c r="N2741" t="s">
        <v>8303</v>
      </c>
      <c r="O2741" s="5">
        <f t="shared" si="168"/>
        <v>0.26640000000000003</v>
      </c>
      <c r="P2741" s="15">
        <f t="shared" si="169"/>
        <v>70.10526315789474</v>
      </c>
      <c r="Q2741" s="7" t="s">
        <v>8323</v>
      </c>
      <c r="R2741" s="7" t="s">
        <v>8361</v>
      </c>
      <c r="S2741" s="13">
        <f t="shared" si="170"/>
        <v>41916.595138888886</v>
      </c>
      <c r="T2741" s="12">
        <f t="shared" si="171"/>
        <v>41885.595138888886</v>
      </c>
    </row>
    <row r="2742" spans="1:20" ht="48" x14ac:dyDescent="0.2">
      <c r="A2742">
        <v>701</v>
      </c>
      <c r="B2742" s="3" t="s">
        <v>702</v>
      </c>
      <c r="C2742" s="3" t="s">
        <v>4811</v>
      </c>
      <c r="D2742">
        <v>23000</v>
      </c>
      <c r="E2742">
        <v>6118</v>
      </c>
      <c r="F2742" t="s">
        <v>8221</v>
      </c>
      <c r="G2742" t="s">
        <v>8225</v>
      </c>
      <c r="H2742" t="s">
        <v>8247</v>
      </c>
      <c r="I2742">
        <v>1406130880</v>
      </c>
      <c r="J2742">
        <v>1403538880</v>
      </c>
      <c r="K2742" t="b">
        <v>0</v>
      </c>
      <c r="L2742">
        <v>21</v>
      </c>
      <c r="M2742" t="b">
        <v>0</v>
      </c>
      <c r="N2742" t="s">
        <v>8273</v>
      </c>
      <c r="O2742" s="5">
        <f t="shared" si="168"/>
        <v>0.26600000000000001</v>
      </c>
      <c r="P2742" s="15">
        <f t="shared" si="169"/>
        <v>291.33333333333331</v>
      </c>
      <c r="Q2742" s="7" t="s">
        <v>8309</v>
      </c>
      <c r="R2742" s="7" t="s">
        <v>8326</v>
      </c>
      <c r="S2742" s="13">
        <f t="shared" si="170"/>
        <v>41843.662962962961</v>
      </c>
      <c r="T2742" s="12">
        <f t="shared" si="171"/>
        <v>41813.662962962961</v>
      </c>
    </row>
    <row r="2743" spans="1:20" ht="48" x14ac:dyDescent="0.2">
      <c r="A2743">
        <v>2697</v>
      </c>
      <c r="B2743" s="3" t="s">
        <v>2697</v>
      </c>
      <c r="C2743" s="3" t="s">
        <v>6807</v>
      </c>
      <c r="D2743">
        <v>23000</v>
      </c>
      <c r="E2743">
        <v>6061</v>
      </c>
      <c r="F2743" t="s">
        <v>8221</v>
      </c>
      <c r="G2743" t="s">
        <v>8224</v>
      </c>
      <c r="H2743" t="s">
        <v>8246</v>
      </c>
      <c r="I2743">
        <v>1438552800</v>
      </c>
      <c r="J2743">
        <v>1435876423</v>
      </c>
      <c r="K2743" t="b">
        <v>0</v>
      </c>
      <c r="L2743">
        <v>52</v>
      </c>
      <c r="M2743" t="b">
        <v>0</v>
      </c>
      <c r="N2743" t="s">
        <v>8284</v>
      </c>
      <c r="O2743" s="5">
        <f t="shared" si="168"/>
        <v>0.26352173913043481</v>
      </c>
      <c r="P2743" s="15">
        <f t="shared" si="169"/>
        <v>116.55769230769231</v>
      </c>
      <c r="Q2743" s="7" t="s">
        <v>8341</v>
      </c>
      <c r="R2743" s="7" t="s">
        <v>8342</v>
      </c>
      <c r="S2743" s="13">
        <f t="shared" si="170"/>
        <v>42218.916666666672</v>
      </c>
      <c r="T2743" s="12">
        <f t="shared" si="171"/>
        <v>42187.940081018518</v>
      </c>
    </row>
    <row r="2744" spans="1:20" ht="48" x14ac:dyDescent="0.2">
      <c r="A2744">
        <v>1998</v>
      </c>
      <c r="B2744" s="3" t="s">
        <v>1999</v>
      </c>
      <c r="C2744" s="3" t="s">
        <v>6108</v>
      </c>
      <c r="D2744">
        <v>2500</v>
      </c>
      <c r="E2744">
        <v>655</v>
      </c>
      <c r="F2744" t="s">
        <v>8221</v>
      </c>
      <c r="G2744" t="s">
        <v>8224</v>
      </c>
      <c r="H2744" t="s">
        <v>8246</v>
      </c>
      <c r="I2744">
        <v>1406861438</v>
      </c>
      <c r="J2744">
        <v>1402973438</v>
      </c>
      <c r="K2744" t="b">
        <v>0</v>
      </c>
      <c r="L2744">
        <v>3</v>
      </c>
      <c r="M2744" t="b">
        <v>0</v>
      </c>
      <c r="N2744" t="s">
        <v>8296</v>
      </c>
      <c r="O2744" s="5">
        <f t="shared" si="168"/>
        <v>0.26200000000000001</v>
      </c>
      <c r="P2744" s="15">
        <f t="shared" si="169"/>
        <v>218.33333333333334</v>
      </c>
      <c r="Q2744" s="7" t="s">
        <v>8343</v>
      </c>
      <c r="R2744" s="7" t="s">
        <v>8354</v>
      </c>
      <c r="S2744" s="13">
        <f t="shared" si="170"/>
        <v>41852.118495370371</v>
      </c>
      <c r="T2744" s="12">
        <f t="shared" si="171"/>
        <v>41807.118495370371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8327</v>
      </c>
      <c r="R2745" s="7" t="s">
        <v>8362</v>
      </c>
      <c r="S2745" s="13">
        <f t="shared" si="170"/>
        <v>42662.328784722224</v>
      </c>
      <c r="T2745" s="12">
        <f t="shared" si="171"/>
        <v>42632.328784722224</v>
      </c>
    </row>
    <row r="2746" spans="1:20" ht="32" x14ac:dyDescent="0.2">
      <c r="A2746">
        <v>200</v>
      </c>
      <c r="B2746" s="3" t="s">
        <v>202</v>
      </c>
      <c r="C2746" s="3" t="s">
        <v>4310</v>
      </c>
      <c r="D2746">
        <v>6000</v>
      </c>
      <c r="E2746">
        <v>1571.55</v>
      </c>
      <c r="F2746" t="s">
        <v>8221</v>
      </c>
      <c r="G2746" t="s">
        <v>8224</v>
      </c>
      <c r="H2746" t="s">
        <v>8246</v>
      </c>
      <c r="I2746">
        <v>1410746403</v>
      </c>
      <c r="J2746">
        <v>1408154403</v>
      </c>
      <c r="K2746" t="b">
        <v>0</v>
      </c>
      <c r="L2746">
        <v>18</v>
      </c>
      <c r="M2746" t="b">
        <v>0</v>
      </c>
      <c r="N2746" t="s">
        <v>8268</v>
      </c>
      <c r="O2746" s="5">
        <f t="shared" si="168"/>
        <v>0.26192500000000002</v>
      </c>
      <c r="P2746" s="15">
        <f t="shared" si="169"/>
        <v>87.308333333333337</v>
      </c>
      <c r="Q2746" s="7" t="s">
        <v>8316</v>
      </c>
      <c r="R2746" s="7" t="s">
        <v>8320</v>
      </c>
      <c r="S2746" s="13">
        <f t="shared" si="170"/>
        <v>41897.083368055559</v>
      </c>
      <c r="T2746" s="12">
        <f t="shared" si="171"/>
        <v>41867.083368055559</v>
      </c>
    </row>
    <row r="2747" spans="1:20" ht="48" hidden="1" x14ac:dyDescent="0.2">
      <c r="A2747">
        <v>1700</v>
      </c>
      <c r="B2747" s="3" t="s">
        <v>1701</v>
      </c>
      <c r="C2747" s="3" t="s">
        <v>5810</v>
      </c>
      <c r="D2747">
        <v>20000</v>
      </c>
      <c r="E2747">
        <v>5212</v>
      </c>
      <c r="F2747" t="s">
        <v>8222</v>
      </c>
      <c r="G2747" t="s">
        <v>8224</v>
      </c>
      <c r="H2747" t="s">
        <v>8246</v>
      </c>
      <c r="I2747">
        <v>1491019200</v>
      </c>
      <c r="J2747">
        <v>1488418990</v>
      </c>
      <c r="K2747" t="b">
        <v>0</v>
      </c>
      <c r="L2747">
        <v>79</v>
      </c>
      <c r="M2747" t="b">
        <v>0</v>
      </c>
      <c r="N2747" t="s">
        <v>8293</v>
      </c>
      <c r="O2747" s="5">
        <f t="shared" si="168"/>
        <v>0.2606</v>
      </c>
      <c r="P2747" s="15">
        <f t="shared" si="169"/>
        <v>65.974683544303801</v>
      </c>
      <c r="Q2747" s="7" t="s">
        <v>8330</v>
      </c>
      <c r="R2747" s="7" t="s">
        <v>8352</v>
      </c>
      <c r="S2747" s="13">
        <f t="shared" si="170"/>
        <v>42826.166666666672</v>
      </c>
      <c r="T2747" s="12">
        <f t="shared" si="171"/>
        <v>42796.071643518517</v>
      </c>
    </row>
    <row r="2748" spans="1:20" ht="48" x14ac:dyDescent="0.2">
      <c r="A2748">
        <v>1067</v>
      </c>
      <c r="B2748" s="3" t="s">
        <v>1068</v>
      </c>
      <c r="C2748" s="3" t="s">
        <v>5177</v>
      </c>
      <c r="D2748">
        <v>500</v>
      </c>
      <c r="E2748">
        <v>130</v>
      </c>
      <c r="F2748" t="s">
        <v>8221</v>
      </c>
      <c r="G2748" t="s">
        <v>8224</v>
      </c>
      <c r="H2748" t="s">
        <v>8246</v>
      </c>
      <c r="I2748">
        <v>1387657931</v>
      </c>
      <c r="J2748">
        <v>1385065931</v>
      </c>
      <c r="K2748" t="b">
        <v>0</v>
      </c>
      <c r="L2748">
        <v>10</v>
      </c>
      <c r="M2748" t="b">
        <v>0</v>
      </c>
      <c r="N2748" t="s">
        <v>8282</v>
      </c>
      <c r="O2748" s="5">
        <f t="shared" si="168"/>
        <v>0.26</v>
      </c>
      <c r="P2748" s="15">
        <f t="shared" si="169"/>
        <v>13</v>
      </c>
      <c r="Q2748" s="7" t="s">
        <v>8338</v>
      </c>
      <c r="R2748" s="7" t="s">
        <v>8339</v>
      </c>
      <c r="S2748" s="13">
        <f t="shared" si="170"/>
        <v>41629.855682870373</v>
      </c>
      <c r="T2748" s="12">
        <f t="shared" si="171"/>
        <v>41599.855682870373</v>
      </c>
    </row>
    <row r="2749" spans="1:20" ht="48" hidden="1" x14ac:dyDescent="0.2">
      <c r="A2749">
        <v>1305</v>
      </c>
      <c r="B2749" s="3" t="s">
        <v>1306</v>
      </c>
      <c r="C2749" s="3" t="s">
        <v>5415</v>
      </c>
      <c r="D2749">
        <v>30000</v>
      </c>
      <c r="E2749">
        <v>7793</v>
      </c>
      <c r="F2749" t="s">
        <v>8220</v>
      </c>
      <c r="G2749" t="s">
        <v>8224</v>
      </c>
      <c r="H2749" t="s">
        <v>8246</v>
      </c>
      <c r="I2749">
        <v>1469122200</v>
      </c>
      <c r="J2749">
        <v>1466611108</v>
      </c>
      <c r="K2749" t="b">
        <v>0</v>
      </c>
      <c r="L2749">
        <v>86</v>
      </c>
      <c r="M2749" t="b">
        <v>0</v>
      </c>
      <c r="N2749" t="s">
        <v>8273</v>
      </c>
      <c r="O2749" s="5">
        <f t="shared" si="168"/>
        <v>0.25976666666666665</v>
      </c>
      <c r="P2749" s="15">
        <f t="shared" si="169"/>
        <v>90.616279069767444</v>
      </c>
      <c r="Q2749" s="7" t="s">
        <v>8309</v>
      </c>
      <c r="R2749" s="7" t="s">
        <v>8326</v>
      </c>
      <c r="S2749" s="13">
        <f t="shared" si="170"/>
        <v>42572.729166666672</v>
      </c>
      <c r="T2749" s="12">
        <f t="shared" si="171"/>
        <v>42543.665601851855</v>
      </c>
    </row>
    <row r="2750" spans="1:20" ht="48" x14ac:dyDescent="0.2">
      <c r="A2750">
        <v>680</v>
      </c>
      <c r="B2750" s="3" t="s">
        <v>681</v>
      </c>
      <c r="C2750" s="3" t="s">
        <v>4790</v>
      </c>
      <c r="D2750">
        <v>75000</v>
      </c>
      <c r="E2750">
        <v>19434</v>
      </c>
      <c r="F2750" t="s">
        <v>8221</v>
      </c>
      <c r="G2750" t="s">
        <v>8224</v>
      </c>
      <c r="H2750" t="s">
        <v>8246</v>
      </c>
      <c r="I2750">
        <v>1410955331</v>
      </c>
      <c r="J2750">
        <v>1407931331</v>
      </c>
      <c r="K2750" t="b">
        <v>0</v>
      </c>
      <c r="L2750">
        <v>129</v>
      </c>
      <c r="M2750" t="b">
        <v>0</v>
      </c>
      <c r="N2750" t="s">
        <v>8273</v>
      </c>
      <c r="O2750" s="5">
        <f t="shared" si="168"/>
        <v>0.25912000000000002</v>
      </c>
      <c r="P2750" s="15">
        <f t="shared" si="169"/>
        <v>150.65116279069767</v>
      </c>
      <c r="Q2750" s="7" t="s">
        <v>8309</v>
      </c>
      <c r="R2750" s="7" t="s">
        <v>8326</v>
      </c>
      <c r="S2750" s="13">
        <f t="shared" si="170"/>
        <v>41899.501516203702</v>
      </c>
      <c r="T2750" s="12">
        <f t="shared" si="171"/>
        <v>41864.501516203702</v>
      </c>
    </row>
    <row r="2751" spans="1:20" ht="48" x14ac:dyDescent="0.2">
      <c r="A2751">
        <v>1781</v>
      </c>
      <c r="B2751" s="3" t="s">
        <v>1782</v>
      </c>
      <c r="C2751" s="3" t="s">
        <v>5891</v>
      </c>
      <c r="D2751">
        <v>5500</v>
      </c>
      <c r="E2751">
        <v>1417</v>
      </c>
      <c r="F2751" t="s">
        <v>8221</v>
      </c>
      <c r="G2751" t="s">
        <v>8224</v>
      </c>
      <c r="H2751" t="s">
        <v>8246</v>
      </c>
      <c r="I2751">
        <v>1473950945</v>
      </c>
      <c r="J2751">
        <v>1471272545</v>
      </c>
      <c r="K2751" t="b">
        <v>1</v>
      </c>
      <c r="L2751">
        <v>24</v>
      </c>
      <c r="M2751" t="b">
        <v>0</v>
      </c>
      <c r="N2751" t="s">
        <v>8285</v>
      </c>
      <c r="O2751" s="5">
        <f t="shared" si="168"/>
        <v>0.25763636363636366</v>
      </c>
      <c r="P2751" s="15">
        <f t="shared" si="169"/>
        <v>59.041666666666664</v>
      </c>
      <c r="Q2751" s="7" t="s">
        <v>8343</v>
      </c>
      <c r="R2751" s="7" t="s">
        <v>8344</v>
      </c>
      <c r="S2751" s="13">
        <f t="shared" si="170"/>
        <v>42628.617418981477</v>
      </c>
      <c r="T2751" s="12">
        <f t="shared" si="171"/>
        <v>42597.617418981477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8327</v>
      </c>
      <c r="R2752" s="7" t="s">
        <v>8362</v>
      </c>
      <c r="S2752" s="13">
        <f t="shared" si="170"/>
        <v>41090.833333333336</v>
      </c>
      <c r="T2752" s="12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8327</v>
      </c>
      <c r="R2753" s="7" t="s">
        <v>8362</v>
      </c>
      <c r="S2753" s="13">
        <f t="shared" si="170"/>
        <v>41807.887060185189</v>
      </c>
      <c r="T2753" s="12">
        <f t="shared" si="171"/>
        <v>41747.887060185189</v>
      </c>
    </row>
    <row r="2754" spans="1:20" ht="48" x14ac:dyDescent="0.2">
      <c r="A2754">
        <v>4033</v>
      </c>
      <c r="B2754" s="3" t="s">
        <v>4029</v>
      </c>
      <c r="C2754" s="3" t="s">
        <v>8138</v>
      </c>
      <c r="D2754">
        <v>23900</v>
      </c>
      <c r="E2754">
        <v>6141.99</v>
      </c>
      <c r="F2754" t="s">
        <v>8221</v>
      </c>
      <c r="G2754" t="s">
        <v>8225</v>
      </c>
      <c r="H2754" t="s">
        <v>8247</v>
      </c>
      <c r="I2754">
        <v>1475398800</v>
      </c>
      <c r="J2754">
        <v>1472711224</v>
      </c>
      <c r="K2754" t="b">
        <v>0</v>
      </c>
      <c r="L2754">
        <v>94</v>
      </c>
      <c r="M2754" t="b">
        <v>0</v>
      </c>
      <c r="N2754" t="s">
        <v>8271</v>
      </c>
      <c r="O2754" s="5">
        <f t="shared" ref="O2754:O2817" si="172">E2754/D2754</f>
        <v>0.25698702928870293</v>
      </c>
      <c r="P2754" s="15">
        <f t="shared" ref="P2754:P2817" si="173">AVERAGE(E2754/L2754)</f>
        <v>65.340319148936175</v>
      </c>
      <c r="Q2754" s="7" t="s">
        <v>8323</v>
      </c>
      <c r="R2754" s="7" t="s">
        <v>8324</v>
      </c>
      <c r="S2754" s="13">
        <f t="shared" ref="S2754:S2817" si="174">(((I2754/60)/60)/24)+DATE(1970,1,1)</f>
        <v>42645.375</v>
      </c>
      <c r="T2754" s="12">
        <f t="shared" ref="T2754:T2817" si="175">(((J2754/60)/60)/24)+DATE(1970,1,1)</f>
        <v>42614.268796296295</v>
      </c>
    </row>
    <row r="2755" spans="1:20" ht="48" x14ac:dyDescent="0.2">
      <c r="A2755">
        <v>677</v>
      </c>
      <c r="B2755" s="3" t="s">
        <v>678</v>
      </c>
      <c r="C2755" s="3" t="s">
        <v>4787</v>
      </c>
      <c r="D2755">
        <v>50000</v>
      </c>
      <c r="E2755">
        <v>12792</v>
      </c>
      <c r="F2755" t="s">
        <v>8221</v>
      </c>
      <c r="G2755" t="s">
        <v>8237</v>
      </c>
      <c r="H2755" t="s">
        <v>8249</v>
      </c>
      <c r="I2755">
        <v>1467106895</v>
      </c>
      <c r="J2755">
        <v>1463218895</v>
      </c>
      <c r="K2755" t="b">
        <v>0</v>
      </c>
      <c r="L2755">
        <v>96</v>
      </c>
      <c r="M2755" t="b">
        <v>0</v>
      </c>
      <c r="N2755" t="s">
        <v>8273</v>
      </c>
      <c r="O2755" s="5">
        <f t="shared" si="172"/>
        <v>0.25584000000000001</v>
      </c>
      <c r="P2755" s="15">
        <f t="shared" si="173"/>
        <v>133.25</v>
      </c>
      <c r="Q2755" s="7" t="s">
        <v>8309</v>
      </c>
      <c r="R2755" s="7" t="s">
        <v>8326</v>
      </c>
      <c r="S2755" s="13">
        <f t="shared" si="174"/>
        <v>42549.403877314813</v>
      </c>
      <c r="T2755" s="12">
        <f t="shared" si="175"/>
        <v>42504.403877314813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8327</v>
      </c>
      <c r="R2756" s="7" t="s">
        <v>8362</v>
      </c>
      <c r="S2756" s="13">
        <f t="shared" si="174"/>
        <v>41893.636006944449</v>
      </c>
      <c r="T2756" s="12">
        <f t="shared" si="175"/>
        <v>41863.636006944449</v>
      </c>
    </row>
    <row r="2757" spans="1:20" ht="64" x14ac:dyDescent="0.2">
      <c r="A2757">
        <v>2778</v>
      </c>
      <c r="B2757" s="3" t="s">
        <v>2778</v>
      </c>
      <c r="C2757" s="3" t="s">
        <v>6888</v>
      </c>
      <c r="D2757">
        <v>5500</v>
      </c>
      <c r="E2757">
        <v>1405</v>
      </c>
      <c r="F2757" t="s">
        <v>8221</v>
      </c>
      <c r="G2757" t="s">
        <v>8224</v>
      </c>
      <c r="H2757" t="s">
        <v>8246</v>
      </c>
      <c r="I2757">
        <v>1409009306</v>
      </c>
      <c r="J2757">
        <v>1406417306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0.25545454545454543</v>
      </c>
      <c r="P2757" s="15">
        <f t="shared" si="173"/>
        <v>93.666666666666671</v>
      </c>
      <c r="Q2757" s="7" t="s">
        <v>8327</v>
      </c>
      <c r="R2757" s="7" t="s">
        <v>8362</v>
      </c>
      <c r="S2757" s="13">
        <f t="shared" si="174"/>
        <v>41876.978078703702</v>
      </c>
      <c r="T2757" s="12">
        <f t="shared" si="175"/>
        <v>41846.978078703702</v>
      </c>
    </row>
    <row r="2758" spans="1:20" ht="48" x14ac:dyDescent="0.2">
      <c r="A2758">
        <v>515</v>
      </c>
      <c r="B2758" s="3" t="s">
        <v>516</v>
      </c>
      <c r="C2758" s="3" t="s">
        <v>4625</v>
      </c>
      <c r="D2758">
        <v>97000</v>
      </c>
      <c r="E2758">
        <v>24651</v>
      </c>
      <c r="F2758" t="s">
        <v>8221</v>
      </c>
      <c r="G2758" t="s">
        <v>8224</v>
      </c>
      <c r="H2758" t="s">
        <v>8246</v>
      </c>
      <c r="I2758">
        <v>1451389601</v>
      </c>
      <c r="J2758">
        <v>1447933601</v>
      </c>
      <c r="K2758" t="b">
        <v>0</v>
      </c>
      <c r="L2758">
        <v>34</v>
      </c>
      <c r="M2758" t="b">
        <v>0</v>
      </c>
      <c r="N2758" t="s">
        <v>8270</v>
      </c>
      <c r="O2758" s="5">
        <f t="shared" si="172"/>
        <v>0.25413402061855672</v>
      </c>
      <c r="P2758" s="15">
        <f t="shared" si="173"/>
        <v>725.02941176470586</v>
      </c>
      <c r="Q2758" s="7" t="s">
        <v>8316</v>
      </c>
      <c r="R2758" s="7" t="s">
        <v>8322</v>
      </c>
      <c r="S2758" s="13">
        <f t="shared" si="174"/>
        <v>42367.490752314814</v>
      </c>
      <c r="T2758" s="12">
        <f t="shared" si="175"/>
        <v>42327.490752314814</v>
      </c>
    </row>
    <row r="2759" spans="1:20" ht="48" hidden="1" x14ac:dyDescent="0.2">
      <c r="A2759">
        <v>1690</v>
      </c>
      <c r="B2759" s="3" t="s">
        <v>1691</v>
      </c>
      <c r="C2759" s="3" t="s">
        <v>5800</v>
      </c>
      <c r="D2759">
        <v>2500</v>
      </c>
      <c r="E2759">
        <v>635</v>
      </c>
      <c r="F2759" t="s">
        <v>8222</v>
      </c>
      <c r="G2759" t="s">
        <v>8224</v>
      </c>
      <c r="H2759" t="s">
        <v>8246</v>
      </c>
      <c r="I2759">
        <v>1491470442</v>
      </c>
      <c r="J2759">
        <v>1488882042</v>
      </c>
      <c r="K2759" t="b">
        <v>0</v>
      </c>
      <c r="L2759">
        <v>11</v>
      </c>
      <c r="M2759" t="b">
        <v>0</v>
      </c>
      <c r="N2759" t="s">
        <v>8293</v>
      </c>
      <c r="O2759" s="5">
        <f t="shared" si="172"/>
        <v>0.254</v>
      </c>
      <c r="P2759" s="15">
        <f t="shared" si="173"/>
        <v>57.727272727272727</v>
      </c>
      <c r="Q2759" s="7" t="s">
        <v>8330</v>
      </c>
      <c r="R2759" s="7" t="s">
        <v>8352</v>
      </c>
      <c r="S2759" s="13">
        <f t="shared" si="174"/>
        <v>42831.389374999999</v>
      </c>
      <c r="T2759" s="12">
        <f t="shared" si="175"/>
        <v>42801.43104166667</v>
      </c>
    </row>
    <row r="2760" spans="1:20" ht="64" x14ac:dyDescent="0.2">
      <c r="A2760">
        <v>2407</v>
      </c>
      <c r="B2760" s="3" t="s">
        <v>2408</v>
      </c>
      <c r="C2760" s="3" t="s">
        <v>6517</v>
      </c>
      <c r="D2760">
        <v>22000</v>
      </c>
      <c r="E2760">
        <v>5557</v>
      </c>
      <c r="F2760" t="s">
        <v>8221</v>
      </c>
      <c r="G2760" t="s">
        <v>8224</v>
      </c>
      <c r="H2760" t="s">
        <v>8246</v>
      </c>
      <c r="I2760">
        <v>1428732000</v>
      </c>
      <c r="J2760">
        <v>1426772928</v>
      </c>
      <c r="K2760" t="b">
        <v>0</v>
      </c>
      <c r="L2760">
        <v>33</v>
      </c>
      <c r="M2760" t="b">
        <v>0</v>
      </c>
      <c r="N2760" t="s">
        <v>8284</v>
      </c>
      <c r="O2760" s="5">
        <f t="shared" si="172"/>
        <v>0.25259090909090909</v>
      </c>
      <c r="P2760" s="15">
        <f t="shared" si="173"/>
        <v>168.39393939393941</v>
      </c>
      <c r="Q2760" s="7" t="s">
        <v>8341</v>
      </c>
      <c r="R2760" s="7" t="s">
        <v>8342</v>
      </c>
      <c r="S2760" s="13">
        <f t="shared" si="174"/>
        <v>42105.25</v>
      </c>
      <c r="T2760" s="12">
        <f t="shared" si="175"/>
        <v>42082.575555555552</v>
      </c>
    </row>
    <row r="2761" spans="1:20" ht="48" x14ac:dyDescent="0.2">
      <c r="A2761">
        <v>210</v>
      </c>
      <c r="B2761" s="3" t="s">
        <v>212</v>
      </c>
      <c r="C2761" s="3" t="s">
        <v>4320</v>
      </c>
      <c r="D2761">
        <v>12000</v>
      </c>
      <c r="E2761">
        <v>3030</v>
      </c>
      <c r="F2761" t="s">
        <v>8221</v>
      </c>
      <c r="G2761" t="s">
        <v>8224</v>
      </c>
      <c r="H2761" t="s">
        <v>8246</v>
      </c>
      <c r="I2761">
        <v>1443675600</v>
      </c>
      <c r="J2761">
        <v>1441157592</v>
      </c>
      <c r="K2761" t="b">
        <v>0</v>
      </c>
      <c r="L2761">
        <v>33</v>
      </c>
      <c r="M2761" t="b">
        <v>0</v>
      </c>
      <c r="N2761" t="s">
        <v>8268</v>
      </c>
      <c r="O2761" s="5">
        <f t="shared" si="172"/>
        <v>0.2525</v>
      </c>
      <c r="P2761" s="15">
        <f t="shared" si="173"/>
        <v>91.818181818181813</v>
      </c>
      <c r="Q2761" s="7" t="s">
        <v>8316</v>
      </c>
      <c r="R2761" s="7" t="s">
        <v>8320</v>
      </c>
      <c r="S2761" s="13">
        <f t="shared" si="174"/>
        <v>42278.208333333328</v>
      </c>
      <c r="T2761" s="12">
        <f t="shared" si="175"/>
        <v>42249.064722222218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8327</v>
      </c>
      <c r="R2762" s="7" t="s">
        <v>8362</v>
      </c>
      <c r="S2762" s="13">
        <f t="shared" si="174"/>
        <v>41445.461319444446</v>
      </c>
      <c r="T2762" s="12">
        <f t="shared" si="175"/>
        <v>41415.461319444446</v>
      </c>
    </row>
    <row r="2763" spans="1:20" ht="48" x14ac:dyDescent="0.2">
      <c r="A2763">
        <v>993</v>
      </c>
      <c r="B2763" s="3" t="s">
        <v>994</v>
      </c>
      <c r="C2763" s="3" t="s">
        <v>5103</v>
      </c>
      <c r="D2763">
        <v>70000</v>
      </c>
      <c r="E2763">
        <v>17561</v>
      </c>
      <c r="F2763" t="s">
        <v>8221</v>
      </c>
      <c r="G2763" t="s">
        <v>8224</v>
      </c>
      <c r="H2763" t="s">
        <v>8246</v>
      </c>
      <c r="I2763">
        <v>1478926800</v>
      </c>
      <c r="J2763">
        <v>1476054568</v>
      </c>
      <c r="K2763" t="b">
        <v>0</v>
      </c>
      <c r="L2763">
        <v>196</v>
      </c>
      <c r="M2763" t="b">
        <v>0</v>
      </c>
      <c r="N2763" t="s">
        <v>8273</v>
      </c>
      <c r="O2763" s="5">
        <f t="shared" si="172"/>
        <v>0.25087142857142858</v>
      </c>
      <c r="P2763" s="15">
        <f t="shared" si="173"/>
        <v>89.59693877551021</v>
      </c>
      <c r="Q2763" s="7" t="s">
        <v>8309</v>
      </c>
      <c r="R2763" s="7" t="s">
        <v>8326</v>
      </c>
      <c r="S2763" s="13">
        <f t="shared" si="174"/>
        <v>42686.208333333328</v>
      </c>
      <c r="T2763" s="12">
        <f t="shared" si="175"/>
        <v>42652.964907407411</v>
      </c>
    </row>
    <row r="2764" spans="1:20" ht="48" x14ac:dyDescent="0.2">
      <c r="A2764">
        <v>1500</v>
      </c>
      <c r="B2764" s="3" t="s">
        <v>1501</v>
      </c>
      <c r="C2764" s="3" t="s">
        <v>5610</v>
      </c>
      <c r="D2764">
        <v>2800</v>
      </c>
      <c r="E2764">
        <v>701</v>
      </c>
      <c r="F2764" t="s">
        <v>8221</v>
      </c>
      <c r="G2764" t="s">
        <v>8224</v>
      </c>
      <c r="H2764" t="s">
        <v>8246</v>
      </c>
      <c r="I2764">
        <v>1367444557</v>
      </c>
      <c r="J2764">
        <v>1364852557</v>
      </c>
      <c r="K2764" t="b">
        <v>0</v>
      </c>
      <c r="L2764">
        <v>15</v>
      </c>
      <c r="M2764" t="b">
        <v>0</v>
      </c>
      <c r="N2764" t="s">
        <v>8275</v>
      </c>
      <c r="O2764" s="5">
        <f t="shared" si="172"/>
        <v>0.25035714285714283</v>
      </c>
      <c r="P2764" s="15">
        <f t="shared" si="173"/>
        <v>46.733333333333334</v>
      </c>
      <c r="Q2764" s="7" t="s">
        <v>8327</v>
      </c>
      <c r="R2764" s="7" t="s">
        <v>8329</v>
      </c>
      <c r="S2764" s="13">
        <f t="shared" si="174"/>
        <v>41395.904594907406</v>
      </c>
      <c r="T2764" s="12">
        <f t="shared" si="175"/>
        <v>41365.904594907406</v>
      </c>
    </row>
    <row r="2765" spans="1:20" ht="48" x14ac:dyDescent="0.2">
      <c r="A2765">
        <v>3109</v>
      </c>
      <c r="B2765" s="3" t="s">
        <v>3109</v>
      </c>
      <c r="C2765" s="3" t="s">
        <v>7219</v>
      </c>
      <c r="D2765">
        <v>26500</v>
      </c>
      <c r="E2765">
        <v>6633</v>
      </c>
      <c r="F2765" t="s">
        <v>8221</v>
      </c>
      <c r="G2765" t="s">
        <v>8224</v>
      </c>
      <c r="H2765" t="s">
        <v>8246</v>
      </c>
      <c r="I2765">
        <v>1409194810</v>
      </c>
      <c r="J2765">
        <v>1406170810</v>
      </c>
      <c r="K2765" t="b">
        <v>0</v>
      </c>
      <c r="L2765">
        <v>114</v>
      </c>
      <c r="M2765" t="b">
        <v>0</v>
      </c>
      <c r="N2765" t="s">
        <v>8303</v>
      </c>
      <c r="O2765" s="5">
        <f t="shared" si="172"/>
        <v>0.25030188679245285</v>
      </c>
      <c r="P2765" s="15">
        <f t="shared" si="173"/>
        <v>58.184210526315788</v>
      </c>
      <c r="Q2765" s="7" t="s">
        <v>8323</v>
      </c>
      <c r="R2765" s="7" t="s">
        <v>8361</v>
      </c>
      <c r="S2765" s="13">
        <f t="shared" si="174"/>
        <v>41879.125115740739</v>
      </c>
      <c r="T2765" s="12">
        <f t="shared" si="175"/>
        <v>41844.125115740739</v>
      </c>
    </row>
    <row r="2766" spans="1:20" ht="48" x14ac:dyDescent="0.2">
      <c r="A2766">
        <v>239</v>
      </c>
      <c r="B2766" s="3" t="s">
        <v>241</v>
      </c>
      <c r="C2766" s="3" t="s">
        <v>4349</v>
      </c>
      <c r="D2766">
        <v>1000</v>
      </c>
      <c r="E2766">
        <v>250</v>
      </c>
      <c r="F2766" t="s">
        <v>8221</v>
      </c>
      <c r="G2766" t="s">
        <v>8226</v>
      </c>
      <c r="H2766" t="s">
        <v>8248</v>
      </c>
      <c r="I2766">
        <v>1446984000</v>
      </c>
      <c r="J2766">
        <v>1445308730</v>
      </c>
      <c r="K2766" t="b">
        <v>0</v>
      </c>
      <c r="L2766">
        <v>5</v>
      </c>
      <c r="M2766" t="b">
        <v>0</v>
      </c>
      <c r="N2766" t="s">
        <v>8268</v>
      </c>
      <c r="O2766" s="5">
        <f t="shared" si="172"/>
        <v>0.25</v>
      </c>
      <c r="P2766" s="15">
        <f t="shared" si="173"/>
        <v>50</v>
      </c>
      <c r="Q2766" s="7" t="s">
        <v>8316</v>
      </c>
      <c r="R2766" s="7" t="s">
        <v>8320</v>
      </c>
      <c r="S2766" s="13">
        <f t="shared" si="174"/>
        <v>42316.5</v>
      </c>
      <c r="T2766" s="12">
        <f t="shared" si="175"/>
        <v>42297.110300925924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8327</v>
      </c>
      <c r="R2767" s="7" t="s">
        <v>8362</v>
      </c>
      <c r="S2767" s="13">
        <f t="shared" si="174"/>
        <v>41210.579027777778</v>
      </c>
      <c r="T2767" s="12">
        <f t="shared" si="175"/>
        <v>41194.579027777778</v>
      </c>
    </row>
    <row r="2768" spans="1:20" ht="32" x14ac:dyDescent="0.2">
      <c r="A2768">
        <v>3203</v>
      </c>
      <c r="B2768" s="3" t="s">
        <v>3203</v>
      </c>
      <c r="C2768" s="3" t="s">
        <v>7313</v>
      </c>
      <c r="D2768">
        <v>1000</v>
      </c>
      <c r="E2768">
        <v>250</v>
      </c>
      <c r="F2768" t="s">
        <v>8221</v>
      </c>
      <c r="G2768" t="s">
        <v>8224</v>
      </c>
      <c r="H2768" t="s">
        <v>8246</v>
      </c>
      <c r="I2768">
        <v>1443224622</v>
      </c>
      <c r="J2768">
        <v>1440632622</v>
      </c>
      <c r="K2768" t="b">
        <v>0</v>
      </c>
      <c r="L2768">
        <v>6</v>
      </c>
      <c r="M2768" t="b">
        <v>0</v>
      </c>
      <c r="N2768" t="s">
        <v>8305</v>
      </c>
      <c r="O2768" s="5">
        <f t="shared" si="172"/>
        <v>0.25</v>
      </c>
      <c r="P2768" s="15">
        <f t="shared" si="173"/>
        <v>41.666666666666664</v>
      </c>
      <c r="Q2768" s="7" t="s">
        <v>8323</v>
      </c>
      <c r="R2768" s="7" t="s">
        <v>8363</v>
      </c>
      <c r="S2768" s="13">
        <f t="shared" si="174"/>
        <v>42272.988680555558</v>
      </c>
      <c r="T2768" s="12">
        <f t="shared" si="175"/>
        <v>42242.988680555558</v>
      </c>
    </row>
    <row r="2769" spans="1:20" ht="48" x14ac:dyDescent="0.2">
      <c r="A2769">
        <v>874</v>
      </c>
      <c r="B2769" s="3" t="s">
        <v>875</v>
      </c>
      <c r="C2769" s="3" t="s">
        <v>4984</v>
      </c>
      <c r="D2769">
        <v>3000</v>
      </c>
      <c r="E2769">
        <v>730</v>
      </c>
      <c r="F2769" t="s">
        <v>8221</v>
      </c>
      <c r="G2769" t="s">
        <v>8224</v>
      </c>
      <c r="H2769" t="s">
        <v>8246</v>
      </c>
      <c r="I2769">
        <v>1367676034</v>
      </c>
      <c r="J2769">
        <v>1365084034</v>
      </c>
      <c r="K2769" t="b">
        <v>0</v>
      </c>
      <c r="L2769">
        <v>21</v>
      </c>
      <c r="M2769" t="b">
        <v>0</v>
      </c>
      <c r="N2769" t="s">
        <v>8278</v>
      </c>
      <c r="O2769" s="5">
        <f t="shared" si="172"/>
        <v>0.24333333333333335</v>
      </c>
      <c r="P2769" s="15">
        <f t="shared" si="173"/>
        <v>34.761904761904759</v>
      </c>
      <c r="Q2769" s="7" t="s">
        <v>8330</v>
      </c>
      <c r="R2769" s="7" t="s">
        <v>8333</v>
      </c>
      <c r="S2769" s="13">
        <f t="shared" si="174"/>
        <v>41398.583726851852</v>
      </c>
      <c r="T2769" s="12">
        <f t="shared" si="175"/>
        <v>41368.583726851852</v>
      </c>
    </row>
    <row r="2770" spans="1:20" ht="48" x14ac:dyDescent="0.2">
      <c r="A2770">
        <v>3959</v>
      </c>
      <c r="B2770" s="3" t="s">
        <v>3956</v>
      </c>
      <c r="C2770" s="3" t="s">
        <v>8066</v>
      </c>
      <c r="D2770">
        <v>1200</v>
      </c>
      <c r="E2770">
        <v>292</v>
      </c>
      <c r="F2770" t="s">
        <v>8221</v>
      </c>
      <c r="G2770" t="s">
        <v>8224</v>
      </c>
      <c r="H2770" t="s">
        <v>8246</v>
      </c>
      <c r="I2770">
        <v>1411930556</v>
      </c>
      <c r="J2770">
        <v>1409338556</v>
      </c>
      <c r="K2770" t="b">
        <v>0</v>
      </c>
      <c r="L2770">
        <v>12</v>
      </c>
      <c r="M2770" t="b">
        <v>0</v>
      </c>
      <c r="N2770" t="s">
        <v>8271</v>
      </c>
      <c r="O2770" s="5">
        <f t="shared" si="172"/>
        <v>0.24333333333333335</v>
      </c>
      <c r="P2770" s="15">
        <f t="shared" si="173"/>
        <v>24.333333333333332</v>
      </c>
      <c r="Q2770" s="7" t="s">
        <v>8323</v>
      </c>
      <c r="R2770" s="7" t="s">
        <v>8324</v>
      </c>
      <c r="S2770" s="13">
        <f t="shared" si="174"/>
        <v>41910.788842592592</v>
      </c>
      <c r="T2770" s="12">
        <f t="shared" si="175"/>
        <v>41880.788842592592</v>
      </c>
    </row>
    <row r="2771" spans="1:20" ht="48" x14ac:dyDescent="0.2">
      <c r="A2771">
        <v>3955</v>
      </c>
      <c r="B2771" s="3" t="s">
        <v>3952</v>
      </c>
      <c r="C2771" s="3" t="s">
        <v>8062</v>
      </c>
      <c r="D2771">
        <v>1750</v>
      </c>
      <c r="E2771">
        <v>425</v>
      </c>
      <c r="F2771" t="s">
        <v>8221</v>
      </c>
      <c r="G2771" t="s">
        <v>8224</v>
      </c>
      <c r="H2771" t="s">
        <v>8246</v>
      </c>
      <c r="I2771">
        <v>1448745741</v>
      </c>
      <c r="J2771">
        <v>1446150141</v>
      </c>
      <c r="K2771" t="b">
        <v>0</v>
      </c>
      <c r="L2771">
        <v>8</v>
      </c>
      <c r="M2771" t="b">
        <v>0</v>
      </c>
      <c r="N2771" t="s">
        <v>8271</v>
      </c>
      <c r="O2771" s="5">
        <f t="shared" si="172"/>
        <v>0.24285714285714285</v>
      </c>
      <c r="P2771" s="15">
        <f t="shared" si="173"/>
        <v>53.125</v>
      </c>
      <c r="Q2771" s="7" t="s">
        <v>8323</v>
      </c>
      <c r="R2771" s="7" t="s">
        <v>8324</v>
      </c>
      <c r="S2771" s="13">
        <f t="shared" si="174"/>
        <v>42336.890520833331</v>
      </c>
      <c r="T2771" s="12">
        <f t="shared" si="175"/>
        <v>42306.848854166667</v>
      </c>
    </row>
    <row r="2772" spans="1:20" ht="48" x14ac:dyDescent="0.2">
      <c r="A2772">
        <v>4010</v>
      </c>
      <c r="B2772" s="3" t="s">
        <v>4006</v>
      </c>
      <c r="C2772" s="3" t="s">
        <v>8115</v>
      </c>
      <c r="D2772">
        <v>7200</v>
      </c>
      <c r="E2772">
        <v>1742</v>
      </c>
      <c r="F2772" t="s">
        <v>8221</v>
      </c>
      <c r="G2772" t="s">
        <v>8224</v>
      </c>
      <c r="H2772" t="s">
        <v>8246</v>
      </c>
      <c r="I2772">
        <v>1414348166</v>
      </c>
      <c r="J2772">
        <v>1412879366</v>
      </c>
      <c r="K2772" t="b">
        <v>0</v>
      </c>
      <c r="L2772">
        <v>38</v>
      </c>
      <c r="M2772" t="b">
        <v>0</v>
      </c>
      <c r="N2772" t="s">
        <v>8271</v>
      </c>
      <c r="O2772" s="5">
        <f t="shared" si="172"/>
        <v>0.24194444444444443</v>
      </c>
      <c r="P2772" s="15">
        <f t="shared" si="173"/>
        <v>45.842105263157897</v>
      </c>
      <c r="Q2772" s="7" t="s">
        <v>8323</v>
      </c>
      <c r="R2772" s="7" t="s">
        <v>8324</v>
      </c>
      <c r="S2772" s="13">
        <f t="shared" si="174"/>
        <v>41938.770439814813</v>
      </c>
      <c r="T2772" s="12">
        <f t="shared" si="175"/>
        <v>41921.770439814813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8327</v>
      </c>
      <c r="R2773" s="7" t="s">
        <v>8362</v>
      </c>
      <c r="S2773" s="13">
        <f t="shared" si="174"/>
        <v>41306.708333333336</v>
      </c>
      <c r="T2773" s="12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8327</v>
      </c>
      <c r="R2774" s="7" t="s">
        <v>8362</v>
      </c>
      <c r="S2774" s="13">
        <f t="shared" si="174"/>
        <v>41552.869143518517</v>
      </c>
      <c r="T2774" s="12">
        <f t="shared" si="175"/>
        <v>41537.869143518517</v>
      </c>
    </row>
    <row r="2775" spans="1:20" ht="48" x14ac:dyDescent="0.2">
      <c r="A2775">
        <v>3967</v>
      </c>
      <c r="B2775" s="3" t="s">
        <v>3964</v>
      </c>
      <c r="C2775" s="3" t="s">
        <v>8074</v>
      </c>
      <c r="D2775">
        <v>1700</v>
      </c>
      <c r="E2775">
        <v>410</v>
      </c>
      <c r="F2775" t="s">
        <v>8221</v>
      </c>
      <c r="G2775" t="s">
        <v>8224</v>
      </c>
      <c r="H2775" t="s">
        <v>8246</v>
      </c>
      <c r="I2775">
        <v>1488783507</v>
      </c>
      <c r="J2775">
        <v>1486191507</v>
      </c>
      <c r="K2775" t="b">
        <v>0</v>
      </c>
      <c r="L2775">
        <v>10</v>
      </c>
      <c r="M2775" t="b">
        <v>0</v>
      </c>
      <c r="N2775" t="s">
        <v>8271</v>
      </c>
      <c r="O2775" s="5">
        <f t="shared" si="172"/>
        <v>0.2411764705882353</v>
      </c>
      <c r="P2775" s="15">
        <f t="shared" si="173"/>
        <v>41</v>
      </c>
      <c r="Q2775" s="7" t="s">
        <v>8323</v>
      </c>
      <c r="R2775" s="7" t="s">
        <v>8324</v>
      </c>
      <c r="S2775" s="13">
        <f t="shared" si="174"/>
        <v>42800.290590277778</v>
      </c>
      <c r="T2775" s="12">
        <f t="shared" si="175"/>
        <v>42770.290590277778</v>
      </c>
    </row>
    <row r="2776" spans="1:20" ht="48" x14ac:dyDescent="0.2">
      <c r="A2776">
        <v>867</v>
      </c>
      <c r="B2776" s="3" t="s">
        <v>868</v>
      </c>
      <c r="C2776" s="3" t="s">
        <v>4977</v>
      </c>
      <c r="D2776">
        <v>5000</v>
      </c>
      <c r="E2776">
        <v>1201</v>
      </c>
      <c r="F2776" t="s">
        <v>8221</v>
      </c>
      <c r="G2776" t="s">
        <v>8224</v>
      </c>
      <c r="H2776" t="s">
        <v>8246</v>
      </c>
      <c r="I2776">
        <v>1259643540</v>
      </c>
      <c r="J2776">
        <v>1254450706</v>
      </c>
      <c r="K2776" t="b">
        <v>0</v>
      </c>
      <c r="L2776">
        <v>11</v>
      </c>
      <c r="M2776" t="b">
        <v>0</v>
      </c>
      <c r="N2776" t="s">
        <v>8278</v>
      </c>
      <c r="O2776" s="5">
        <f t="shared" si="172"/>
        <v>0.2402</v>
      </c>
      <c r="P2776" s="15">
        <f t="shared" si="173"/>
        <v>109.18181818181819</v>
      </c>
      <c r="Q2776" s="7" t="s">
        <v>8330</v>
      </c>
      <c r="R2776" s="7" t="s">
        <v>8333</v>
      </c>
      <c r="S2776" s="13">
        <f t="shared" si="174"/>
        <v>40148.207638888889</v>
      </c>
      <c r="T2776" s="12">
        <f t="shared" si="175"/>
        <v>40088.105393518519</v>
      </c>
    </row>
    <row r="2777" spans="1:20" ht="48" x14ac:dyDescent="0.2">
      <c r="A2777">
        <v>1783</v>
      </c>
      <c r="B2777" s="3" t="s">
        <v>1784</v>
      </c>
      <c r="C2777" s="3" t="s">
        <v>5893</v>
      </c>
      <c r="D2777">
        <v>40000</v>
      </c>
      <c r="E2777">
        <v>9477</v>
      </c>
      <c r="F2777" t="s">
        <v>8221</v>
      </c>
      <c r="G2777" t="s">
        <v>8224</v>
      </c>
      <c r="H2777" t="s">
        <v>8246</v>
      </c>
      <c r="I2777">
        <v>1432248478</v>
      </c>
      <c r="J2777">
        <v>1429656478</v>
      </c>
      <c r="K2777" t="b">
        <v>1</v>
      </c>
      <c r="L2777">
        <v>185</v>
      </c>
      <c r="M2777" t="b">
        <v>0</v>
      </c>
      <c r="N2777" t="s">
        <v>8285</v>
      </c>
      <c r="O2777" s="5">
        <f t="shared" si="172"/>
        <v>0.236925</v>
      </c>
      <c r="P2777" s="15">
        <f t="shared" si="173"/>
        <v>51.227027027027027</v>
      </c>
      <c r="Q2777" s="7" t="s">
        <v>8343</v>
      </c>
      <c r="R2777" s="7" t="s">
        <v>8344</v>
      </c>
      <c r="S2777" s="13">
        <f t="shared" si="174"/>
        <v>42145.949976851851</v>
      </c>
      <c r="T2777" s="12">
        <f t="shared" si="175"/>
        <v>42115.949976851851</v>
      </c>
    </row>
    <row r="2778" spans="1:20" ht="48" x14ac:dyDescent="0.2">
      <c r="A2778">
        <v>3051</v>
      </c>
      <c r="B2778" s="3" t="s">
        <v>3051</v>
      </c>
      <c r="C2778" s="3" t="s">
        <v>7161</v>
      </c>
      <c r="D2778">
        <v>3500</v>
      </c>
      <c r="E2778">
        <v>827</v>
      </c>
      <c r="F2778" t="s">
        <v>8221</v>
      </c>
      <c r="G2778" t="s">
        <v>8225</v>
      </c>
      <c r="H2778" t="s">
        <v>8247</v>
      </c>
      <c r="I2778">
        <v>1486547945</v>
      </c>
      <c r="J2778">
        <v>1483955945</v>
      </c>
      <c r="K2778" t="b">
        <v>1</v>
      </c>
      <c r="L2778">
        <v>35</v>
      </c>
      <c r="M2778" t="b">
        <v>0</v>
      </c>
      <c r="N2778" t="s">
        <v>8303</v>
      </c>
      <c r="O2778" s="5">
        <f t="shared" si="172"/>
        <v>0.23628571428571429</v>
      </c>
      <c r="P2778" s="15">
        <f t="shared" si="173"/>
        <v>23.62857142857143</v>
      </c>
      <c r="Q2778" s="7" t="s">
        <v>8323</v>
      </c>
      <c r="R2778" s="7" t="s">
        <v>8361</v>
      </c>
      <c r="S2778" s="13">
        <f t="shared" si="174"/>
        <v>42774.416030092587</v>
      </c>
      <c r="T2778" s="12">
        <f t="shared" si="175"/>
        <v>42744.416030092587</v>
      </c>
    </row>
    <row r="2779" spans="1:20" ht="48" x14ac:dyDescent="0.2">
      <c r="A2779">
        <v>2596</v>
      </c>
      <c r="B2779" s="3" t="s">
        <v>2596</v>
      </c>
      <c r="C2779" s="3" t="s">
        <v>6706</v>
      </c>
      <c r="D2779">
        <v>35000</v>
      </c>
      <c r="E2779">
        <v>8256</v>
      </c>
      <c r="F2779" t="s">
        <v>8221</v>
      </c>
      <c r="G2779" t="s">
        <v>8229</v>
      </c>
      <c r="H2779" t="s">
        <v>8251</v>
      </c>
      <c r="I2779">
        <v>1407427009</v>
      </c>
      <c r="J2779">
        <v>1404835009</v>
      </c>
      <c r="K2779" t="b">
        <v>0</v>
      </c>
      <c r="L2779">
        <v>27</v>
      </c>
      <c r="M2779" t="b">
        <v>0</v>
      </c>
      <c r="N2779" t="s">
        <v>8284</v>
      </c>
      <c r="O2779" s="5">
        <f t="shared" si="172"/>
        <v>0.23588571428571428</v>
      </c>
      <c r="P2779" s="15">
        <f t="shared" si="173"/>
        <v>305.77777777777777</v>
      </c>
      <c r="Q2779" s="7" t="s">
        <v>8341</v>
      </c>
      <c r="R2779" s="7" t="s">
        <v>8342</v>
      </c>
      <c r="S2779" s="13">
        <f t="shared" si="174"/>
        <v>41858.664456018516</v>
      </c>
      <c r="T2779" s="12">
        <f t="shared" si="175"/>
        <v>41828.664456018516</v>
      </c>
    </row>
    <row r="2780" spans="1:20" ht="32" x14ac:dyDescent="0.2">
      <c r="A2780">
        <v>3089</v>
      </c>
      <c r="B2780" s="3" t="s">
        <v>3089</v>
      </c>
      <c r="C2780" s="3" t="s">
        <v>7199</v>
      </c>
      <c r="D2780">
        <v>25000</v>
      </c>
      <c r="E2780">
        <v>5854</v>
      </c>
      <c r="F2780" t="s">
        <v>8221</v>
      </c>
      <c r="G2780" t="s">
        <v>8224</v>
      </c>
      <c r="H2780" t="s">
        <v>8246</v>
      </c>
      <c r="I2780">
        <v>1468029540</v>
      </c>
      <c r="J2780">
        <v>1465304483</v>
      </c>
      <c r="K2780" t="b">
        <v>0</v>
      </c>
      <c r="L2780">
        <v>45</v>
      </c>
      <c r="M2780" t="b">
        <v>0</v>
      </c>
      <c r="N2780" t="s">
        <v>8303</v>
      </c>
      <c r="O2780" s="5">
        <f t="shared" si="172"/>
        <v>0.23416000000000001</v>
      </c>
      <c r="P2780" s="15">
        <f t="shared" si="173"/>
        <v>130.0888888888889</v>
      </c>
      <c r="Q2780" s="7" t="s">
        <v>8323</v>
      </c>
      <c r="R2780" s="7" t="s">
        <v>8361</v>
      </c>
      <c r="S2780" s="13">
        <f t="shared" si="174"/>
        <v>42560.082638888889</v>
      </c>
      <c r="T2780" s="12">
        <f t="shared" si="175"/>
        <v>42528.542627314819</v>
      </c>
    </row>
    <row r="2781" spans="1:20" ht="48" x14ac:dyDescent="0.2">
      <c r="A2781">
        <v>2880</v>
      </c>
      <c r="B2781" s="3" t="s">
        <v>2880</v>
      </c>
      <c r="C2781" s="3" t="s">
        <v>6990</v>
      </c>
      <c r="D2781">
        <v>12000</v>
      </c>
      <c r="E2781">
        <v>2800</v>
      </c>
      <c r="F2781" t="s">
        <v>8221</v>
      </c>
      <c r="G2781" t="s">
        <v>8224</v>
      </c>
      <c r="H2781" t="s">
        <v>8246</v>
      </c>
      <c r="I2781">
        <v>1440090300</v>
      </c>
      <c r="J2781">
        <v>1436305452</v>
      </c>
      <c r="K2781" t="b">
        <v>0</v>
      </c>
      <c r="L2781">
        <v>29</v>
      </c>
      <c r="M2781" t="b">
        <v>0</v>
      </c>
      <c r="N2781" t="s">
        <v>8271</v>
      </c>
      <c r="O2781" s="5">
        <f t="shared" si="172"/>
        <v>0.23333333333333334</v>
      </c>
      <c r="P2781" s="15">
        <f t="shared" si="173"/>
        <v>96.551724137931032</v>
      </c>
      <c r="Q2781" s="7" t="s">
        <v>8323</v>
      </c>
      <c r="R2781" s="7" t="s">
        <v>8324</v>
      </c>
      <c r="S2781" s="13">
        <f t="shared" si="174"/>
        <v>42236.711805555555</v>
      </c>
      <c r="T2781" s="12">
        <f t="shared" si="175"/>
        <v>42192.905694444446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8327</v>
      </c>
      <c r="R2782" s="7" t="s">
        <v>8362</v>
      </c>
      <c r="S2782" s="13">
        <f t="shared" si="174"/>
        <v>42804.447777777779</v>
      </c>
      <c r="T2782" s="12">
        <f t="shared" si="175"/>
        <v>42774.447777777779</v>
      </c>
    </row>
    <row r="2783" spans="1:20" ht="48" hidden="1" x14ac:dyDescent="0.2">
      <c r="A2783">
        <v>150</v>
      </c>
      <c r="B2783" s="3" t="s">
        <v>152</v>
      </c>
      <c r="C2783" s="3" t="s">
        <v>4260</v>
      </c>
      <c r="D2783">
        <v>130000</v>
      </c>
      <c r="E2783">
        <v>30112</v>
      </c>
      <c r="F2783" t="s">
        <v>8220</v>
      </c>
      <c r="G2783" t="s">
        <v>8224</v>
      </c>
      <c r="H2783" t="s">
        <v>8246</v>
      </c>
      <c r="I2783">
        <v>1432612382</v>
      </c>
      <c r="J2783">
        <v>1427428382</v>
      </c>
      <c r="K2783" t="b">
        <v>0</v>
      </c>
      <c r="L2783">
        <v>67</v>
      </c>
      <c r="M2783" t="b">
        <v>0</v>
      </c>
      <c r="N2783" t="s">
        <v>8267</v>
      </c>
      <c r="O2783" s="5">
        <f t="shared" si="172"/>
        <v>0.23163076923076922</v>
      </c>
      <c r="P2783" s="15">
        <f t="shared" si="173"/>
        <v>449.43283582089555</v>
      </c>
      <c r="Q2783" s="7" t="s">
        <v>8316</v>
      </c>
      <c r="R2783" s="7" t="s">
        <v>8319</v>
      </c>
      <c r="S2783" s="13">
        <f t="shared" si="174"/>
        <v>42150.161828703705</v>
      </c>
      <c r="T2783" s="12">
        <f t="shared" si="175"/>
        <v>42090.161828703705</v>
      </c>
    </row>
    <row r="2784" spans="1:20" ht="48" x14ac:dyDescent="0.2">
      <c r="A2784">
        <v>593</v>
      </c>
      <c r="B2784" s="3" t="s">
        <v>594</v>
      </c>
      <c r="C2784" s="3" t="s">
        <v>4703</v>
      </c>
      <c r="D2784">
        <v>500</v>
      </c>
      <c r="E2784">
        <v>115</v>
      </c>
      <c r="F2784" t="s">
        <v>8221</v>
      </c>
      <c r="G2784" t="s">
        <v>8225</v>
      </c>
      <c r="H2784" t="s">
        <v>8247</v>
      </c>
      <c r="I2784">
        <v>1428333345</v>
      </c>
      <c r="J2784">
        <v>1425744945</v>
      </c>
      <c r="K2784" t="b">
        <v>0</v>
      </c>
      <c r="L2784">
        <v>7</v>
      </c>
      <c r="M2784" t="b">
        <v>0</v>
      </c>
      <c r="N2784" t="s">
        <v>8272</v>
      </c>
      <c r="O2784" s="5">
        <f t="shared" si="172"/>
        <v>0.23</v>
      </c>
      <c r="P2784" s="15">
        <f t="shared" si="173"/>
        <v>16.428571428571427</v>
      </c>
      <c r="Q2784" s="7" t="s">
        <v>8309</v>
      </c>
      <c r="R2784" s="7" t="s">
        <v>8325</v>
      </c>
      <c r="S2784" s="13">
        <f t="shared" si="174"/>
        <v>42100.635937500003</v>
      </c>
      <c r="T2784" s="12">
        <f t="shared" si="175"/>
        <v>42070.677604166667</v>
      </c>
    </row>
    <row r="2785" spans="1:20" ht="48" hidden="1" x14ac:dyDescent="0.2">
      <c r="A2785">
        <v>1575</v>
      </c>
      <c r="B2785" s="3" t="s">
        <v>1576</v>
      </c>
      <c r="C2785" s="3" t="s">
        <v>5685</v>
      </c>
      <c r="D2785">
        <v>10000</v>
      </c>
      <c r="E2785">
        <v>2291</v>
      </c>
      <c r="F2785" t="s">
        <v>8220</v>
      </c>
      <c r="G2785" t="s">
        <v>8224</v>
      </c>
      <c r="H2785" t="s">
        <v>8246</v>
      </c>
      <c r="I2785">
        <v>1404909296</v>
      </c>
      <c r="J2785">
        <v>1402317296</v>
      </c>
      <c r="K2785" t="b">
        <v>0</v>
      </c>
      <c r="L2785">
        <v>35</v>
      </c>
      <c r="M2785" t="b">
        <v>0</v>
      </c>
      <c r="N2785" t="s">
        <v>8290</v>
      </c>
      <c r="O2785" s="5">
        <f t="shared" si="172"/>
        <v>0.2291</v>
      </c>
      <c r="P2785" s="15">
        <f t="shared" si="173"/>
        <v>65.457142857142856</v>
      </c>
      <c r="Q2785" s="7" t="s">
        <v>8327</v>
      </c>
      <c r="R2785" s="7" t="s">
        <v>8349</v>
      </c>
      <c r="S2785" s="13">
        <f t="shared" si="174"/>
        <v>41829.524259259262</v>
      </c>
      <c r="T2785" s="12">
        <f t="shared" si="175"/>
        <v>41799.524259259262</v>
      </c>
    </row>
    <row r="2786" spans="1:20" ht="48" x14ac:dyDescent="0.2">
      <c r="A2786">
        <v>519</v>
      </c>
      <c r="B2786" s="3" t="s">
        <v>520</v>
      </c>
      <c r="C2786" s="3" t="s">
        <v>4629</v>
      </c>
      <c r="D2786">
        <v>12001</v>
      </c>
      <c r="E2786">
        <v>2746</v>
      </c>
      <c r="F2786" t="s">
        <v>8221</v>
      </c>
      <c r="G2786" t="s">
        <v>8224</v>
      </c>
      <c r="H2786" t="s">
        <v>8246</v>
      </c>
      <c r="I2786">
        <v>1354699421</v>
      </c>
      <c r="J2786">
        <v>1352107421</v>
      </c>
      <c r="K2786" t="b">
        <v>0</v>
      </c>
      <c r="L2786">
        <v>70</v>
      </c>
      <c r="M2786" t="b">
        <v>0</v>
      </c>
      <c r="N2786" t="s">
        <v>8270</v>
      </c>
      <c r="O2786" s="5">
        <f t="shared" si="172"/>
        <v>0.22881426547787684</v>
      </c>
      <c r="P2786" s="15">
        <f t="shared" si="173"/>
        <v>39.228571428571428</v>
      </c>
      <c r="Q2786" s="7" t="s">
        <v>8316</v>
      </c>
      <c r="R2786" s="7" t="s">
        <v>8322</v>
      </c>
      <c r="S2786" s="13">
        <f t="shared" si="174"/>
        <v>41248.391446759262</v>
      </c>
      <c r="T2786" s="12">
        <f t="shared" si="175"/>
        <v>41218.391446759262</v>
      </c>
    </row>
    <row r="2787" spans="1:20" ht="48" hidden="1" x14ac:dyDescent="0.2">
      <c r="A2787">
        <v>1017</v>
      </c>
      <c r="B2787" s="3" t="s">
        <v>1018</v>
      </c>
      <c r="C2787" s="3" t="s">
        <v>5127</v>
      </c>
      <c r="D2787">
        <v>250000</v>
      </c>
      <c r="E2787">
        <v>57197</v>
      </c>
      <c r="F2787" t="s">
        <v>8220</v>
      </c>
      <c r="G2787" t="s">
        <v>8224</v>
      </c>
      <c r="H2787" t="s">
        <v>8246</v>
      </c>
      <c r="I2787">
        <v>1448125935</v>
      </c>
      <c r="J2787">
        <v>1444666335</v>
      </c>
      <c r="K2787" t="b">
        <v>0</v>
      </c>
      <c r="L2787">
        <v>355</v>
      </c>
      <c r="M2787" t="b">
        <v>0</v>
      </c>
      <c r="N2787" t="s">
        <v>8273</v>
      </c>
      <c r="O2787" s="5">
        <f t="shared" si="172"/>
        <v>0.22878799999999999</v>
      </c>
      <c r="P2787" s="15">
        <f t="shared" si="173"/>
        <v>161.11830985915492</v>
      </c>
      <c r="Q2787" s="7" t="s">
        <v>8309</v>
      </c>
      <c r="R2787" s="7" t="s">
        <v>8326</v>
      </c>
      <c r="S2787" s="13">
        <f t="shared" si="174"/>
        <v>42329.716840277775</v>
      </c>
      <c r="T2787" s="12">
        <f t="shared" si="175"/>
        <v>42289.675173611111</v>
      </c>
    </row>
    <row r="2788" spans="1:20" ht="48" x14ac:dyDescent="0.2">
      <c r="A2788">
        <v>3093</v>
      </c>
      <c r="B2788" s="3" t="s">
        <v>3093</v>
      </c>
      <c r="C2788" s="3" t="s">
        <v>7203</v>
      </c>
      <c r="D2788">
        <v>4000</v>
      </c>
      <c r="E2788">
        <v>910</v>
      </c>
      <c r="F2788" t="s">
        <v>8221</v>
      </c>
      <c r="G2788" t="s">
        <v>8229</v>
      </c>
      <c r="H2788" t="s">
        <v>8251</v>
      </c>
      <c r="I2788">
        <v>1401595140</v>
      </c>
      <c r="J2788">
        <v>1398980941</v>
      </c>
      <c r="K2788" t="b">
        <v>0</v>
      </c>
      <c r="L2788">
        <v>17</v>
      </c>
      <c r="M2788" t="b">
        <v>0</v>
      </c>
      <c r="N2788" t="s">
        <v>8303</v>
      </c>
      <c r="O2788" s="5">
        <f t="shared" si="172"/>
        <v>0.22750000000000001</v>
      </c>
      <c r="P2788" s="15">
        <f t="shared" si="173"/>
        <v>53.529411764705884</v>
      </c>
      <c r="Q2788" s="7" t="s">
        <v>8323</v>
      </c>
      <c r="R2788" s="7" t="s">
        <v>8361</v>
      </c>
      <c r="S2788" s="13">
        <f t="shared" si="174"/>
        <v>41791.165972222225</v>
      </c>
      <c r="T2788" s="12">
        <f t="shared" si="175"/>
        <v>41760.909039351849</v>
      </c>
    </row>
    <row r="2789" spans="1:20" ht="32" x14ac:dyDescent="0.2">
      <c r="A2789">
        <v>2405</v>
      </c>
      <c r="B2789" s="3" t="s">
        <v>2406</v>
      </c>
      <c r="C2789" s="3" t="s">
        <v>6515</v>
      </c>
      <c r="D2789">
        <v>5000</v>
      </c>
      <c r="E2789">
        <v>1126</v>
      </c>
      <c r="F2789" t="s">
        <v>8221</v>
      </c>
      <c r="G2789" t="s">
        <v>8224</v>
      </c>
      <c r="H2789" t="s">
        <v>8246</v>
      </c>
      <c r="I2789">
        <v>1472911375</v>
      </c>
      <c r="J2789">
        <v>1471096975</v>
      </c>
      <c r="K2789" t="b">
        <v>0</v>
      </c>
      <c r="L2789">
        <v>20</v>
      </c>
      <c r="M2789" t="b">
        <v>0</v>
      </c>
      <c r="N2789" t="s">
        <v>8284</v>
      </c>
      <c r="O2789" s="5">
        <f t="shared" si="172"/>
        <v>0.22520000000000001</v>
      </c>
      <c r="P2789" s="15">
        <f t="shared" si="173"/>
        <v>56.3</v>
      </c>
      <c r="Q2789" s="7" t="s">
        <v>8341</v>
      </c>
      <c r="R2789" s="7" t="s">
        <v>8342</v>
      </c>
      <c r="S2789" s="13">
        <f t="shared" si="174"/>
        <v>42616.585358796292</v>
      </c>
      <c r="T2789" s="12">
        <f t="shared" si="175"/>
        <v>42595.585358796292</v>
      </c>
    </row>
    <row r="2790" spans="1:20" ht="48" hidden="1" x14ac:dyDescent="0.2">
      <c r="A2790">
        <v>3134</v>
      </c>
      <c r="B2790" s="3" t="s">
        <v>3134</v>
      </c>
      <c r="C2790" s="3" t="s">
        <v>7244</v>
      </c>
      <c r="D2790">
        <v>1000</v>
      </c>
      <c r="E2790">
        <v>225</v>
      </c>
      <c r="F2790" t="s">
        <v>8222</v>
      </c>
      <c r="G2790" t="s">
        <v>8225</v>
      </c>
      <c r="H2790" t="s">
        <v>8247</v>
      </c>
      <c r="I2790">
        <v>1490631419</v>
      </c>
      <c r="J2790">
        <v>1488820619</v>
      </c>
      <c r="K2790" t="b">
        <v>0</v>
      </c>
      <c r="L2790">
        <v>12</v>
      </c>
      <c r="M2790" t="b">
        <v>0</v>
      </c>
      <c r="N2790" t="s">
        <v>8271</v>
      </c>
      <c r="O2790" s="5">
        <f t="shared" si="172"/>
        <v>0.22500000000000001</v>
      </c>
      <c r="P2790" s="15">
        <f t="shared" si="173"/>
        <v>18.75</v>
      </c>
      <c r="Q2790" s="7" t="s">
        <v>8323</v>
      </c>
      <c r="R2790" s="7" t="s">
        <v>8324</v>
      </c>
      <c r="S2790" s="13">
        <f t="shared" si="174"/>
        <v>42821.678460648152</v>
      </c>
      <c r="T2790" s="12">
        <f t="shared" si="175"/>
        <v>42800.720127314817</v>
      </c>
    </row>
    <row r="2791" spans="1:20" ht="48" hidden="1" x14ac:dyDescent="0.2">
      <c r="A2791">
        <v>1330</v>
      </c>
      <c r="B2791" s="3" t="s">
        <v>1331</v>
      </c>
      <c r="C2791" s="3" t="s">
        <v>5440</v>
      </c>
      <c r="D2791">
        <v>35000</v>
      </c>
      <c r="E2791">
        <v>7873</v>
      </c>
      <c r="F2791" t="s">
        <v>8220</v>
      </c>
      <c r="G2791" t="s">
        <v>8224</v>
      </c>
      <c r="H2791" t="s">
        <v>8246</v>
      </c>
      <c r="I2791">
        <v>1467432000</v>
      </c>
      <c r="J2791">
        <v>1464763109</v>
      </c>
      <c r="K2791" t="b">
        <v>0</v>
      </c>
      <c r="L2791">
        <v>50</v>
      </c>
      <c r="M2791" t="b">
        <v>0</v>
      </c>
      <c r="N2791" t="s">
        <v>8273</v>
      </c>
      <c r="O2791" s="5">
        <f t="shared" si="172"/>
        <v>0.22494285714285714</v>
      </c>
      <c r="P2791" s="15">
        <f t="shared" si="173"/>
        <v>157.46</v>
      </c>
      <c r="Q2791" s="7" t="s">
        <v>8309</v>
      </c>
      <c r="R2791" s="7" t="s">
        <v>8326</v>
      </c>
      <c r="S2791" s="13">
        <f t="shared" si="174"/>
        <v>42553.166666666672</v>
      </c>
      <c r="T2791" s="12">
        <f t="shared" si="175"/>
        <v>42522.276724537034</v>
      </c>
    </row>
    <row r="2792" spans="1:20" ht="48" x14ac:dyDescent="0.2">
      <c r="A2792">
        <v>169</v>
      </c>
      <c r="B2792" s="3" t="s">
        <v>171</v>
      </c>
      <c r="C2792" s="3" t="s">
        <v>4279</v>
      </c>
      <c r="D2792">
        <v>2500</v>
      </c>
      <c r="E2792">
        <v>560</v>
      </c>
      <c r="F2792" t="s">
        <v>8221</v>
      </c>
      <c r="G2792" t="s">
        <v>8225</v>
      </c>
      <c r="H2792" t="s">
        <v>8247</v>
      </c>
      <c r="I2792">
        <v>1413634059</v>
      </c>
      <c r="J2792">
        <v>1411042059</v>
      </c>
      <c r="K2792" t="b">
        <v>0</v>
      </c>
      <c r="L2792">
        <v>10</v>
      </c>
      <c r="M2792" t="b">
        <v>0</v>
      </c>
      <c r="N2792" t="s">
        <v>8268</v>
      </c>
      <c r="O2792" s="5">
        <f t="shared" si="172"/>
        <v>0.224</v>
      </c>
      <c r="P2792" s="15">
        <f t="shared" si="173"/>
        <v>56</v>
      </c>
      <c r="Q2792" s="7" t="s">
        <v>8316</v>
      </c>
      <c r="R2792" s="7" t="s">
        <v>8320</v>
      </c>
      <c r="S2792" s="13">
        <f t="shared" si="174"/>
        <v>41930.505312499998</v>
      </c>
      <c r="T2792" s="12">
        <f t="shared" si="175"/>
        <v>41900.505312499998</v>
      </c>
    </row>
    <row r="2793" spans="1:20" ht="48" x14ac:dyDescent="0.2">
      <c r="A2793">
        <v>910</v>
      </c>
      <c r="B2793" s="3" t="s">
        <v>911</v>
      </c>
      <c r="C2793" s="3" t="s">
        <v>5020</v>
      </c>
      <c r="D2793">
        <v>550</v>
      </c>
      <c r="E2793">
        <v>123</v>
      </c>
      <c r="F2793" t="s">
        <v>8221</v>
      </c>
      <c r="G2793" t="s">
        <v>8225</v>
      </c>
      <c r="H2793" t="s">
        <v>8247</v>
      </c>
      <c r="I2793">
        <v>1488546319</v>
      </c>
      <c r="J2793">
        <v>1483362319</v>
      </c>
      <c r="K2793" t="b">
        <v>0</v>
      </c>
      <c r="L2793">
        <v>5</v>
      </c>
      <c r="M2793" t="b">
        <v>0</v>
      </c>
      <c r="N2793" t="s">
        <v>8278</v>
      </c>
      <c r="O2793" s="5">
        <f t="shared" si="172"/>
        <v>0.22363636363636363</v>
      </c>
      <c r="P2793" s="15">
        <f t="shared" si="173"/>
        <v>24.6</v>
      </c>
      <c r="Q2793" s="7" t="s">
        <v>8330</v>
      </c>
      <c r="R2793" s="7" t="s">
        <v>8333</v>
      </c>
      <c r="S2793" s="13">
        <f t="shared" si="174"/>
        <v>42797.545358796298</v>
      </c>
      <c r="T2793" s="12">
        <f t="shared" si="175"/>
        <v>42737.545358796298</v>
      </c>
    </row>
    <row r="2794" spans="1:20" ht="48" x14ac:dyDescent="0.2">
      <c r="A2794">
        <v>4057</v>
      </c>
      <c r="B2794" s="3" t="s">
        <v>4053</v>
      </c>
      <c r="C2794" s="3" t="s">
        <v>8161</v>
      </c>
      <c r="D2794">
        <v>3500</v>
      </c>
      <c r="E2794">
        <v>775</v>
      </c>
      <c r="F2794" t="s">
        <v>8221</v>
      </c>
      <c r="G2794" t="s">
        <v>8225</v>
      </c>
      <c r="H2794" t="s">
        <v>8247</v>
      </c>
      <c r="I2794">
        <v>1448492400</v>
      </c>
      <c r="J2794">
        <v>1446506080</v>
      </c>
      <c r="K2794" t="b">
        <v>0</v>
      </c>
      <c r="L2794">
        <v>6</v>
      </c>
      <c r="M2794" t="b">
        <v>0</v>
      </c>
      <c r="N2794" t="s">
        <v>8271</v>
      </c>
      <c r="O2794" s="5">
        <f t="shared" si="172"/>
        <v>0.22142857142857142</v>
      </c>
      <c r="P2794" s="15">
        <f t="shared" si="173"/>
        <v>129.16666666666666</v>
      </c>
      <c r="Q2794" s="7" t="s">
        <v>8323</v>
      </c>
      <c r="R2794" s="7" t="s">
        <v>8324</v>
      </c>
      <c r="S2794" s="13">
        <f t="shared" si="174"/>
        <v>42333.958333333328</v>
      </c>
      <c r="T2794" s="12">
        <f t="shared" si="175"/>
        <v>42310.968518518523</v>
      </c>
    </row>
    <row r="2795" spans="1:20" ht="48" x14ac:dyDescent="0.2">
      <c r="A2795">
        <v>708</v>
      </c>
      <c r="B2795" s="3" t="s">
        <v>709</v>
      </c>
      <c r="C2795" s="3" t="s">
        <v>4818</v>
      </c>
      <c r="D2795">
        <v>40000</v>
      </c>
      <c r="E2795">
        <v>8837</v>
      </c>
      <c r="F2795" t="s">
        <v>8221</v>
      </c>
      <c r="G2795" t="s">
        <v>8225</v>
      </c>
      <c r="H2795" t="s">
        <v>8247</v>
      </c>
      <c r="I2795">
        <v>1410616600</v>
      </c>
      <c r="J2795">
        <v>1405432600</v>
      </c>
      <c r="K2795" t="b">
        <v>0</v>
      </c>
      <c r="L2795">
        <v>369</v>
      </c>
      <c r="M2795" t="b">
        <v>0</v>
      </c>
      <c r="N2795" t="s">
        <v>8273</v>
      </c>
      <c r="O2795" s="5">
        <f t="shared" si="172"/>
        <v>0.22092500000000001</v>
      </c>
      <c r="P2795" s="15">
        <f t="shared" si="173"/>
        <v>23.948509485094849</v>
      </c>
      <c r="Q2795" s="7" t="s">
        <v>8309</v>
      </c>
      <c r="R2795" s="7" t="s">
        <v>8326</v>
      </c>
      <c r="S2795" s="13">
        <f t="shared" si="174"/>
        <v>41895.581018518518</v>
      </c>
      <c r="T2795" s="12">
        <f t="shared" si="175"/>
        <v>41835.581018518518</v>
      </c>
    </row>
    <row r="2796" spans="1:20" ht="48" x14ac:dyDescent="0.2">
      <c r="A2796">
        <v>1796</v>
      </c>
      <c r="B2796" s="3" t="s">
        <v>1797</v>
      </c>
      <c r="C2796" s="3" t="s">
        <v>5906</v>
      </c>
      <c r="D2796">
        <v>19000</v>
      </c>
      <c r="E2796">
        <v>4190</v>
      </c>
      <c r="F2796" t="s">
        <v>8221</v>
      </c>
      <c r="G2796" t="s">
        <v>8225</v>
      </c>
      <c r="H2796" t="s">
        <v>8247</v>
      </c>
      <c r="I2796">
        <v>1469356366</v>
      </c>
      <c r="J2796">
        <v>1464172366</v>
      </c>
      <c r="K2796" t="b">
        <v>1</v>
      </c>
      <c r="L2796">
        <v>86</v>
      </c>
      <c r="M2796" t="b">
        <v>0</v>
      </c>
      <c r="N2796" t="s">
        <v>8285</v>
      </c>
      <c r="O2796" s="5">
        <f t="shared" si="172"/>
        <v>0.22052631578947368</v>
      </c>
      <c r="P2796" s="15">
        <f t="shared" si="173"/>
        <v>48.720930232558139</v>
      </c>
      <c r="Q2796" s="7" t="s">
        <v>8343</v>
      </c>
      <c r="R2796" s="7" t="s">
        <v>8344</v>
      </c>
      <c r="S2796" s="13">
        <f t="shared" si="174"/>
        <v>42575.439421296294</v>
      </c>
      <c r="T2796" s="12">
        <f t="shared" si="175"/>
        <v>42515.439421296294</v>
      </c>
    </row>
    <row r="2797" spans="1:20" ht="48" x14ac:dyDescent="0.2">
      <c r="A2797">
        <v>4053</v>
      </c>
      <c r="B2797" s="3" t="s">
        <v>4049</v>
      </c>
      <c r="C2797" s="3" t="s">
        <v>8157</v>
      </c>
      <c r="D2797">
        <v>500</v>
      </c>
      <c r="E2797">
        <v>110</v>
      </c>
      <c r="F2797" t="s">
        <v>8221</v>
      </c>
      <c r="G2797" t="s">
        <v>8225</v>
      </c>
      <c r="H2797" t="s">
        <v>8247</v>
      </c>
      <c r="I2797">
        <v>1416081600</v>
      </c>
      <c r="J2797">
        <v>1413477228</v>
      </c>
      <c r="K2797" t="b">
        <v>0</v>
      </c>
      <c r="L2797">
        <v>2</v>
      </c>
      <c r="M2797" t="b">
        <v>0</v>
      </c>
      <c r="N2797" t="s">
        <v>8271</v>
      </c>
      <c r="O2797" s="5">
        <f t="shared" si="172"/>
        <v>0.22</v>
      </c>
      <c r="P2797" s="15">
        <f t="shared" si="173"/>
        <v>55</v>
      </c>
      <c r="Q2797" s="7" t="s">
        <v>8323</v>
      </c>
      <c r="R2797" s="7" t="s">
        <v>8324</v>
      </c>
      <c r="S2797" s="13">
        <f t="shared" si="174"/>
        <v>41958.833333333328</v>
      </c>
      <c r="T2797" s="12">
        <f t="shared" si="175"/>
        <v>41928.690138888887</v>
      </c>
    </row>
    <row r="2798" spans="1:20" ht="48" x14ac:dyDescent="0.2">
      <c r="A2798">
        <v>3842</v>
      </c>
      <c r="B2798" s="3" t="s">
        <v>3839</v>
      </c>
      <c r="C2798" s="3" t="s">
        <v>7951</v>
      </c>
      <c r="D2798">
        <v>5000</v>
      </c>
      <c r="E2798">
        <v>1097</v>
      </c>
      <c r="F2798" t="s">
        <v>8221</v>
      </c>
      <c r="G2798" t="s">
        <v>8225</v>
      </c>
      <c r="H2798" t="s">
        <v>8247</v>
      </c>
      <c r="I2798">
        <v>1399809052</v>
      </c>
      <c r="J2798">
        <v>1397217052</v>
      </c>
      <c r="K2798" t="b">
        <v>1</v>
      </c>
      <c r="L2798">
        <v>23</v>
      </c>
      <c r="M2798" t="b">
        <v>0</v>
      </c>
      <c r="N2798" t="s">
        <v>8271</v>
      </c>
      <c r="O2798" s="5">
        <f t="shared" si="172"/>
        <v>0.21940000000000001</v>
      </c>
      <c r="P2798" s="15">
        <f t="shared" si="173"/>
        <v>47.695652173913047</v>
      </c>
      <c r="Q2798" s="7" t="s">
        <v>8323</v>
      </c>
      <c r="R2798" s="7" t="s">
        <v>8324</v>
      </c>
      <c r="S2798" s="13">
        <f t="shared" si="174"/>
        <v>41770.493657407409</v>
      </c>
      <c r="T2798" s="12">
        <f t="shared" si="175"/>
        <v>41740.493657407409</v>
      </c>
    </row>
    <row r="2799" spans="1:20" ht="32" x14ac:dyDescent="0.2">
      <c r="A2799">
        <v>485</v>
      </c>
      <c r="B2799" s="3" t="s">
        <v>486</v>
      </c>
      <c r="C2799" s="3" t="s">
        <v>4595</v>
      </c>
      <c r="D2799">
        <v>37956</v>
      </c>
      <c r="E2799">
        <v>8315.01</v>
      </c>
      <c r="F2799" t="s">
        <v>8221</v>
      </c>
      <c r="G2799" t="s">
        <v>8225</v>
      </c>
      <c r="H2799" t="s">
        <v>8247</v>
      </c>
      <c r="I2799">
        <v>1368792499</v>
      </c>
      <c r="J2799">
        <v>1366200499</v>
      </c>
      <c r="K2799" t="b">
        <v>0</v>
      </c>
      <c r="L2799">
        <v>125</v>
      </c>
      <c r="M2799" t="b">
        <v>0</v>
      </c>
      <c r="N2799" t="s">
        <v>8270</v>
      </c>
      <c r="O2799" s="5">
        <f t="shared" si="172"/>
        <v>0.21906971229845085</v>
      </c>
      <c r="P2799" s="15">
        <f t="shared" si="173"/>
        <v>66.520080000000007</v>
      </c>
      <c r="Q2799" s="7" t="s">
        <v>8316</v>
      </c>
      <c r="R2799" s="7" t="s">
        <v>8322</v>
      </c>
      <c r="S2799" s="13">
        <f t="shared" si="174"/>
        <v>41411.50577546296</v>
      </c>
      <c r="T2799" s="12">
        <f t="shared" si="175"/>
        <v>41381.50577546296</v>
      </c>
    </row>
    <row r="2800" spans="1:20" ht="48" x14ac:dyDescent="0.2">
      <c r="A2800">
        <v>2745</v>
      </c>
      <c r="B2800" s="3" t="s">
        <v>2745</v>
      </c>
      <c r="C2800" s="3" t="s">
        <v>6855</v>
      </c>
      <c r="D2800">
        <v>8000</v>
      </c>
      <c r="E2800">
        <v>1751</v>
      </c>
      <c r="F2800" t="s">
        <v>8221</v>
      </c>
      <c r="G2800" t="s">
        <v>8224</v>
      </c>
      <c r="H2800" t="s">
        <v>8246</v>
      </c>
      <c r="I2800">
        <v>1342309368</v>
      </c>
      <c r="J2800">
        <v>1337125368</v>
      </c>
      <c r="K2800" t="b">
        <v>0</v>
      </c>
      <c r="L2800">
        <v>49</v>
      </c>
      <c r="M2800" t="b">
        <v>0</v>
      </c>
      <c r="N2800" t="s">
        <v>8304</v>
      </c>
      <c r="O2800" s="5">
        <f t="shared" si="172"/>
        <v>0.21887499999999999</v>
      </c>
      <c r="P2800" s="15">
        <f t="shared" si="173"/>
        <v>35.734693877551024</v>
      </c>
      <c r="Q2800" s="7" t="s">
        <v>8327</v>
      </c>
      <c r="R2800" s="7" t="s">
        <v>8362</v>
      </c>
      <c r="S2800" s="13">
        <f t="shared" si="174"/>
        <v>41104.988055555557</v>
      </c>
      <c r="T2800" s="12">
        <f t="shared" si="175"/>
        <v>41044.988055555557</v>
      </c>
    </row>
    <row r="2801" spans="1:20" ht="48" x14ac:dyDescent="0.2">
      <c r="A2801">
        <v>2917</v>
      </c>
      <c r="B2801" s="3" t="s">
        <v>2917</v>
      </c>
      <c r="C2801" s="3" t="s">
        <v>7027</v>
      </c>
      <c r="D2801">
        <v>2000</v>
      </c>
      <c r="E2801">
        <v>437</v>
      </c>
      <c r="F2801" t="s">
        <v>8221</v>
      </c>
      <c r="G2801" t="s">
        <v>8224</v>
      </c>
      <c r="H2801" t="s">
        <v>8246</v>
      </c>
      <c r="I2801">
        <v>1442381847</v>
      </c>
      <c r="J2801">
        <v>1440826647</v>
      </c>
      <c r="K2801" t="b">
        <v>0</v>
      </c>
      <c r="L2801">
        <v>9</v>
      </c>
      <c r="M2801" t="b">
        <v>0</v>
      </c>
      <c r="N2801" t="s">
        <v>8271</v>
      </c>
      <c r="O2801" s="5">
        <f t="shared" si="172"/>
        <v>0.2185</v>
      </c>
      <c r="P2801" s="15">
        <f t="shared" si="173"/>
        <v>48.555555555555557</v>
      </c>
      <c r="Q2801" s="7" t="s">
        <v>8323</v>
      </c>
      <c r="R2801" s="7" t="s">
        <v>8324</v>
      </c>
      <c r="S2801" s="13">
        <f t="shared" si="174"/>
        <v>42263.234340277777</v>
      </c>
      <c r="T2801" s="12">
        <f t="shared" si="175"/>
        <v>42245.234340277777</v>
      </c>
    </row>
    <row r="2802" spans="1:20" ht="48" hidden="1" x14ac:dyDescent="0.2">
      <c r="A2802">
        <v>1683</v>
      </c>
      <c r="B2802" s="3" t="s">
        <v>1684</v>
      </c>
      <c r="C2802" s="3" t="s">
        <v>5793</v>
      </c>
      <c r="D2802">
        <v>3500</v>
      </c>
      <c r="E2802">
        <v>760</v>
      </c>
      <c r="F2802" t="s">
        <v>8222</v>
      </c>
      <c r="G2802" t="s">
        <v>8230</v>
      </c>
      <c r="H2802" t="s">
        <v>8249</v>
      </c>
      <c r="I2802">
        <v>1491590738</v>
      </c>
      <c r="J2802">
        <v>1489517138</v>
      </c>
      <c r="K2802" t="b">
        <v>0</v>
      </c>
      <c r="L2802">
        <v>10</v>
      </c>
      <c r="M2802" t="b">
        <v>0</v>
      </c>
      <c r="N2802" t="s">
        <v>8293</v>
      </c>
      <c r="O2802" s="5">
        <f t="shared" si="172"/>
        <v>0.21714285714285714</v>
      </c>
      <c r="P2802" s="15">
        <f t="shared" si="173"/>
        <v>76</v>
      </c>
      <c r="Q2802" s="7" t="s">
        <v>8330</v>
      </c>
      <c r="R2802" s="7" t="s">
        <v>8352</v>
      </c>
      <c r="S2802" s="13">
        <f t="shared" si="174"/>
        <v>42832.781689814816</v>
      </c>
      <c r="T2802" s="12">
        <f t="shared" si="175"/>
        <v>42808.781689814816</v>
      </c>
    </row>
    <row r="2803" spans="1:20" ht="48" x14ac:dyDescent="0.2">
      <c r="A2803">
        <v>4083</v>
      </c>
      <c r="B2803" s="3" t="s">
        <v>4079</v>
      </c>
      <c r="C2803" s="3" t="s">
        <v>8186</v>
      </c>
      <c r="D2803">
        <v>3500</v>
      </c>
      <c r="E2803">
        <v>759</v>
      </c>
      <c r="F2803" t="s">
        <v>8221</v>
      </c>
      <c r="G2803" t="s">
        <v>8224</v>
      </c>
      <c r="H2803" t="s">
        <v>8246</v>
      </c>
      <c r="I2803">
        <v>1452795416</v>
      </c>
      <c r="J2803">
        <v>1450203416</v>
      </c>
      <c r="K2803" t="b">
        <v>0</v>
      </c>
      <c r="L2803">
        <v>6</v>
      </c>
      <c r="M2803" t="b">
        <v>0</v>
      </c>
      <c r="N2803" t="s">
        <v>8271</v>
      </c>
      <c r="O2803" s="5">
        <f t="shared" si="172"/>
        <v>0.21685714285714286</v>
      </c>
      <c r="P2803" s="15">
        <f t="shared" si="173"/>
        <v>126.5</v>
      </c>
      <c r="Q2803" s="7" t="s">
        <v>8323</v>
      </c>
      <c r="R2803" s="7" t="s">
        <v>8324</v>
      </c>
      <c r="S2803" s="13">
        <f t="shared" si="174"/>
        <v>42383.761759259258</v>
      </c>
      <c r="T2803" s="12">
        <f t="shared" si="175"/>
        <v>42353.761759259258</v>
      </c>
    </row>
    <row r="2804" spans="1:20" ht="48" x14ac:dyDescent="0.2">
      <c r="A2804">
        <v>672</v>
      </c>
      <c r="B2804" s="3" t="s">
        <v>673</v>
      </c>
      <c r="C2804" s="3" t="s">
        <v>4782</v>
      </c>
      <c r="D2804">
        <v>50000</v>
      </c>
      <c r="E2804">
        <v>10814</v>
      </c>
      <c r="F2804" t="s">
        <v>8221</v>
      </c>
      <c r="G2804" t="s">
        <v>8224</v>
      </c>
      <c r="H2804" t="s">
        <v>8246</v>
      </c>
      <c r="I2804">
        <v>1420088340</v>
      </c>
      <c r="J2804">
        <v>1417410964</v>
      </c>
      <c r="K2804" t="b">
        <v>0</v>
      </c>
      <c r="L2804">
        <v>215</v>
      </c>
      <c r="M2804" t="b">
        <v>0</v>
      </c>
      <c r="N2804" t="s">
        <v>8273</v>
      </c>
      <c r="O2804" s="5">
        <f t="shared" si="172"/>
        <v>0.21628</v>
      </c>
      <c r="P2804" s="15">
        <f t="shared" si="173"/>
        <v>50.29767441860465</v>
      </c>
      <c r="Q2804" s="7" t="s">
        <v>8309</v>
      </c>
      <c r="R2804" s="7" t="s">
        <v>8326</v>
      </c>
      <c r="S2804" s="13">
        <f t="shared" si="174"/>
        <v>42005.207638888889</v>
      </c>
      <c r="T2804" s="12">
        <f t="shared" si="175"/>
        <v>41974.219490740739</v>
      </c>
    </row>
    <row r="2805" spans="1:20" ht="48" x14ac:dyDescent="0.2">
      <c r="A2805">
        <v>467</v>
      </c>
      <c r="B2805" s="3" t="s">
        <v>468</v>
      </c>
      <c r="C2805" s="3" t="s">
        <v>4577</v>
      </c>
      <c r="D2805">
        <v>20000</v>
      </c>
      <c r="E2805">
        <v>4315</v>
      </c>
      <c r="F2805" t="s">
        <v>8221</v>
      </c>
      <c r="G2805" t="s">
        <v>8224</v>
      </c>
      <c r="H2805" t="s">
        <v>8246</v>
      </c>
      <c r="I2805">
        <v>1348849134</v>
      </c>
      <c r="J2805">
        <v>1344961134</v>
      </c>
      <c r="K2805" t="b">
        <v>0</v>
      </c>
      <c r="L2805">
        <v>39</v>
      </c>
      <c r="M2805" t="b">
        <v>0</v>
      </c>
      <c r="N2805" t="s">
        <v>8270</v>
      </c>
      <c r="O2805" s="5">
        <f t="shared" si="172"/>
        <v>0.21575</v>
      </c>
      <c r="P2805" s="15">
        <f t="shared" si="173"/>
        <v>110.64102564102564</v>
      </c>
      <c r="Q2805" s="7" t="s">
        <v>8316</v>
      </c>
      <c r="R2805" s="7" t="s">
        <v>8322</v>
      </c>
      <c r="S2805" s="13">
        <f t="shared" si="174"/>
        <v>41180.679791666669</v>
      </c>
      <c r="T2805" s="12">
        <f t="shared" si="175"/>
        <v>41135.679791666669</v>
      </c>
    </row>
    <row r="2806" spans="1:20" ht="48" x14ac:dyDescent="0.2">
      <c r="A2806">
        <v>3893</v>
      </c>
      <c r="B2806" s="3" t="s">
        <v>3890</v>
      </c>
      <c r="C2806" s="3" t="s">
        <v>8001</v>
      </c>
      <c r="D2806">
        <v>50000</v>
      </c>
      <c r="E2806">
        <v>10775</v>
      </c>
      <c r="F2806" t="s">
        <v>8221</v>
      </c>
      <c r="G2806" t="s">
        <v>8224</v>
      </c>
      <c r="H2806" t="s">
        <v>8246</v>
      </c>
      <c r="I2806">
        <v>1404194400</v>
      </c>
      <c r="J2806">
        <v>1400600840</v>
      </c>
      <c r="K2806" t="b">
        <v>0</v>
      </c>
      <c r="L2806">
        <v>84</v>
      </c>
      <c r="M2806" t="b">
        <v>0</v>
      </c>
      <c r="N2806" t="s">
        <v>8271</v>
      </c>
      <c r="O2806" s="5">
        <f t="shared" si="172"/>
        <v>0.2155</v>
      </c>
      <c r="P2806" s="15">
        <f t="shared" si="173"/>
        <v>128.27380952380952</v>
      </c>
      <c r="Q2806" s="7" t="s">
        <v>8323</v>
      </c>
      <c r="R2806" s="7" t="s">
        <v>8324</v>
      </c>
      <c r="S2806" s="13">
        <f t="shared" si="174"/>
        <v>41821.25</v>
      </c>
      <c r="T2806" s="12">
        <f t="shared" si="175"/>
        <v>41779.657870370371</v>
      </c>
    </row>
    <row r="2807" spans="1:20" ht="64" x14ac:dyDescent="0.2">
      <c r="A2807">
        <v>669</v>
      </c>
      <c r="B2807" s="3" t="s">
        <v>670</v>
      </c>
      <c r="C2807" s="3" t="s">
        <v>4779</v>
      </c>
      <c r="D2807">
        <v>200000</v>
      </c>
      <c r="E2807">
        <v>43015</v>
      </c>
      <c r="F2807" t="s">
        <v>8221</v>
      </c>
      <c r="G2807" t="s">
        <v>8235</v>
      </c>
      <c r="H2807" t="s">
        <v>8255</v>
      </c>
      <c r="I2807">
        <v>1467817258</v>
      </c>
      <c r="J2807">
        <v>1465225258</v>
      </c>
      <c r="K2807" t="b">
        <v>0</v>
      </c>
      <c r="L2807">
        <v>28</v>
      </c>
      <c r="M2807" t="b">
        <v>0</v>
      </c>
      <c r="N2807" t="s">
        <v>8273</v>
      </c>
      <c r="O2807" s="5">
        <f t="shared" si="172"/>
        <v>0.21507499999999999</v>
      </c>
      <c r="P2807" s="15">
        <f t="shared" si="173"/>
        <v>1536.25</v>
      </c>
      <c r="Q2807" s="7" t="s">
        <v>8309</v>
      </c>
      <c r="R2807" s="7" t="s">
        <v>8326</v>
      </c>
      <c r="S2807" s="13">
        <f t="shared" si="174"/>
        <v>42557.625671296293</v>
      </c>
      <c r="T2807" s="12">
        <f t="shared" si="175"/>
        <v>42527.625671296293</v>
      </c>
    </row>
    <row r="2808" spans="1:20" ht="32" x14ac:dyDescent="0.2">
      <c r="A2808">
        <v>3737</v>
      </c>
      <c r="B2808" s="3" t="s">
        <v>3734</v>
      </c>
      <c r="C2808" s="3" t="s">
        <v>7847</v>
      </c>
      <c r="D2808">
        <v>700</v>
      </c>
      <c r="E2808">
        <v>150</v>
      </c>
      <c r="F2808" t="s">
        <v>8221</v>
      </c>
      <c r="G2808" t="s">
        <v>8224</v>
      </c>
      <c r="H2808" t="s">
        <v>8246</v>
      </c>
      <c r="I2808">
        <v>1447311540</v>
      </c>
      <c r="J2808">
        <v>1445358903</v>
      </c>
      <c r="K2808" t="b">
        <v>0</v>
      </c>
      <c r="L2808">
        <v>4</v>
      </c>
      <c r="M2808" t="b">
        <v>0</v>
      </c>
      <c r="N2808" t="s">
        <v>8271</v>
      </c>
      <c r="O2808" s="5">
        <f t="shared" si="172"/>
        <v>0.21428571428571427</v>
      </c>
      <c r="P2808" s="15">
        <f t="shared" si="173"/>
        <v>37.5</v>
      </c>
      <c r="Q2808" s="7" t="s">
        <v>8323</v>
      </c>
      <c r="R2808" s="7" t="s">
        <v>8324</v>
      </c>
      <c r="S2808" s="13">
        <f t="shared" si="174"/>
        <v>42320.290972222225</v>
      </c>
      <c r="T2808" s="12">
        <f t="shared" si="175"/>
        <v>42297.691006944442</v>
      </c>
    </row>
    <row r="2809" spans="1:20" ht="48" x14ac:dyDescent="0.2">
      <c r="A2809">
        <v>4104</v>
      </c>
      <c r="B2809" s="3" t="s">
        <v>4100</v>
      </c>
      <c r="C2809" s="3" t="s">
        <v>8207</v>
      </c>
      <c r="D2809">
        <v>3000</v>
      </c>
      <c r="E2809">
        <v>641</v>
      </c>
      <c r="F2809" t="s">
        <v>8221</v>
      </c>
      <c r="G2809" t="s">
        <v>8226</v>
      </c>
      <c r="H2809" t="s">
        <v>8248</v>
      </c>
      <c r="I2809">
        <v>1477550434</v>
      </c>
      <c r="J2809">
        <v>1474958434</v>
      </c>
      <c r="K2809" t="b">
        <v>0</v>
      </c>
      <c r="L2809">
        <v>14</v>
      </c>
      <c r="M2809" t="b">
        <v>0</v>
      </c>
      <c r="N2809" t="s">
        <v>8271</v>
      </c>
      <c r="O2809" s="5">
        <f t="shared" si="172"/>
        <v>0.21366666666666667</v>
      </c>
      <c r="P2809" s="15">
        <f t="shared" si="173"/>
        <v>45.785714285714285</v>
      </c>
      <c r="Q2809" s="7" t="s">
        <v>8323</v>
      </c>
      <c r="R2809" s="7" t="s">
        <v>8324</v>
      </c>
      <c r="S2809" s="13">
        <f t="shared" si="174"/>
        <v>42670.278171296297</v>
      </c>
      <c r="T2809" s="12">
        <f t="shared" si="175"/>
        <v>42640.278171296297</v>
      </c>
    </row>
    <row r="2810" spans="1:20" ht="48" hidden="1" x14ac:dyDescent="0.2">
      <c r="A2810">
        <v>613</v>
      </c>
      <c r="B2810" s="3" t="s">
        <v>614</v>
      </c>
      <c r="C2810" s="3" t="s">
        <v>4723</v>
      </c>
      <c r="D2810">
        <v>60000</v>
      </c>
      <c r="E2810">
        <v>12818</v>
      </c>
      <c r="F2810" t="s">
        <v>8220</v>
      </c>
      <c r="G2810" t="s">
        <v>8224</v>
      </c>
      <c r="H2810" t="s">
        <v>8246</v>
      </c>
      <c r="I2810">
        <v>1443675540</v>
      </c>
      <c r="J2810">
        <v>1441022120</v>
      </c>
      <c r="K2810" t="b">
        <v>0</v>
      </c>
      <c r="L2810">
        <v>121</v>
      </c>
      <c r="M2810" t="b">
        <v>0</v>
      </c>
      <c r="N2810" t="s">
        <v>8272</v>
      </c>
      <c r="O2810" s="5">
        <f t="shared" si="172"/>
        <v>0.21363333333333334</v>
      </c>
      <c r="P2810" s="15">
        <f t="shared" si="173"/>
        <v>105.93388429752066</v>
      </c>
      <c r="Q2810" s="7" t="s">
        <v>8309</v>
      </c>
      <c r="R2810" s="7" t="s">
        <v>8325</v>
      </c>
      <c r="S2810" s="13">
        <f t="shared" si="174"/>
        <v>42278.207638888889</v>
      </c>
      <c r="T2810" s="12">
        <f t="shared" si="175"/>
        <v>42247.496759259258</v>
      </c>
    </row>
    <row r="2811" spans="1:20" ht="48" x14ac:dyDescent="0.2">
      <c r="A2811">
        <v>1771</v>
      </c>
      <c r="B2811" s="3" t="s">
        <v>1772</v>
      </c>
      <c r="C2811" s="3" t="s">
        <v>5881</v>
      </c>
      <c r="D2811">
        <v>4200</v>
      </c>
      <c r="E2811">
        <v>895</v>
      </c>
      <c r="F2811" t="s">
        <v>8221</v>
      </c>
      <c r="G2811" t="s">
        <v>8225</v>
      </c>
      <c r="H2811" t="s">
        <v>8247</v>
      </c>
      <c r="I2811">
        <v>1414107040</v>
      </c>
      <c r="J2811">
        <v>1411515040</v>
      </c>
      <c r="K2811" t="b">
        <v>1</v>
      </c>
      <c r="L2811">
        <v>25</v>
      </c>
      <c r="M2811" t="b">
        <v>0</v>
      </c>
      <c r="N2811" t="s">
        <v>8285</v>
      </c>
      <c r="O2811" s="5">
        <f t="shared" si="172"/>
        <v>0.21309523809523809</v>
      </c>
      <c r="P2811" s="15">
        <f t="shared" si="173"/>
        <v>35.799999999999997</v>
      </c>
      <c r="Q2811" s="7" t="s">
        <v>8343</v>
      </c>
      <c r="R2811" s="7" t="s">
        <v>8344</v>
      </c>
      <c r="S2811" s="13">
        <f t="shared" si="174"/>
        <v>41935.979629629634</v>
      </c>
      <c r="T2811" s="12">
        <f t="shared" si="175"/>
        <v>41905.979629629634</v>
      </c>
    </row>
    <row r="2812" spans="1:20" ht="48" x14ac:dyDescent="0.2">
      <c r="A2812">
        <v>3843</v>
      </c>
      <c r="B2812" s="3" t="s">
        <v>3840</v>
      </c>
      <c r="C2812" s="3" t="s">
        <v>7952</v>
      </c>
      <c r="D2812">
        <v>5000</v>
      </c>
      <c r="E2812">
        <v>1065</v>
      </c>
      <c r="F2812" t="s">
        <v>8221</v>
      </c>
      <c r="G2812" t="s">
        <v>8224</v>
      </c>
      <c r="H2812" t="s">
        <v>8246</v>
      </c>
      <c r="I2812">
        <v>1401587064</v>
      </c>
      <c r="J2812">
        <v>1399427064</v>
      </c>
      <c r="K2812" t="b">
        <v>1</v>
      </c>
      <c r="L2812">
        <v>19</v>
      </c>
      <c r="M2812" t="b">
        <v>0</v>
      </c>
      <c r="N2812" t="s">
        <v>8271</v>
      </c>
      <c r="O2812" s="5">
        <f t="shared" si="172"/>
        <v>0.21299999999999999</v>
      </c>
      <c r="P2812" s="15">
        <f t="shared" si="173"/>
        <v>56.05263157894737</v>
      </c>
      <c r="Q2812" s="7" t="s">
        <v>8323</v>
      </c>
      <c r="R2812" s="7" t="s">
        <v>8324</v>
      </c>
      <c r="S2812" s="13">
        <f t="shared" si="174"/>
        <v>41791.072500000002</v>
      </c>
      <c r="T2812" s="12">
        <f t="shared" si="175"/>
        <v>41766.072500000002</v>
      </c>
    </row>
    <row r="2813" spans="1:20" ht="48" hidden="1" x14ac:dyDescent="0.2">
      <c r="A2813">
        <v>1566</v>
      </c>
      <c r="B2813" s="3" t="s">
        <v>1567</v>
      </c>
      <c r="C2813" s="3" t="s">
        <v>5676</v>
      </c>
      <c r="D2813">
        <v>30000</v>
      </c>
      <c r="E2813">
        <v>6375</v>
      </c>
      <c r="F2813" t="s">
        <v>8220</v>
      </c>
      <c r="G2813" t="s">
        <v>8224</v>
      </c>
      <c r="H2813" t="s">
        <v>8246</v>
      </c>
      <c r="I2813">
        <v>1469656800</v>
      </c>
      <c r="J2813">
        <v>1467151204</v>
      </c>
      <c r="K2813" t="b">
        <v>0</v>
      </c>
      <c r="L2813">
        <v>59</v>
      </c>
      <c r="M2813" t="b">
        <v>0</v>
      </c>
      <c r="N2813" t="s">
        <v>8290</v>
      </c>
      <c r="O2813" s="5">
        <f t="shared" si="172"/>
        <v>0.21249999999999999</v>
      </c>
      <c r="P2813" s="15">
        <f t="shared" si="173"/>
        <v>108.05084745762711</v>
      </c>
      <c r="Q2813" s="7" t="s">
        <v>8327</v>
      </c>
      <c r="R2813" s="7" t="s">
        <v>8349</v>
      </c>
      <c r="S2813" s="13">
        <f t="shared" si="174"/>
        <v>42578.916666666672</v>
      </c>
      <c r="T2813" s="12">
        <f t="shared" si="175"/>
        <v>42549.916712962964</v>
      </c>
    </row>
    <row r="2814" spans="1:20" ht="48" x14ac:dyDescent="0.2">
      <c r="A2814">
        <v>1737</v>
      </c>
      <c r="B2814" s="3" t="s">
        <v>1738</v>
      </c>
      <c r="C2814" s="3" t="s">
        <v>5847</v>
      </c>
      <c r="D2814">
        <v>4000</v>
      </c>
      <c r="E2814">
        <v>850</v>
      </c>
      <c r="F2814" t="s">
        <v>8221</v>
      </c>
      <c r="G2814" t="s">
        <v>8224</v>
      </c>
      <c r="H2814" t="s">
        <v>8246</v>
      </c>
      <c r="I2814">
        <v>1437432392</v>
      </c>
      <c r="J2814">
        <v>1434840392</v>
      </c>
      <c r="K2814" t="b">
        <v>0</v>
      </c>
      <c r="L2814">
        <v>15</v>
      </c>
      <c r="M2814" t="b">
        <v>0</v>
      </c>
      <c r="N2814" t="s">
        <v>8293</v>
      </c>
      <c r="O2814" s="5">
        <f t="shared" si="172"/>
        <v>0.21249999999999999</v>
      </c>
      <c r="P2814" s="15">
        <f t="shared" si="173"/>
        <v>56.666666666666664</v>
      </c>
      <c r="Q2814" s="7" t="s">
        <v>8330</v>
      </c>
      <c r="R2814" s="7" t="s">
        <v>8352</v>
      </c>
      <c r="S2814" s="13">
        <f t="shared" si="174"/>
        <v>42205.948981481488</v>
      </c>
      <c r="T2814" s="12">
        <f t="shared" si="175"/>
        <v>42175.948981481488</v>
      </c>
    </row>
    <row r="2815" spans="1:20" ht="64" x14ac:dyDescent="0.2">
      <c r="A2815">
        <v>1984</v>
      </c>
      <c r="B2815" s="3" t="s">
        <v>1985</v>
      </c>
      <c r="C2815" s="3" t="s">
        <v>6094</v>
      </c>
      <c r="D2815">
        <v>15000</v>
      </c>
      <c r="E2815">
        <v>3172</v>
      </c>
      <c r="F2815" t="s">
        <v>8221</v>
      </c>
      <c r="G2815" t="s">
        <v>8224</v>
      </c>
      <c r="H2815" t="s">
        <v>8246</v>
      </c>
      <c r="I2815">
        <v>1417377481</v>
      </c>
      <c r="J2815">
        <v>1412189881</v>
      </c>
      <c r="K2815" t="b">
        <v>0</v>
      </c>
      <c r="L2815">
        <v>7</v>
      </c>
      <c r="M2815" t="b">
        <v>0</v>
      </c>
      <c r="N2815" t="s">
        <v>8296</v>
      </c>
      <c r="O2815" s="5">
        <f t="shared" si="172"/>
        <v>0.21146666666666666</v>
      </c>
      <c r="P2815" s="15">
        <f t="shared" si="173"/>
        <v>453.14285714285717</v>
      </c>
      <c r="Q2815" s="7" t="s">
        <v>8343</v>
      </c>
      <c r="R2815" s="7" t="s">
        <v>8354</v>
      </c>
      <c r="S2815" s="13">
        <f t="shared" si="174"/>
        <v>41973.831956018519</v>
      </c>
      <c r="T2815" s="12">
        <f t="shared" si="175"/>
        <v>41913.790289351848</v>
      </c>
    </row>
    <row r="2816" spans="1:20" ht="32" x14ac:dyDescent="0.2">
      <c r="A2816">
        <v>3972</v>
      </c>
      <c r="B2816" s="3" t="s">
        <v>3969</v>
      </c>
      <c r="C2816" s="3" t="s">
        <v>8079</v>
      </c>
      <c r="D2816">
        <v>1000</v>
      </c>
      <c r="E2816">
        <v>211</v>
      </c>
      <c r="F2816" t="s">
        <v>8221</v>
      </c>
      <c r="G2816" t="s">
        <v>8224</v>
      </c>
      <c r="H2816" t="s">
        <v>8246</v>
      </c>
      <c r="I2816">
        <v>1423186634</v>
      </c>
      <c r="J2816">
        <v>1418002634</v>
      </c>
      <c r="K2816" t="b">
        <v>0</v>
      </c>
      <c r="L2816">
        <v>8</v>
      </c>
      <c r="M2816" t="b">
        <v>0</v>
      </c>
      <c r="N2816" t="s">
        <v>8271</v>
      </c>
      <c r="O2816" s="5">
        <f t="shared" si="172"/>
        <v>0.21099999999999999</v>
      </c>
      <c r="P2816" s="15">
        <f t="shared" si="173"/>
        <v>26.375</v>
      </c>
      <c r="Q2816" s="7" t="s">
        <v>8323</v>
      </c>
      <c r="R2816" s="7" t="s">
        <v>8324</v>
      </c>
      <c r="S2816" s="13">
        <f t="shared" si="174"/>
        <v>42041.067523148144</v>
      </c>
      <c r="T2816" s="12">
        <f t="shared" si="175"/>
        <v>41981.067523148144</v>
      </c>
    </row>
    <row r="2817" spans="1:20" ht="48" x14ac:dyDescent="0.2">
      <c r="A2817">
        <v>181</v>
      </c>
      <c r="B2817" s="3" t="s">
        <v>183</v>
      </c>
      <c r="C2817" s="3" t="s">
        <v>4291</v>
      </c>
      <c r="D2817">
        <v>3423</v>
      </c>
      <c r="E2817">
        <v>722</v>
      </c>
      <c r="F2817" t="s">
        <v>8221</v>
      </c>
      <c r="G2817" t="s">
        <v>8225</v>
      </c>
      <c r="H2817" t="s">
        <v>8247</v>
      </c>
      <c r="I2817">
        <v>1434995295</v>
      </c>
      <c r="J2817">
        <v>1432403295</v>
      </c>
      <c r="K2817" t="b">
        <v>0</v>
      </c>
      <c r="L2817">
        <v>4</v>
      </c>
      <c r="M2817" t="b">
        <v>0</v>
      </c>
      <c r="N2817" t="s">
        <v>8268</v>
      </c>
      <c r="O2817" s="5">
        <f t="shared" si="172"/>
        <v>0.21092608822670172</v>
      </c>
      <c r="P2817" s="15">
        <f t="shared" si="173"/>
        <v>180.5</v>
      </c>
      <c r="Q2817" s="7" t="s">
        <v>8316</v>
      </c>
      <c r="R2817" s="7" t="s">
        <v>8320</v>
      </c>
      <c r="S2817" s="13">
        <f t="shared" si="174"/>
        <v>42177.741840277777</v>
      </c>
      <c r="T2817" s="12">
        <f t="shared" si="175"/>
        <v>42147.741840277777</v>
      </c>
    </row>
    <row r="2818" spans="1:20" ht="48" x14ac:dyDescent="0.2">
      <c r="A2818">
        <v>922</v>
      </c>
      <c r="B2818" s="3" t="s">
        <v>923</v>
      </c>
      <c r="C2818" s="3" t="s">
        <v>5032</v>
      </c>
      <c r="D2818">
        <v>27000</v>
      </c>
      <c r="E2818">
        <v>5680</v>
      </c>
      <c r="F2818" t="s">
        <v>8221</v>
      </c>
      <c r="G2818" t="s">
        <v>8224</v>
      </c>
      <c r="H2818" t="s">
        <v>8246</v>
      </c>
      <c r="I2818">
        <v>1412167393</v>
      </c>
      <c r="J2818">
        <v>1409143393</v>
      </c>
      <c r="K2818" t="b">
        <v>0</v>
      </c>
      <c r="L2818">
        <v>30</v>
      </c>
      <c r="M2818" t="b">
        <v>0</v>
      </c>
      <c r="N2818" t="s">
        <v>8278</v>
      </c>
      <c r="O2818" s="5">
        <f t="shared" ref="O2818:O2881" si="176">E2818/D2818</f>
        <v>0.21037037037037037</v>
      </c>
      <c r="P2818" s="15">
        <f t="shared" ref="P2818:P2881" si="177">AVERAGE(E2818/L2818)</f>
        <v>189.33333333333334</v>
      </c>
      <c r="Q2818" s="7" t="s">
        <v>8330</v>
      </c>
      <c r="R2818" s="7" t="s">
        <v>8333</v>
      </c>
      <c r="S2818" s="13">
        <f t="shared" ref="S2818:S2881" si="178">(((I2818/60)/60)/24)+DATE(1970,1,1)</f>
        <v>41913.530011574076</v>
      </c>
      <c r="T2818" s="12">
        <f t="shared" ref="T2818:T2881" si="179">(((J2818/60)/60)/24)+DATE(1970,1,1)</f>
        <v>41878.530011574076</v>
      </c>
    </row>
    <row r="2819" spans="1:20" ht="20" hidden="1" x14ac:dyDescent="0.2">
      <c r="A2819">
        <v>2655</v>
      </c>
      <c r="B2819" s="3" t="s">
        <v>2655</v>
      </c>
      <c r="C2819" s="3" t="s">
        <v>6765</v>
      </c>
      <c r="D2819">
        <v>15000</v>
      </c>
      <c r="E2819">
        <v>3155</v>
      </c>
      <c r="F2819" t="s">
        <v>8220</v>
      </c>
      <c r="G2819" t="s">
        <v>8224</v>
      </c>
      <c r="H2819" t="s">
        <v>8246</v>
      </c>
      <c r="I2819">
        <v>1455048000</v>
      </c>
      <c r="J2819">
        <v>1452631647</v>
      </c>
      <c r="K2819" t="b">
        <v>0</v>
      </c>
      <c r="L2819">
        <v>43</v>
      </c>
      <c r="M2819" t="b">
        <v>0</v>
      </c>
      <c r="N2819" t="s">
        <v>8301</v>
      </c>
      <c r="O2819" s="5">
        <f t="shared" si="176"/>
        <v>0.21033333333333334</v>
      </c>
      <c r="P2819" s="15">
        <f t="shared" si="177"/>
        <v>73.372093023255815</v>
      </c>
      <c r="Q2819" s="7" t="s">
        <v>8309</v>
      </c>
      <c r="R2819" s="7" t="s">
        <v>8359</v>
      </c>
      <c r="S2819" s="13">
        <f t="shared" si="178"/>
        <v>42409.833333333328</v>
      </c>
      <c r="T2819" s="12">
        <f t="shared" si="179"/>
        <v>42381.866284722222</v>
      </c>
    </row>
    <row r="2820" spans="1:20" ht="48" hidden="1" x14ac:dyDescent="0.2">
      <c r="A2820">
        <v>3135</v>
      </c>
      <c r="B2820" s="3" t="s">
        <v>3135</v>
      </c>
      <c r="C2820" s="3" t="s">
        <v>7245</v>
      </c>
      <c r="D2820">
        <v>777</v>
      </c>
      <c r="E2820">
        <v>162</v>
      </c>
      <c r="F2820" t="s">
        <v>8222</v>
      </c>
      <c r="G2820" t="s">
        <v>8224</v>
      </c>
      <c r="H2820" t="s">
        <v>8246</v>
      </c>
      <c r="I2820">
        <v>1491277121</v>
      </c>
      <c r="J2820">
        <v>1489376321</v>
      </c>
      <c r="K2820" t="b">
        <v>0</v>
      </c>
      <c r="L2820">
        <v>7</v>
      </c>
      <c r="M2820" t="b">
        <v>0</v>
      </c>
      <c r="N2820" t="s">
        <v>8271</v>
      </c>
      <c r="O2820" s="5">
        <f t="shared" si="176"/>
        <v>0.20849420849420849</v>
      </c>
      <c r="P2820" s="15">
        <f t="shared" si="177"/>
        <v>23.142857142857142</v>
      </c>
      <c r="Q2820" s="7" t="s">
        <v>8323</v>
      </c>
      <c r="R2820" s="7" t="s">
        <v>8324</v>
      </c>
      <c r="S2820" s="13">
        <f t="shared" si="178"/>
        <v>42829.151863425926</v>
      </c>
      <c r="T2820" s="12">
        <f t="shared" si="179"/>
        <v>42807.151863425926</v>
      </c>
    </row>
    <row r="2821" spans="1:20" ht="48" x14ac:dyDescent="0.2">
      <c r="A2821">
        <v>2896</v>
      </c>
      <c r="B2821" s="3" t="s">
        <v>2896</v>
      </c>
      <c r="C2821" s="3" t="s">
        <v>7006</v>
      </c>
      <c r="D2821">
        <v>3000</v>
      </c>
      <c r="E2821">
        <v>625</v>
      </c>
      <c r="F2821" t="s">
        <v>8221</v>
      </c>
      <c r="G2821" t="s">
        <v>8224</v>
      </c>
      <c r="H2821" t="s">
        <v>8246</v>
      </c>
      <c r="I2821">
        <v>1481522400</v>
      </c>
      <c r="J2821">
        <v>1480283321</v>
      </c>
      <c r="K2821" t="b">
        <v>0</v>
      </c>
      <c r="L2821">
        <v>12</v>
      </c>
      <c r="M2821" t="b">
        <v>0</v>
      </c>
      <c r="N2821" t="s">
        <v>8271</v>
      </c>
      <c r="O2821" s="5">
        <f t="shared" si="176"/>
        <v>0.20833333333333334</v>
      </c>
      <c r="P2821" s="15">
        <f t="shared" si="177"/>
        <v>52.083333333333336</v>
      </c>
      <c r="Q2821" s="7" t="s">
        <v>8323</v>
      </c>
      <c r="R2821" s="7" t="s">
        <v>8324</v>
      </c>
      <c r="S2821" s="13">
        <f t="shared" si="178"/>
        <v>42716.25</v>
      </c>
      <c r="T2821" s="12">
        <f t="shared" si="179"/>
        <v>42701.908807870372</v>
      </c>
    </row>
    <row r="2822" spans="1:20" ht="32" hidden="1" x14ac:dyDescent="0.2">
      <c r="A2822">
        <v>2324</v>
      </c>
      <c r="B2822" s="3" t="s">
        <v>2325</v>
      </c>
      <c r="C2822" s="3" t="s">
        <v>6434</v>
      </c>
      <c r="D2822">
        <v>7500</v>
      </c>
      <c r="E2822">
        <v>1555</v>
      </c>
      <c r="F2822" t="s">
        <v>8222</v>
      </c>
      <c r="G2822" t="s">
        <v>8225</v>
      </c>
      <c r="H2822" t="s">
        <v>8247</v>
      </c>
      <c r="I2822">
        <v>1490559285</v>
      </c>
      <c r="J2822">
        <v>1487970885</v>
      </c>
      <c r="K2822" t="b">
        <v>0</v>
      </c>
      <c r="L2822">
        <v>61</v>
      </c>
      <c r="M2822" t="b">
        <v>0</v>
      </c>
      <c r="N2822" t="s">
        <v>8298</v>
      </c>
      <c r="O2822" s="5">
        <f t="shared" si="176"/>
        <v>0.20733333333333334</v>
      </c>
      <c r="P2822" s="15">
        <f t="shared" si="177"/>
        <v>25.491803278688526</v>
      </c>
      <c r="Q2822" s="7" t="s">
        <v>8341</v>
      </c>
      <c r="R2822" s="7" t="s">
        <v>8356</v>
      </c>
      <c r="S2822" s="13">
        <f t="shared" si="178"/>
        <v>42820.843576388885</v>
      </c>
      <c r="T2822" s="12">
        <f t="shared" si="179"/>
        <v>42790.885243055556</v>
      </c>
    </row>
    <row r="2823" spans="1:20" ht="48" x14ac:dyDescent="0.2">
      <c r="A2823">
        <v>1165</v>
      </c>
      <c r="B2823" s="3" t="s">
        <v>1166</v>
      </c>
      <c r="C2823" s="3" t="s">
        <v>5275</v>
      </c>
      <c r="D2823">
        <v>10000</v>
      </c>
      <c r="E2823">
        <v>2070.5</v>
      </c>
      <c r="F2823" t="s">
        <v>8221</v>
      </c>
      <c r="G2823" t="s">
        <v>8224</v>
      </c>
      <c r="H2823" t="s">
        <v>8246</v>
      </c>
      <c r="I2823">
        <v>1404623330</v>
      </c>
      <c r="J2823">
        <v>1401685730</v>
      </c>
      <c r="K2823" t="b">
        <v>0</v>
      </c>
      <c r="L2823">
        <v>25</v>
      </c>
      <c r="M2823" t="b">
        <v>0</v>
      </c>
      <c r="N2823" t="s">
        <v>8284</v>
      </c>
      <c r="O2823" s="5">
        <f t="shared" si="176"/>
        <v>0.20705000000000001</v>
      </c>
      <c r="P2823" s="15">
        <f t="shared" si="177"/>
        <v>82.82</v>
      </c>
      <c r="Q2823" s="7" t="s">
        <v>8341</v>
      </c>
      <c r="R2823" s="7" t="s">
        <v>8342</v>
      </c>
      <c r="S2823" s="13">
        <f t="shared" si="178"/>
        <v>41826.214467592588</v>
      </c>
      <c r="T2823" s="12">
        <f t="shared" si="179"/>
        <v>41792.214467592588</v>
      </c>
    </row>
    <row r="2824" spans="1:20" ht="32" x14ac:dyDescent="0.2">
      <c r="A2824">
        <v>1594</v>
      </c>
      <c r="B2824" s="3" t="s">
        <v>1595</v>
      </c>
      <c r="C2824" s="3" t="s">
        <v>5704</v>
      </c>
      <c r="D2824">
        <v>1000</v>
      </c>
      <c r="E2824">
        <v>205</v>
      </c>
      <c r="F2824" t="s">
        <v>8221</v>
      </c>
      <c r="G2824" t="s">
        <v>8224</v>
      </c>
      <c r="H2824" t="s">
        <v>8246</v>
      </c>
      <c r="I2824">
        <v>1463329260</v>
      </c>
      <c r="J2824">
        <v>1458147982</v>
      </c>
      <c r="K2824" t="b">
        <v>0</v>
      </c>
      <c r="L2824">
        <v>10</v>
      </c>
      <c r="M2824" t="b">
        <v>0</v>
      </c>
      <c r="N2824" t="s">
        <v>8291</v>
      </c>
      <c r="O2824" s="5">
        <f t="shared" si="176"/>
        <v>0.20499999999999999</v>
      </c>
      <c r="P2824" s="15">
        <f t="shared" si="177"/>
        <v>20.5</v>
      </c>
      <c r="Q2824" s="7" t="s">
        <v>8343</v>
      </c>
      <c r="R2824" s="7" t="s">
        <v>8350</v>
      </c>
      <c r="S2824" s="13">
        <f t="shared" si="178"/>
        <v>42505.681249999994</v>
      </c>
      <c r="T2824" s="12">
        <f t="shared" si="179"/>
        <v>42445.712754629625</v>
      </c>
    </row>
    <row r="2825" spans="1:20" ht="48" x14ac:dyDescent="0.2">
      <c r="A2825">
        <v>1800</v>
      </c>
      <c r="B2825" s="3" t="s">
        <v>1801</v>
      </c>
      <c r="C2825" s="3" t="s">
        <v>5910</v>
      </c>
      <c r="D2825">
        <v>46260</v>
      </c>
      <c r="E2825">
        <v>9460</v>
      </c>
      <c r="F2825" t="s">
        <v>8221</v>
      </c>
      <c r="G2825" t="s">
        <v>8225</v>
      </c>
      <c r="H2825" t="s">
        <v>8247</v>
      </c>
      <c r="I2825">
        <v>1476109970</v>
      </c>
      <c r="J2825">
        <v>1473517970</v>
      </c>
      <c r="K2825" t="b">
        <v>1</v>
      </c>
      <c r="L2825">
        <v>113</v>
      </c>
      <c r="M2825" t="b">
        <v>0</v>
      </c>
      <c r="N2825" t="s">
        <v>8285</v>
      </c>
      <c r="O2825" s="5">
        <f t="shared" si="176"/>
        <v>0.20449632511889321</v>
      </c>
      <c r="P2825" s="15">
        <f t="shared" si="177"/>
        <v>83.716814159292042</v>
      </c>
      <c r="Q2825" s="7" t="s">
        <v>8343</v>
      </c>
      <c r="R2825" s="7" t="s">
        <v>8344</v>
      </c>
      <c r="S2825" s="13">
        <f t="shared" si="178"/>
        <v>42653.606134259258</v>
      </c>
      <c r="T2825" s="12">
        <f t="shared" si="179"/>
        <v>42623.606134259258</v>
      </c>
    </row>
    <row r="2826" spans="1:20" ht="48" x14ac:dyDescent="0.2">
      <c r="A2826">
        <v>2942</v>
      </c>
      <c r="B2826" s="3" t="s">
        <v>2942</v>
      </c>
      <c r="C2826" s="3" t="s">
        <v>7052</v>
      </c>
      <c r="D2826">
        <v>200000</v>
      </c>
      <c r="E2826">
        <v>40850</v>
      </c>
      <c r="F2826" t="s">
        <v>8221</v>
      </c>
      <c r="G2826" t="s">
        <v>8229</v>
      </c>
      <c r="H2826" t="s">
        <v>8251</v>
      </c>
      <c r="I2826">
        <v>1450297080</v>
      </c>
      <c r="J2826">
        <v>1448565459</v>
      </c>
      <c r="K2826" t="b">
        <v>0</v>
      </c>
      <c r="L2826">
        <v>202</v>
      </c>
      <c r="M2826" t="b">
        <v>0</v>
      </c>
      <c r="N2826" t="s">
        <v>8303</v>
      </c>
      <c r="O2826" s="5">
        <f t="shared" si="176"/>
        <v>0.20424999999999999</v>
      </c>
      <c r="P2826" s="15">
        <f t="shared" si="177"/>
        <v>202.22772277227722</v>
      </c>
      <c r="Q2826" s="7" t="s">
        <v>8323</v>
      </c>
      <c r="R2826" s="7" t="s">
        <v>8361</v>
      </c>
      <c r="S2826" s="13">
        <f t="shared" si="178"/>
        <v>42354.845833333333</v>
      </c>
      <c r="T2826" s="12">
        <f t="shared" si="179"/>
        <v>42334.803923611107</v>
      </c>
    </row>
    <row r="2827" spans="1:20" ht="48" x14ac:dyDescent="0.2">
      <c r="A2827">
        <v>1424</v>
      </c>
      <c r="B2827" s="3" t="s">
        <v>1425</v>
      </c>
      <c r="C2827" s="3" t="s">
        <v>5534</v>
      </c>
      <c r="D2827">
        <v>7500</v>
      </c>
      <c r="E2827">
        <v>1527</v>
      </c>
      <c r="F2827" t="s">
        <v>8221</v>
      </c>
      <c r="G2827" t="s">
        <v>8224</v>
      </c>
      <c r="H2827" t="s">
        <v>8246</v>
      </c>
      <c r="I2827">
        <v>1479233602</v>
      </c>
      <c r="J2827">
        <v>1478106802</v>
      </c>
      <c r="K2827" t="b">
        <v>0</v>
      </c>
      <c r="L2827">
        <v>14</v>
      </c>
      <c r="M2827" t="b">
        <v>0</v>
      </c>
      <c r="N2827" t="s">
        <v>8287</v>
      </c>
      <c r="O2827" s="5">
        <f t="shared" si="176"/>
        <v>0.2036</v>
      </c>
      <c r="P2827" s="15">
        <f t="shared" si="177"/>
        <v>109.07142857142857</v>
      </c>
      <c r="Q2827" s="7" t="s">
        <v>8327</v>
      </c>
      <c r="R2827" s="7" t="s">
        <v>8346</v>
      </c>
      <c r="S2827" s="13">
        <f t="shared" si="178"/>
        <v>42689.759282407409</v>
      </c>
      <c r="T2827" s="12">
        <f t="shared" si="179"/>
        <v>42676.717615740738</v>
      </c>
    </row>
    <row r="2828" spans="1:20" ht="48" x14ac:dyDescent="0.2">
      <c r="A2828">
        <v>1785</v>
      </c>
      <c r="B2828" s="3" t="s">
        <v>1786</v>
      </c>
      <c r="C2828" s="3" t="s">
        <v>5895</v>
      </c>
      <c r="D2828">
        <v>24000</v>
      </c>
      <c r="E2828">
        <v>4853</v>
      </c>
      <c r="F2828" t="s">
        <v>8221</v>
      </c>
      <c r="G2828" t="s">
        <v>8224</v>
      </c>
      <c r="H2828" t="s">
        <v>8246</v>
      </c>
      <c r="I2828">
        <v>1413417600</v>
      </c>
      <c r="J2828">
        <v>1410750855</v>
      </c>
      <c r="K2828" t="b">
        <v>1</v>
      </c>
      <c r="L2828">
        <v>108</v>
      </c>
      <c r="M2828" t="b">
        <v>0</v>
      </c>
      <c r="N2828" t="s">
        <v>8285</v>
      </c>
      <c r="O2828" s="5">
        <f t="shared" si="176"/>
        <v>0.20220833333333332</v>
      </c>
      <c r="P2828" s="15">
        <f t="shared" si="177"/>
        <v>44.935185185185183</v>
      </c>
      <c r="Q2828" s="7" t="s">
        <v>8343</v>
      </c>
      <c r="R2828" s="7" t="s">
        <v>8344</v>
      </c>
      <c r="S2828" s="13">
        <f t="shared" si="178"/>
        <v>41928</v>
      </c>
      <c r="T2828" s="12">
        <f t="shared" si="179"/>
        <v>41897.134895833333</v>
      </c>
    </row>
    <row r="2829" spans="1:20" ht="48" hidden="1" x14ac:dyDescent="0.2">
      <c r="A2829">
        <v>1697</v>
      </c>
      <c r="B2829" s="3" t="s">
        <v>1698</v>
      </c>
      <c r="C2829" s="3" t="s">
        <v>5807</v>
      </c>
      <c r="D2829">
        <v>12500</v>
      </c>
      <c r="E2829">
        <v>2526</v>
      </c>
      <c r="F2829" t="s">
        <v>8222</v>
      </c>
      <c r="G2829" t="s">
        <v>8224</v>
      </c>
      <c r="H2829" t="s">
        <v>8246</v>
      </c>
      <c r="I2829">
        <v>1491781648</v>
      </c>
      <c r="J2829">
        <v>1489193248</v>
      </c>
      <c r="K2829" t="b">
        <v>0</v>
      </c>
      <c r="L2829">
        <v>22</v>
      </c>
      <c r="M2829" t="b">
        <v>0</v>
      </c>
      <c r="N2829" t="s">
        <v>8293</v>
      </c>
      <c r="O2829" s="5">
        <f t="shared" si="176"/>
        <v>0.20208000000000001</v>
      </c>
      <c r="P2829" s="15">
        <f t="shared" si="177"/>
        <v>114.81818181818181</v>
      </c>
      <c r="Q2829" s="7" t="s">
        <v>8330</v>
      </c>
      <c r="R2829" s="7" t="s">
        <v>8352</v>
      </c>
      <c r="S2829" s="13">
        <f t="shared" si="178"/>
        <v>42834.991296296299</v>
      </c>
      <c r="T2829" s="12">
        <f t="shared" si="179"/>
        <v>42805.032962962956</v>
      </c>
    </row>
    <row r="2830" spans="1:20" ht="48" x14ac:dyDescent="0.2">
      <c r="A2830">
        <v>2867</v>
      </c>
      <c r="B2830" s="3" t="s">
        <v>2867</v>
      </c>
      <c r="C2830" s="3" t="s">
        <v>6977</v>
      </c>
      <c r="D2830">
        <v>2500</v>
      </c>
      <c r="E2830">
        <v>504</v>
      </c>
      <c r="F2830" t="s">
        <v>8221</v>
      </c>
      <c r="G2830" t="s">
        <v>8224</v>
      </c>
      <c r="H2830" t="s">
        <v>8246</v>
      </c>
      <c r="I2830">
        <v>1467604800</v>
      </c>
      <c r="J2830">
        <v>1465533672</v>
      </c>
      <c r="K2830" t="b">
        <v>0</v>
      </c>
      <c r="L2830">
        <v>10</v>
      </c>
      <c r="M2830" t="b">
        <v>0</v>
      </c>
      <c r="N2830" t="s">
        <v>8271</v>
      </c>
      <c r="O2830" s="5">
        <f t="shared" si="176"/>
        <v>0.2016</v>
      </c>
      <c r="P2830" s="15">
        <f t="shared" si="177"/>
        <v>50.4</v>
      </c>
      <c r="Q2830" s="7" t="s">
        <v>8323</v>
      </c>
      <c r="R2830" s="7" t="s">
        <v>8324</v>
      </c>
      <c r="S2830" s="13">
        <f t="shared" si="178"/>
        <v>42555.166666666672</v>
      </c>
      <c r="T2830" s="12">
        <f t="shared" si="179"/>
        <v>42531.195277777777</v>
      </c>
    </row>
    <row r="2831" spans="1:20" ht="48" x14ac:dyDescent="0.2">
      <c r="A2831">
        <v>882</v>
      </c>
      <c r="B2831" s="3" t="s">
        <v>883</v>
      </c>
      <c r="C2831" s="3" t="s">
        <v>4992</v>
      </c>
      <c r="D2831">
        <v>1500</v>
      </c>
      <c r="E2831">
        <v>302</v>
      </c>
      <c r="F2831" t="s">
        <v>8221</v>
      </c>
      <c r="G2831" t="s">
        <v>8224</v>
      </c>
      <c r="H2831" t="s">
        <v>8246</v>
      </c>
      <c r="I2831">
        <v>1315341550</v>
      </c>
      <c r="J2831">
        <v>1312490350</v>
      </c>
      <c r="K2831" t="b">
        <v>0</v>
      </c>
      <c r="L2831">
        <v>14</v>
      </c>
      <c r="M2831" t="b">
        <v>0</v>
      </c>
      <c r="N2831" t="s">
        <v>8279</v>
      </c>
      <c r="O2831" s="5">
        <f t="shared" si="176"/>
        <v>0.20133333333333334</v>
      </c>
      <c r="P2831" s="15">
        <f t="shared" si="177"/>
        <v>21.571428571428573</v>
      </c>
      <c r="Q2831" s="7" t="s">
        <v>8330</v>
      </c>
      <c r="R2831" s="7" t="s">
        <v>8334</v>
      </c>
      <c r="S2831" s="13">
        <f t="shared" si="178"/>
        <v>40792.860532407409</v>
      </c>
      <c r="T2831" s="12">
        <f t="shared" si="179"/>
        <v>40759.860532407409</v>
      </c>
    </row>
    <row r="2832" spans="1:20" ht="48" x14ac:dyDescent="0.2">
      <c r="A2832">
        <v>3739</v>
      </c>
      <c r="B2832" s="3" t="s">
        <v>3736</v>
      </c>
      <c r="C2832" s="3" t="s">
        <v>7849</v>
      </c>
      <c r="D2832">
        <v>4000</v>
      </c>
      <c r="E2832">
        <v>805</v>
      </c>
      <c r="F2832" t="s">
        <v>8221</v>
      </c>
      <c r="G2832" t="s">
        <v>8225</v>
      </c>
      <c r="H2832" t="s">
        <v>8247</v>
      </c>
      <c r="I2832">
        <v>1468752468</v>
      </c>
      <c r="J2832">
        <v>1467024468</v>
      </c>
      <c r="K2832" t="b">
        <v>0</v>
      </c>
      <c r="L2832">
        <v>8</v>
      </c>
      <c r="M2832" t="b">
        <v>0</v>
      </c>
      <c r="N2832" t="s">
        <v>8271</v>
      </c>
      <c r="O2832" s="5">
        <f t="shared" si="176"/>
        <v>0.20125000000000001</v>
      </c>
      <c r="P2832" s="15">
        <f t="shared" si="177"/>
        <v>100.625</v>
      </c>
      <c r="Q2832" s="7" t="s">
        <v>8323</v>
      </c>
      <c r="R2832" s="7" t="s">
        <v>8324</v>
      </c>
      <c r="S2832" s="13">
        <f t="shared" si="178"/>
        <v>42568.449861111112</v>
      </c>
      <c r="T2832" s="12">
        <f t="shared" si="179"/>
        <v>42548.449861111112</v>
      </c>
    </row>
    <row r="2833" spans="1:20" ht="32" x14ac:dyDescent="0.2">
      <c r="A2833">
        <v>1880</v>
      </c>
      <c r="B2833" s="3" t="s">
        <v>1881</v>
      </c>
      <c r="C2833" s="3" t="s">
        <v>5990</v>
      </c>
      <c r="D2833">
        <v>5000</v>
      </c>
      <c r="E2833">
        <v>1004</v>
      </c>
      <c r="F2833" t="s">
        <v>8221</v>
      </c>
      <c r="G2833" t="s">
        <v>8225</v>
      </c>
      <c r="H2833" t="s">
        <v>8247</v>
      </c>
      <c r="I2833">
        <v>1459341380</v>
      </c>
      <c r="J2833">
        <v>1456839380</v>
      </c>
      <c r="K2833" t="b">
        <v>0</v>
      </c>
      <c r="L2833">
        <v>24</v>
      </c>
      <c r="M2833" t="b">
        <v>0</v>
      </c>
      <c r="N2833" t="s">
        <v>8283</v>
      </c>
      <c r="O2833" s="5">
        <f t="shared" si="176"/>
        <v>0.20080000000000001</v>
      </c>
      <c r="P2833" s="15">
        <f t="shared" si="177"/>
        <v>41.833333333333336</v>
      </c>
      <c r="Q2833" s="7" t="s">
        <v>8338</v>
      </c>
      <c r="R2833" s="7" t="s">
        <v>8340</v>
      </c>
      <c r="S2833" s="13">
        <f t="shared" si="178"/>
        <v>42459.525231481486</v>
      </c>
      <c r="T2833" s="12">
        <f t="shared" si="179"/>
        <v>42430.566898148143</v>
      </c>
    </row>
    <row r="2834" spans="1:20" ht="32" x14ac:dyDescent="0.2">
      <c r="A2834">
        <v>179</v>
      </c>
      <c r="B2834" s="3" t="s">
        <v>181</v>
      </c>
      <c r="C2834" s="3" t="s">
        <v>4289</v>
      </c>
      <c r="D2834">
        <v>1000</v>
      </c>
      <c r="E2834">
        <v>200</v>
      </c>
      <c r="F2834" t="s">
        <v>8221</v>
      </c>
      <c r="G2834" t="s">
        <v>8224</v>
      </c>
      <c r="H2834" t="s">
        <v>8246</v>
      </c>
      <c r="I2834">
        <v>1457056555</v>
      </c>
      <c r="J2834">
        <v>1454464555</v>
      </c>
      <c r="K2834" t="b">
        <v>0</v>
      </c>
      <c r="L2834">
        <v>2</v>
      </c>
      <c r="M2834" t="b">
        <v>0</v>
      </c>
      <c r="N2834" t="s">
        <v>8268</v>
      </c>
      <c r="O2834" s="5">
        <f t="shared" si="176"/>
        <v>0.2</v>
      </c>
      <c r="P2834" s="15">
        <f t="shared" si="177"/>
        <v>100</v>
      </c>
      <c r="Q2834" s="7" t="s">
        <v>8316</v>
      </c>
      <c r="R2834" s="7" t="s">
        <v>8320</v>
      </c>
      <c r="S2834" s="13">
        <f t="shared" si="178"/>
        <v>42433.080497685187</v>
      </c>
      <c r="T2834" s="12">
        <f t="shared" si="179"/>
        <v>42403.080497685187</v>
      </c>
    </row>
    <row r="2835" spans="1:20" ht="48" x14ac:dyDescent="0.2">
      <c r="A2835">
        <v>3632</v>
      </c>
      <c r="B2835" s="3" t="s">
        <v>3630</v>
      </c>
      <c r="C2835" s="3" t="s">
        <v>7742</v>
      </c>
      <c r="D2835">
        <v>500</v>
      </c>
      <c r="E2835">
        <v>100</v>
      </c>
      <c r="F2835" t="s">
        <v>8221</v>
      </c>
      <c r="G2835" t="s">
        <v>8225</v>
      </c>
      <c r="H2835" t="s">
        <v>8247</v>
      </c>
      <c r="I2835">
        <v>1416781749</v>
      </c>
      <c r="J2835">
        <v>1415053749</v>
      </c>
      <c r="K2835" t="b">
        <v>0</v>
      </c>
      <c r="L2835">
        <v>1</v>
      </c>
      <c r="M2835" t="b">
        <v>0</v>
      </c>
      <c r="N2835" t="s">
        <v>8305</v>
      </c>
      <c r="O2835" s="5">
        <f t="shared" si="176"/>
        <v>0.2</v>
      </c>
      <c r="P2835" s="15">
        <f t="shared" si="177"/>
        <v>100</v>
      </c>
      <c r="Q2835" s="7" t="s">
        <v>8323</v>
      </c>
      <c r="R2835" s="7" t="s">
        <v>8363</v>
      </c>
      <c r="S2835" s="13">
        <f t="shared" si="178"/>
        <v>41966.936909722222</v>
      </c>
      <c r="T2835" s="12">
        <f t="shared" si="179"/>
        <v>41946.936909722222</v>
      </c>
    </row>
    <row r="2836" spans="1:20" ht="64" x14ac:dyDescent="0.2">
      <c r="A2836">
        <v>3982</v>
      </c>
      <c r="B2836" s="3" t="s">
        <v>3978</v>
      </c>
      <c r="C2836" s="3" t="s">
        <v>8088</v>
      </c>
      <c r="D2836">
        <v>850</v>
      </c>
      <c r="E2836">
        <v>170</v>
      </c>
      <c r="F2836" t="s">
        <v>8221</v>
      </c>
      <c r="G2836" t="s">
        <v>8225</v>
      </c>
      <c r="H2836" t="s">
        <v>8247</v>
      </c>
      <c r="I2836">
        <v>1436297180</v>
      </c>
      <c r="J2836">
        <v>1431113180</v>
      </c>
      <c r="K2836" t="b">
        <v>0</v>
      </c>
      <c r="L2836">
        <v>5</v>
      </c>
      <c r="M2836" t="b">
        <v>0</v>
      </c>
      <c r="N2836" t="s">
        <v>8271</v>
      </c>
      <c r="O2836" s="5">
        <f t="shared" si="176"/>
        <v>0.2</v>
      </c>
      <c r="P2836" s="15">
        <f t="shared" si="177"/>
        <v>34</v>
      </c>
      <c r="Q2836" s="7" t="s">
        <v>8323</v>
      </c>
      <c r="R2836" s="7" t="s">
        <v>8324</v>
      </c>
      <c r="S2836" s="13">
        <f t="shared" si="178"/>
        <v>42192.809953703705</v>
      </c>
      <c r="T2836" s="12">
        <f t="shared" si="179"/>
        <v>42132.809953703705</v>
      </c>
    </row>
    <row r="2837" spans="1:20" ht="32" x14ac:dyDescent="0.2">
      <c r="A2837">
        <v>3991</v>
      </c>
      <c r="B2837" s="3" t="s">
        <v>3987</v>
      </c>
      <c r="C2837" s="3" t="s">
        <v>8097</v>
      </c>
      <c r="D2837">
        <v>500</v>
      </c>
      <c r="E2837">
        <v>100</v>
      </c>
      <c r="F2837" t="s">
        <v>8221</v>
      </c>
      <c r="G2837" t="s">
        <v>8224</v>
      </c>
      <c r="H2837" t="s">
        <v>8246</v>
      </c>
      <c r="I2837">
        <v>1433086082</v>
      </c>
      <c r="J2837">
        <v>1430494082</v>
      </c>
      <c r="K2837" t="b">
        <v>0</v>
      </c>
      <c r="L2837">
        <v>1</v>
      </c>
      <c r="M2837" t="b">
        <v>0</v>
      </c>
      <c r="N2837" t="s">
        <v>8271</v>
      </c>
      <c r="O2837" s="5">
        <f t="shared" si="176"/>
        <v>0.2</v>
      </c>
      <c r="P2837" s="15">
        <f t="shared" si="177"/>
        <v>100</v>
      </c>
      <c r="Q2837" s="7" t="s">
        <v>8323</v>
      </c>
      <c r="R2837" s="7" t="s">
        <v>8324</v>
      </c>
      <c r="S2837" s="13">
        <f t="shared" si="178"/>
        <v>42155.644467592589</v>
      </c>
      <c r="T2837" s="12">
        <f t="shared" si="179"/>
        <v>42125.644467592589</v>
      </c>
    </row>
    <row r="2838" spans="1:20" ht="48" x14ac:dyDescent="0.2">
      <c r="A2838">
        <v>3107</v>
      </c>
      <c r="B2838" s="3" t="s">
        <v>3107</v>
      </c>
      <c r="C2838" s="3" t="s">
        <v>7217</v>
      </c>
      <c r="D2838">
        <v>40000</v>
      </c>
      <c r="E2838">
        <v>7905</v>
      </c>
      <c r="F2838" t="s">
        <v>8221</v>
      </c>
      <c r="G2838" t="s">
        <v>8224</v>
      </c>
      <c r="H2838" t="s">
        <v>8246</v>
      </c>
      <c r="I2838">
        <v>1431372751</v>
      </c>
      <c r="J2838">
        <v>1430767951</v>
      </c>
      <c r="K2838" t="b">
        <v>0</v>
      </c>
      <c r="L2838">
        <v>29</v>
      </c>
      <c r="M2838" t="b">
        <v>0</v>
      </c>
      <c r="N2838" t="s">
        <v>8303</v>
      </c>
      <c r="O2838" s="5">
        <f t="shared" si="176"/>
        <v>0.197625</v>
      </c>
      <c r="P2838" s="15">
        <f t="shared" si="177"/>
        <v>272.58620689655174</v>
      </c>
      <c r="Q2838" s="7" t="s">
        <v>8323</v>
      </c>
      <c r="R2838" s="7" t="s">
        <v>8361</v>
      </c>
      <c r="S2838" s="13">
        <f t="shared" si="178"/>
        <v>42135.814247685179</v>
      </c>
      <c r="T2838" s="12">
        <f t="shared" si="179"/>
        <v>42128.814247685179</v>
      </c>
    </row>
    <row r="2839" spans="1:20" ht="48" hidden="1" x14ac:dyDescent="0.2">
      <c r="A2839">
        <v>1335</v>
      </c>
      <c r="B2839" s="3" t="s">
        <v>1336</v>
      </c>
      <c r="C2839" s="3" t="s">
        <v>5445</v>
      </c>
      <c r="D2839">
        <v>25000</v>
      </c>
      <c r="E2839">
        <v>4940</v>
      </c>
      <c r="F2839" t="s">
        <v>8220</v>
      </c>
      <c r="G2839" t="s">
        <v>8224</v>
      </c>
      <c r="H2839" t="s">
        <v>8246</v>
      </c>
      <c r="I2839">
        <v>1449354502</v>
      </c>
      <c r="J2839">
        <v>1446762502</v>
      </c>
      <c r="K2839" t="b">
        <v>0</v>
      </c>
      <c r="L2839">
        <v>16</v>
      </c>
      <c r="M2839" t="b">
        <v>0</v>
      </c>
      <c r="N2839" t="s">
        <v>8273</v>
      </c>
      <c r="O2839" s="5">
        <f t="shared" si="176"/>
        <v>0.1976</v>
      </c>
      <c r="P2839" s="15">
        <f t="shared" si="177"/>
        <v>308.75</v>
      </c>
      <c r="Q2839" s="7" t="s">
        <v>8309</v>
      </c>
      <c r="R2839" s="7" t="s">
        <v>8326</v>
      </c>
      <c r="S2839" s="13">
        <f t="shared" si="178"/>
        <v>42343.936365740738</v>
      </c>
      <c r="T2839" s="12">
        <f t="shared" si="179"/>
        <v>42313.936365740738</v>
      </c>
    </row>
    <row r="2840" spans="1:20" ht="64" x14ac:dyDescent="0.2">
      <c r="A2840">
        <v>2857</v>
      </c>
      <c r="B2840" s="3" t="s">
        <v>2857</v>
      </c>
      <c r="C2840" s="3" t="s">
        <v>6967</v>
      </c>
      <c r="D2840">
        <v>38000</v>
      </c>
      <c r="E2840">
        <v>7500</v>
      </c>
      <c r="F2840" t="s">
        <v>8221</v>
      </c>
      <c r="G2840" t="s">
        <v>8238</v>
      </c>
      <c r="H2840" t="s">
        <v>8256</v>
      </c>
      <c r="I2840">
        <v>1487613600</v>
      </c>
      <c r="J2840">
        <v>1482444295</v>
      </c>
      <c r="K2840" t="b">
        <v>0</v>
      </c>
      <c r="L2840">
        <v>15</v>
      </c>
      <c r="M2840" t="b">
        <v>0</v>
      </c>
      <c r="N2840" t="s">
        <v>8271</v>
      </c>
      <c r="O2840" s="5">
        <f t="shared" si="176"/>
        <v>0.19736842105263158</v>
      </c>
      <c r="P2840" s="15">
        <f t="shared" si="177"/>
        <v>500</v>
      </c>
      <c r="Q2840" s="7" t="s">
        <v>8323</v>
      </c>
      <c r="R2840" s="7" t="s">
        <v>8324</v>
      </c>
      <c r="S2840" s="13">
        <f t="shared" si="178"/>
        <v>42786.75</v>
      </c>
      <c r="T2840" s="12">
        <f t="shared" si="179"/>
        <v>42726.920081018514</v>
      </c>
    </row>
    <row r="2841" spans="1:20" ht="32" x14ac:dyDescent="0.2">
      <c r="A2841">
        <v>3803</v>
      </c>
      <c r="B2841" s="3" t="s">
        <v>3800</v>
      </c>
      <c r="C2841" s="3" t="s">
        <v>7913</v>
      </c>
      <c r="D2841">
        <v>12000</v>
      </c>
      <c r="E2841">
        <v>2358</v>
      </c>
      <c r="F2841" t="s">
        <v>8221</v>
      </c>
      <c r="G2841" t="s">
        <v>8224</v>
      </c>
      <c r="H2841" t="s">
        <v>8246</v>
      </c>
      <c r="I2841">
        <v>1457133568</v>
      </c>
      <c r="J2841">
        <v>1454541568</v>
      </c>
      <c r="K2841" t="b">
        <v>0</v>
      </c>
      <c r="L2841">
        <v>40</v>
      </c>
      <c r="M2841" t="b">
        <v>0</v>
      </c>
      <c r="N2841" t="s">
        <v>8305</v>
      </c>
      <c r="O2841" s="5">
        <f t="shared" si="176"/>
        <v>0.19650000000000001</v>
      </c>
      <c r="P2841" s="15">
        <f t="shared" si="177"/>
        <v>58.95</v>
      </c>
      <c r="Q2841" s="7" t="s">
        <v>8323</v>
      </c>
      <c r="R2841" s="7" t="s">
        <v>8363</v>
      </c>
      <c r="S2841" s="13">
        <f t="shared" si="178"/>
        <v>42433.971851851849</v>
      </c>
      <c r="T2841" s="12">
        <f t="shared" si="179"/>
        <v>42403.971851851849</v>
      </c>
    </row>
    <row r="2842" spans="1:20" ht="48" x14ac:dyDescent="0.2">
      <c r="A2842">
        <v>1764</v>
      </c>
      <c r="B2842" s="3" t="s">
        <v>1765</v>
      </c>
      <c r="C2842" s="3" t="s">
        <v>5874</v>
      </c>
      <c r="D2842">
        <v>11000</v>
      </c>
      <c r="E2842">
        <v>2156</v>
      </c>
      <c r="F2842" t="s">
        <v>8221</v>
      </c>
      <c r="G2842" t="s">
        <v>8225</v>
      </c>
      <c r="H2842" t="s">
        <v>8247</v>
      </c>
      <c r="I2842">
        <v>1407065979</v>
      </c>
      <c r="J2842">
        <v>1404560379</v>
      </c>
      <c r="K2842" t="b">
        <v>1</v>
      </c>
      <c r="L2842">
        <v>39</v>
      </c>
      <c r="M2842" t="b">
        <v>0</v>
      </c>
      <c r="N2842" t="s">
        <v>8285</v>
      </c>
      <c r="O2842" s="5">
        <f t="shared" si="176"/>
        <v>0.19600000000000001</v>
      </c>
      <c r="P2842" s="15">
        <f t="shared" si="177"/>
        <v>55.282051282051285</v>
      </c>
      <c r="Q2842" s="7" t="s">
        <v>8343</v>
      </c>
      <c r="R2842" s="7" t="s">
        <v>8344</v>
      </c>
      <c r="S2842" s="13">
        <f t="shared" si="178"/>
        <v>41854.485868055555</v>
      </c>
      <c r="T2842" s="12">
        <f t="shared" si="179"/>
        <v>41825.485868055555</v>
      </c>
    </row>
    <row r="2843" spans="1:20" ht="32" x14ac:dyDescent="0.2">
      <c r="A2843">
        <v>3063</v>
      </c>
      <c r="B2843" s="3" t="s">
        <v>3063</v>
      </c>
      <c r="C2843" s="3" t="s">
        <v>7173</v>
      </c>
      <c r="D2843">
        <v>3000</v>
      </c>
      <c r="E2843">
        <v>587</v>
      </c>
      <c r="F2843" t="s">
        <v>8221</v>
      </c>
      <c r="G2843" t="s">
        <v>8224</v>
      </c>
      <c r="H2843" t="s">
        <v>8246</v>
      </c>
      <c r="I2843">
        <v>1477174138</v>
      </c>
      <c r="J2843">
        <v>1474150138</v>
      </c>
      <c r="K2843" t="b">
        <v>0</v>
      </c>
      <c r="L2843">
        <v>23</v>
      </c>
      <c r="M2843" t="b">
        <v>0</v>
      </c>
      <c r="N2843" t="s">
        <v>8303</v>
      </c>
      <c r="O2843" s="5">
        <f t="shared" si="176"/>
        <v>0.19566666666666666</v>
      </c>
      <c r="P2843" s="15">
        <f t="shared" si="177"/>
        <v>25.521739130434781</v>
      </c>
      <c r="Q2843" s="7" t="s">
        <v>8323</v>
      </c>
      <c r="R2843" s="7" t="s">
        <v>8361</v>
      </c>
      <c r="S2843" s="13">
        <f t="shared" si="178"/>
        <v>42665.922893518517</v>
      </c>
      <c r="T2843" s="12">
        <f t="shared" si="179"/>
        <v>42630.922893518517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8323</v>
      </c>
      <c r="R2844" s="7" t="s">
        <v>8324</v>
      </c>
      <c r="S2844" s="13">
        <f t="shared" si="178"/>
        <v>41811.458333333336</v>
      </c>
      <c r="T2844" s="12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8323</v>
      </c>
      <c r="R2845" s="7" t="s">
        <v>8324</v>
      </c>
      <c r="S2845" s="13">
        <f t="shared" si="178"/>
        <v>42534.166666666672</v>
      </c>
      <c r="T2845" s="12">
        <f t="shared" si="179"/>
        <v>42492.737847222219</v>
      </c>
    </row>
    <row r="2846" spans="1:20" ht="48" x14ac:dyDescent="0.2">
      <c r="A2846">
        <v>480</v>
      </c>
      <c r="B2846" s="3" t="s">
        <v>481</v>
      </c>
      <c r="C2846" s="3" t="s">
        <v>4590</v>
      </c>
      <c r="D2846">
        <v>40000</v>
      </c>
      <c r="E2846">
        <v>7764</v>
      </c>
      <c r="F2846" t="s">
        <v>8221</v>
      </c>
      <c r="G2846" t="s">
        <v>8224</v>
      </c>
      <c r="H2846" t="s">
        <v>8246</v>
      </c>
      <c r="I2846">
        <v>1376049615</v>
      </c>
      <c r="J2846">
        <v>1373457615</v>
      </c>
      <c r="K2846" t="b">
        <v>0</v>
      </c>
      <c r="L2846">
        <v>140</v>
      </c>
      <c r="M2846" t="b">
        <v>0</v>
      </c>
      <c r="N2846" t="s">
        <v>8270</v>
      </c>
      <c r="O2846" s="5">
        <f t="shared" si="176"/>
        <v>0.19409999999999999</v>
      </c>
      <c r="P2846" s="15">
        <f t="shared" si="177"/>
        <v>55.457142857142856</v>
      </c>
      <c r="Q2846" s="7" t="s">
        <v>8316</v>
      </c>
      <c r="R2846" s="7" t="s">
        <v>8322</v>
      </c>
      <c r="S2846" s="13">
        <f t="shared" si="178"/>
        <v>41495.500173611108</v>
      </c>
      <c r="T2846" s="12">
        <f t="shared" si="179"/>
        <v>41465.500173611108</v>
      </c>
    </row>
    <row r="2847" spans="1:20" ht="48" x14ac:dyDescent="0.2">
      <c r="A2847">
        <v>4064</v>
      </c>
      <c r="B2847" s="3" t="s">
        <v>4060</v>
      </c>
      <c r="C2847" s="3" t="s">
        <v>8168</v>
      </c>
      <c r="D2847">
        <v>2000</v>
      </c>
      <c r="E2847">
        <v>385</v>
      </c>
      <c r="F2847" t="s">
        <v>8221</v>
      </c>
      <c r="G2847" t="s">
        <v>8226</v>
      </c>
      <c r="H2847" t="s">
        <v>8248</v>
      </c>
      <c r="I2847">
        <v>1430316426</v>
      </c>
      <c r="J2847">
        <v>1427724426</v>
      </c>
      <c r="K2847" t="b">
        <v>0</v>
      </c>
      <c r="L2847">
        <v>6</v>
      </c>
      <c r="M2847" t="b">
        <v>0</v>
      </c>
      <c r="N2847" t="s">
        <v>8271</v>
      </c>
      <c r="O2847" s="5">
        <f t="shared" si="176"/>
        <v>0.1925</v>
      </c>
      <c r="P2847" s="15">
        <f t="shared" si="177"/>
        <v>64.166666666666671</v>
      </c>
      <c r="Q2847" s="7" t="s">
        <v>8323</v>
      </c>
      <c r="R2847" s="7" t="s">
        <v>8324</v>
      </c>
      <c r="S2847" s="13">
        <f t="shared" si="178"/>
        <v>42123.588263888887</v>
      </c>
      <c r="T2847" s="12">
        <f t="shared" si="179"/>
        <v>42093.588263888887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8323</v>
      </c>
      <c r="R2848" s="7" t="s">
        <v>8324</v>
      </c>
      <c r="S2848" s="13">
        <f t="shared" si="178"/>
        <v>42153.692060185189</v>
      </c>
      <c r="T2848" s="12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8323</v>
      </c>
      <c r="R2849" s="7" t="s">
        <v>8324</v>
      </c>
      <c r="S2849" s="13">
        <f t="shared" si="178"/>
        <v>42513.806307870371</v>
      </c>
      <c r="T2849" s="12">
        <f t="shared" si="179"/>
        <v>42453.806307870371</v>
      </c>
    </row>
    <row r="2850" spans="1:20" ht="48" x14ac:dyDescent="0.2">
      <c r="A2850">
        <v>1166</v>
      </c>
      <c r="B2850" s="3" t="s">
        <v>1167</v>
      </c>
      <c r="C2850" s="3" t="s">
        <v>5276</v>
      </c>
      <c r="D2850">
        <v>15000</v>
      </c>
      <c r="E2850">
        <v>2871</v>
      </c>
      <c r="F2850" t="s">
        <v>8221</v>
      </c>
      <c r="G2850" t="s">
        <v>8224</v>
      </c>
      <c r="H2850" t="s">
        <v>8246</v>
      </c>
      <c r="I2850">
        <v>1435291200</v>
      </c>
      <c r="J2850">
        <v>1432640342</v>
      </c>
      <c r="K2850" t="b">
        <v>0</v>
      </c>
      <c r="L2850">
        <v>8</v>
      </c>
      <c r="M2850" t="b">
        <v>0</v>
      </c>
      <c r="N2850" t="s">
        <v>8284</v>
      </c>
      <c r="O2850" s="5">
        <f t="shared" si="176"/>
        <v>0.19139999999999999</v>
      </c>
      <c r="P2850" s="15">
        <f t="shared" si="177"/>
        <v>358.875</v>
      </c>
      <c r="Q2850" s="7" t="s">
        <v>8341</v>
      </c>
      <c r="R2850" s="7" t="s">
        <v>8342</v>
      </c>
      <c r="S2850" s="13">
        <f t="shared" si="178"/>
        <v>42181.166666666672</v>
      </c>
      <c r="T2850" s="12">
        <f t="shared" si="179"/>
        <v>42150.485439814816</v>
      </c>
    </row>
    <row r="2851" spans="1:20" ht="48" x14ac:dyDescent="0.2">
      <c r="A2851">
        <v>2883</v>
      </c>
      <c r="B2851" s="3" t="s">
        <v>2883</v>
      </c>
      <c r="C2851" s="3" t="s">
        <v>6993</v>
      </c>
      <c r="D2851">
        <v>10000</v>
      </c>
      <c r="E2851">
        <v>1908</v>
      </c>
      <c r="F2851" t="s">
        <v>8221</v>
      </c>
      <c r="G2851" t="s">
        <v>8224</v>
      </c>
      <c r="H2851" t="s">
        <v>8246</v>
      </c>
      <c r="I2851">
        <v>1454734740</v>
      </c>
      <c r="J2851">
        <v>1451684437</v>
      </c>
      <c r="K2851" t="b">
        <v>0</v>
      </c>
      <c r="L2851">
        <v>5</v>
      </c>
      <c r="M2851" t="b">
        <v>0</v>
      </c>
      <c r="N2851" t="s">
        <v>8271</v>
      </c>
      <c r="O2851" s="5">
        <f t="shared" si="176"/>
        <v>0.1908</v>
      </c>
      <c r="P2851" s="15">
        <f t="shared" si="177"/>
        <v>381.6</v>
      </c>
      <c r="Q2851" s="7" t="s">
        <v>8323</v>
      </c>
      <c r="R2851" s="7" t="s">
        <v>8324</v>
      </c>
      <c r="S2851" s="13">
        <f t="shared" si="178"/>
        <v>42406.207638888889</v>
      </c>
      <c r="T2851" s="12">
        <f t="shared" si="179"/>
        <v>42370.90320601852</v>
      </c>
    </row>
    <row r="2852" spans="1:20" ht="48" x14ac:dyDescent="0.2">
      <c r="A2852">
        <v>2753</v>
      </c>
      <c r="B2852" s="3" t="s">
        <v>2753</v>
      </c>
      <c r="C2852" s="3" t="s">
        <v>6863</v>
      </c>
      <c r="D2852">
        <v>2000</v>
      </c>
      <c r="E2852">
        <v>380</v>
      </c>
      <c r="F2852" t="s">
        <v>8221</v>
      </c>
      <c r="G2852" t="s">
        <v>8224</v>
      </c>
      <c r="H2852" t="s">
        <v>8246</v>
      </c>
      <c r="I2852">
        <v>1346017023</v>
      </c>
      <c r="J2852">
        <v>1343425023</v>
      </c>
      <c r="K2852" t="b">
        <v>0</v>
      </c>
      <c r="L2852">
        <v>8</v>
      </c>
      <c r="M2852" t="b">
        <v>0</v>
      </c>
      <c r="N2852" t="s">
        <v>8304</v>
      </c>
      <c r="O2852" s="5">
        <f t="shared" si="176"/>
        <v>0.19</v>
      </c>
      <c r="P2852" s="15">
        <f t="shared" si="177"/>
        <v>47.5</v>
      </c>
      <c r="Q2852" s="7" t="s">
        <v>8327</v>
      </c>
      <c r="R2852" s="7" t="s">
        <v>8362</v>
      </c>
      <c r="S2852" s="13">
        <f t="shared" si="178"/>
        <v>41147.900729166664</v>
      </c>
      <c r="T2852" s="12">
        <f t="shared" si="179"/>
        <v>41117.900729166664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8323</v>
      </c>
      <c r="R2853" s="7" t="s">
        <v>8324</v>
      </c>
      <c r="S2853" s="13">
        <f t="shared" si="178"/>
        <v>42398.970138888893</v>
      </c>
      <c r="T2853" s="12">
        <f t="shared" si="179"/>
        <v>42390.002650462964</v>
      </c>
    </row>
    <row r="2854" spans="1:20" ht="48" hidden="1" x14ac:dyDescent="0.2">
      <c r="A2854">
        <v>2657</v>
      </c>
      <c r="B2854" s="3" t="s">
        <v>2657</v>
      </c>
      <c r="C2854" s="3" t="s">
        <v>6767</v>
      </c>
      <c r="D2854">
        <v>30000</v>
      </c>
      <c r="E2854">
        <v>5621.38</v>
      </c>
      <c r="F2854" t="s">
        <v>8220</v>
      </c>
      <c r="G2854" t="s">
        <v>8224</v>
      </c>
      <c r="H2854" t="s">
        <v>8246</v>
      </c>
      <c r="I2854">
        <v>1470187800</v>
      </c>
      <c r="J2854">
        <v>1467325053</v>
      </c>
      <c r="K2854" t="b">
        <v>0</v>
      </c>
      <c r="L2854">
        <v>59</v>
      </c>
      <c r="M2854" t="b">
        <v>0</v>
      </c>
      <c r="N2854" t="s">
        <v>8301</v>
      </c>
      <c r="O2854" s="5">
        <f t="shared" si="176"/>
        <v>0.18737933333333334</v>
      </c>
      <c r="P2854" s="15">
        <f t="shared" si="177"/>
        <v>95.277627118644077</v>
      </c>
      <c r="Q2854" s="7" t="s">
        <v>8309</v>
      </c>
      <c r="R2854" s="7" t="s">
        <v>8359</v>
      </c>
      <c r="S2854" s="13">
        <f t="shared" si="178"/>
        <v>42585.0625</v>
      </c>
      <c r="T2854" s="12">
        <f t="shared" si="179"/>
        <v>42551.928854166668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8323</v>
      </c>
      <c r="R2855" s="7" t="s">
        <v>8324</v>
      </c>
      <c r="S2855" s="13">
        <f t="shared" si="178"/>
        <v>41896.190937499996</v>
      </c>
      <c r="T2855" s="12">
        <f t="shared" si="179"/>
        <v>41836.190937499996</v>
      </c>
    </row>
    <row r="2856" spans="1:20" ht="48" x14ac:dyDescent="0.2">
      <c r="A2856">
        <v>665</v>
      </c>
      <c r="B2856" s="3" t="s">
        <v>666</v>
      </c>
      <c r="C2856" s="3" t="s">
        <v>4775</v>
      </c>
      <c r="D2856">
        <v>10000</v>
      </c>
      <c r="E2856">
        <v>1864</v>
      </c>
      <c r="F2856" t="s">
        <v>8221</v>
      </c>
      <c r="G2856" t="s">
        <v>8224</v>
      </c>
      <c r="H2856" t="s">
        <v>8246</v>
      </c>
      <c r="I2856">
        <v>1484327061</v>
      </c>
      <c r="J2856">
        <v>1479143061</v>
      </c>
      <c r="K2856" t="b">
        <v>0</v>
      </c>
      <c r="L2856">
        <v>12</v>
      </c>
      <c r="M2856" t="b">
        <v>0</v>
      </c>
      <c r="N2856" t="s">
        <v>8273</v>
      </c>
      <c r="O2856" s="5">
        <f t="shared" si="176"/>
        <v>0.18640000000000001</v>
      </c>
      <c r="P2856" s="15">
        <f t="shared" si="177"/>
        <v>155.33333333333334</v>
      </c>
      <c r="Q2856" s="7" t="s">
        <v>8309</v>
      </c>
      <c r="R2856" s="7" t="s">
        <v>8326</v>
      </c>
      <c r="S2856" s="13">
        <f t="shared" si="178"/>
        <v>42748.711354166662</v>
      </c>
      <c r="T2856" s="12">
        <f t="shared" si="179"/>
        <v>42688.711354166662</v>
      </c>
    </row>
    <row r="2857" spans="1:20" ht="48" x14ac:dyDescent="0.2">
      <c r="A2857">
        <v>2515</v>
      </c>
      <c r="B2857" s="3" t="s">
        <v>2515</v>
      </c>
      <c r="C2857" s="3" t="s">
        <v>6625</v>
      </c>
      <c r="D2857">
        <v>5000</v>
      </c>
      <c r="E2857">
        <v>930</v>
      </c>
      <c r="F2857" t="s">
        <v>8221</v>
      </c>
      <c r="G2857" t="s">
        <v>8224</v>
      </c>
      <c r="H2857" t="s">
        <v>8246</v>
      </c>
      <c r="I2857">
        <v>1424635753</v>
      </c>
      <c r="J2857">
        <v>1422043753</v>
      </c>
      <c r="K2857" t="b">
        <v>0</v>
      </c>
      <c r="L2857">
        <v>12</v>
      </c>
      <c r="M2857" t="b">
        <v>0</v>
      </c>
      <c r="N2857" t="s">
        <v>8299</v>
      </c>
      <c r="O2857" s="5">
        <f t="shared" si="176"/>
        <v>0.186</v>
      </c>
      <c r="P2857" s="15">
        <f t="shared" si="177"/>
        <v>77.5</v>
      </c>
      <c r="Q2857" s="7" t="s">
        <v>8341</v>
      </c>
      <c r="R2857" s="7" t="s">
        <v>8357</v>
      </c>
      <c r="S2857" s="13">
        <f t="shared" si="178"/>
        <v>42057.839733796296</v>
      </c>
      <c r="T2857" s="12">
        <f t="shared" si="179"/>
        <v>42027.839733796296</v>
      </c>
    </row>
    <row r="2858" spans="1:20" ht="48" x14ac:dyDescent="0.2">
      <c r="A2858">
        <v>1094</v>
      </c>
      <c r="B2858" s="3" t="s">
        <v>1095</v>
      </c>
      <c r="C2858" s="3" t="s">
        <v>5204</v>
      </c>
      <c r="D2858">
        <v>18000</v>
      </c>
      <c r="E2858">
        <v>3294.01</v>
      </c>
      <c r="F2858" t="s">
        <v>8221</v>
      </c>
      <c r="G2858" t="s">
        <v>8224</v>
      </c>
      <c r="H2858" t="s">
        <v>8246</v>
      </c>
      <c r="I2858">
        <v>1318180033</v>
      </c>
      <c r="J2858">
        <v>1315588033</v>
      </c>
      <c r="K2858" t="b">
        <v>0</v>
      </c>
      <c r="L2858">
        <v>27</v>
      </c>
      <c r="M2858" t="b">
        <v>0</v>
      </c>
      <c r="N2858" t="s">
        <v>8282</v>
      </c>
      <c r="O2858" s="5">
        <f t="shared" si="176"/>
        <v>0.18300055555555556</v>
      </c>
      <c r="P2858" s="15">
        <f t="shared" si="177"/>
        <v>122.00037037037038</v>
      </c>
      <c r="Q2858" s="7" t="s">
        <v>8338</v>
      </c>
      <c r="R2858" s="7" t="s">
        <v>8339</v>
      </c>
      <c r="S2858" s="13">
        <f t="shared" si="178"/>
        <v>40825.713344907403</v>
      </c>
      <c r="T2858" s="12">
        <f t="shared" si="179"/>
        <v>40795.713344907403</v>
      </c>
    </row>
    <row r="2859" spans="1:20" ht="48" x14ac:dyDescent="0.2">
      <c r="A2859">
        <v>866</v>
      </c>
      <c r="B2859" s="3" t="s">
        <v>867</v>
      </c>
      <c r="C2859" s="3" t="s">
        <v>4976</v>
      </c>
      <c r="D2859">
        <v>3500</v>
      </c>
      <c r="E2859">
        <v>640</v>
      </c>
      <c r="F2859" t="s">
        <v>8221</v>
      </c>
      <c r="G2859" t="s">
        <v>8224</v>
      </c>
      <c r="H2859" t="s">
        <v>8246</v>
      </c>
      <c r="I2859">
        <v>1425136200</v>
      </c>
      <c r="J2859">
        <v>1421853518</v>
      </c>
      <c r="K2859" t="b">
        <v>0</v>
      </c>
      <c r="L2859">
        <v>11</v>
      </c>
      <c r="M2859" t="b">
        <v>0</v>
      </c>
      <c r="N2859" t="s">
        <v>8278</v>
      </c>
      <c r="O2859" s="5">
        <f t="shared" si="176"/>
        <v>0.18285714285714286</v>
      </c>
      <c r="P2859" s="15">
        <f t="shared" si="177"/>
        <v>58.18181818181818</v>
      </c>
      <c r="Q2859" s="7" t="s">
        <v>8330</v>
      </c>
      <c r="R2859" s="7" t="s">
        <v>8333</v>
      </c>
      <c r="S2859" s="13">
        <f t="shared" si="178"/>
        <v>42063.631944444445</v>
      </c>
      <c r="T2859" s="12">
        <f t="shared" si="179"/>
        <v>42025.637939814813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8323</v>
      </c>
      <c r="R2860" s="7" t="s">
        <v>8324</v>
      </c>
      <c r="S2860" s="13">
        <f t="shared" si="178"/>
        <v>41978.477777777778</v>
      </c>
      <c r="T2860" s="12">
        <f t="shared" si="179"/>
        <v>41954.545081018514</v>
      </c>
    </row>
    <row r="2861" spans="1:20" ht="48" x14ac:dyDescent="0.2">
      <c r="A2861">
        <v>1415</v>
      </c>
      <c r="B2861" s="3" t="s">
        <v>1416</v>
      </c>
      <c r="C2861" s="3" t="s">
        <v>5525</v>
      </c>
      <c r="D2861">
        <v>4400</v>
      </c>
      <c r="E2861">
        <v>800</v>
      </c>
      <c r="F2861" t="s">
        <v>8221</v>
      </c>
      <c r="G2861" t="s">
        <v>8224</v>
      </c>
      <c r="H2861" t="s">
        <v>8246</v>
      </c>
      <c r="I2861">
        <v>1439741591</v>
      </c>
      <c r="J2861">
        <v>1436285591</v>
      </c>
      <c r="K2861" t="b">
        <v>0</v>
      </c>
      <c r="L2861">
        <v>9</v>
      </c>
      <c r="M2861" t="b">
        <v>0</v>
      </c>
      <c r="N2861" t="s">
        <v>8287</v>
      </c>
      <c r="O2861" s="5">
        <f t="shared" si="176"/>
        <v>0.18181818181818182</v>
      </c>
      <c r="P2861" s="15">
        <f t="shared" si="177"/>
        <v>88.888888888888886</v>
      </c>
      <c r="Q2861" s="7" t="s">
        <v>8327</v>
      </c>
      <c r="R2861" s="7" t="s">
        <v>8346</v>
      </c>
      <c r="S2861" s="13">
        <f t="shared" si="178"/>
        <v>42232.675821759258</v>
      </c>
      <c r="T2861" s="12">
        <f t="shared" si="179"/>
        <v>42192.675821759258</v>
      </c>
    </row>
    <row r="2862" spans="1:20" ht="48" x14ac:dyDescent="0.2">
      <c r="A2862">
        <v>860</v>
      </c>
      <c r="B2862" s="3" t="s">
        <v>861</v>
      </c>
      <c r="C2862" s="3" t="s">
        <v>4970</v>
      </c>
      <c r="D2862">
        <v>14000</v>
      </c>
      <c r="E2862">
        <v>2540</v>
      </c>
      <c r="F2862" t="s">
        <v>8221</v>
      </c>
      <c r="G2862" t="s">
        <v>8224</v>
      </c>
      <c r="H2862" t="s">
        <v>8246</v>
      </c>
      <c r="I2862">
        <v>1385123713</v>
      </c>
      <c r="J2862">
        <v>1382528113</v>
      </c>
      <c r="K2862" t="b">
        <v>0</v>
      </c>
      <c r="L2862">
        <v>48</v>
      </c>
      <c r="M2862" t="b">
        <v>0</v>
      </c>
      <c r="N2862" t="s">
        <v>8278</v>
      </c>
      <c r="O2862" s="5">
        <f t="shared" si="176"/>
        <v>0.18142857142857144</v>
      </c>
      <c r="P2862" s="15">
        <f t="shared" si="177"/>
        <v>52.916666666666664</v>
      </c>
      <c r="Q2862" s="7" t="s">
        <v>8330</v>
      </c>
      <c r="R2862" s="7" t="s">
        <v>8333</v>
      </c>
      <c r="S2862" s="13">
        <f t="shared" si="178"/>
        <v>41600.524456018517</v>
      </c>
      <c r="T2862" s="12">
        <f t="shared" si="179"/>
        <v>41570.482789351852</v>
      </c>
    </row>
    <row r="2863" spans="1:20" ht="32" x14ac:dyDescent="0.2">
      <c r="A2863">
        <v>3738</v>
      </c>
      <c r="B2863" s="3" t="s">
        <v>3735</v>
      </c>
      <c r="C2863" s="3" t="s">
        <v>7848</v>
      </c>
      <c r="D2863">
        <v>1500</v>
      </c>
      <c r="E2863">
        <v>270</v>
      </c>
      <c r="F2863" t="s">
        <v>8221</v>
      </c>
      <c r="G2863" t="s">
        <v>8225</v>
      </c>
      <c r="H2863" t="s">
        <v>8247</v>
      </c>
      <c r="I2863">
        <v>1405461600</v>
      </c>
      <c r="J2863">
        <v>1403562705</v>
      </c>
      <c r="K2863" t="b">
        <v>0</v>
      </c>
      <c r="L2863">
        <v>6</v>
      </c>
      <c r="M2863" t="b">
        <v>0</v>
      </c>
      <c r="N2863" t="s">
        <v>8271</v>
      </c>
      <c r="O2863" s="5">
        <f t="shared" si="176"/>
        <v>0.18</v>
      </c>
      <c r="P2863" s="15">
        <f t="shared" si="177"/>
        <v>45</v>
      </c>
      <c r="Q2863" s="7" t="s">
        <v>8323</v>
      </c>
      <c r="R2863" s="7" t="s">
        <v>8324</v>
      </c>
      <c r="S2863" s="13">
        <f t="shared" si="178"/>
        <v>41835.916666666664</v>
      </c>
      <c r="T2863" s="12">
        <f t="shared" si="179"/>
        <v>41813.938715277778</v>
      </c>
    </row>
    <row r="2864" spans="1:20" ht="48" x14ac:dyDescent="0.2">
      <c r="A2864">
        <v>3980</v>
      </c>
      <c r="B2864" s="3" t="s">
        <v>3977</v>
      </c>
      <c r="C2864" s="3" t="s">
        <v>8087</v>
      </c>
      <c r="D2864">
        <v>2500</v>
      </c>
      <c r="E2864">
        <v>450</v>
      </c>
      <c r="F2864" t="s">
        <v>8221</v>
      </c>
      <c r="G2864" t="s">
        <v>8224</v>
      </c>
      <c r="H2864" t="s">
        <v>8246</v>
      </c>
      <c r="I2864">
        <v>1404570147</v>
      </c>
      <c r="J2864">
        <v>1401978147</v>
      </c>
      <c r="K2864" t="b">
        <v>0</v>
      </c>
      <c r="L2864">
        <v>7</v>
      </c>
      <c r="M2864" t="b">
        <v>0</v>
      </c>
      <c r="N2864" t="s">
        <v>8271</v>
      </c>
      <c r="O2864" s="5">
        <f t="shared" si="176"/>
        <v>0.18</v>
      </c>
      <c r="P2864" s="15">
        <f t="shared" si="177"/>
        <v>64.285714285714292</v>
      </c>
      <c r="Q2864" s="7" t="s">
        <v>8323</v>
      </c>
      <c r="R2864" s="7" t="s">
        <v>8324</v>
      </c>
      <c r="S2864" s="13">
        <f t="shared" si="178"/>
        <v>41825.598923611113</v>
      </c>
      <c r="T2864" s="12">
        <f t="shared" si="179"/>
        <v>41795.598923611113</v>
      </c>
    </row>
    <row r="2865" spans="1:20" ht="48" x14ac:dyDescent="0.2">
      <c r="A2865">
        <v>1096</v>
      </c>
      <c r="B2865" s="3" t="s">
        <v>1097</v>
      </c>
      <c r="C2865" s="3" t="s">
        <v>5206</v>
      </c>
      <c r="D2865">
        <v>12000</v>
      </c>
      <c r="E2865">
        <v>2152</v>
      </c>
      <c r="F2865" t="s">
        <v>8221</v>
      </c>
      <c r="G2865" t="s">
        <v>8224</v>
      </c>
      <c r="H2865" t="s">
        <v>8246</v>
      </c>
      <c r="I2865">
        <v>1412393400</v>
      </c>
      <c r="J2865">
        <v>1409747154</v>
      </c>
      <c r="K2865" t="b">
        <v>0</v>
      </c>
      <c r="L2865">
        <v>29</v>
      </c>
      <c r="M2865" t="b">
        <v>0</v>
      </c>
      <c r="N2865" t="s">
        <v>8282</v>
      </c>
      <c r="O2865" s="5">
        <f t="shared" si="176"/>
        <v>0.17933333333333334</v>
      </c>
      <c r="P2865" s="15">
        <f t="shared" si="177"/>
        <v>74.206896551724142</v>
      </c>
      <c r="Q2865" s="7" t="s">
        <v>8338</v>
      </c>
      <c r="R2865" s="7" t="s">
        <v>8339</v>
      </c>
      <c r="S2865" s="13">
        <f t="shared" si="178"/>
        <v>41916.145833333336</v>
      </c>
      <c r="T2865" s="12">
        <f t="shared" si="179"/>
        <v>41885.51798611111</v>
      </c>
    </row>
    <row r="2866" spans="1:20" ht="48" x14ac:dyDescent="0.2">
      <c r="A2866">
        <v>3740</v>
      </c>
      <c r="B2866" s="3" t="s">
        <v>3737</v>
      </c>
      <c r="C2866" s="3" t="s">
        <v>7850</v>
      </c>
      <c r="D2866">
        <v>2000</v>
      </c>
      <c r="E2866">
        <v>358</v>
      </c>
      <c r="F2866" t="s">
        <v>8221</v>
      </c>
      <c r="G2866" t="s">
        <v>8224</v>
      </c>
      <c r="H2866" t="s">
        <v>8246</v>
      </c>
      <c r="I2866">
        <v>1407808438</v>
      </c>
      <c r="J2866">
        <v>1405217355</v>
      </c>
      <c r="K2866" t="b">
        <v>0</v>
      </c>
      <c r="L2866">
        <v>14</v>
      </c>
      <c r="M2866" t="b">
        <v>0</v>
      </c>
      <c r="N2866" t="s">
        <v>8271</v>
      </c>
      <c r="O2866" s="5">
        <f t="shared" si="176"/>
        <v>0.17899999999999999</v>
      </c>
      <c r="P2866" s="15">
        <f t="shared" si="177"/>
        <v>25.571428571428573</v>
      </c>
      <c r="Q2866" s="7" t="s">
        <v>8323</v>
      </c>
      <c r="R2866" s="7" t="s">
        <v>8324</v>
      </c>
      <c r="S2866" s="13">
        <f t="shared" si="178"/>
        <v>41863.079143518517</v>
      </c>
      <c r="T2866" s="12">
        <f t="shared" si="179"/>
        <v>41833.089756944442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8323</v>
      </c>
      <c r="R2867" s="7" t="s">
        <v>8324</v>
      </c>
      <c r="S2867" s="13">
        <f t="shared" si="178"/>
        <v>42010.114108796297</v>
      </c>
      <c r="T2867" s="12">
        <f t="shared" si="179"/>
        <v>41950.114108796297</v>
      </c>
    </row>
    <row r="2868" spans="1:20" ht="48" x14ac:dyDescent="0.2">
      <c r="A2868">
        <v>967</v>
      </c>
      <c r="B2868" s="3" t="s">
        <v>968</v>
      </c>
      <c r="C2868" s="3" t="s">
        <v>5077</v>
      </c>
      <c r="D2868">
        <v>20000</v>
      </c>
      <c r="E2868">
        <v>3562</v>
      </c>
      <c r="F2868" t="s">
        <v>8221</v>
      </c>
      <c r="G2868" t="s">
        <v>8224</v>
      </c>
      <c r="H2868" t="s">
        <v>8246</v>
      </c>
      <c r="I2868">
        <v>1461301574</v>
      </c>
      <c r="J2868">
        <v>1456121174</v>
      </c>
      <c r="K2868" t="b">
        <v>0</v>
      </c>
      <c r="L2868">
        <v>81</v>
      </c>
      <c r="M2868" t="b">
        <v>0</v>
      </c>
      <c r="N2868" t="s">
        <v>8273</v>
      </c>
      <c r="O2868" s="5">
        <f t="shared" si="176"/>
        <v>0.17810000000000001</v>
      </c>
      <c r="P2868" s="15">
        <f t="shared" si="177"/>
        <v>43.97530864197531</v>
      </c>
      <c r="Q2868" s="7" t="s">
        <v>8309</v>
      </c>
      <c r="R2868" s="7" t="s">
        <v>8326</v>
      </c>
      <c r="S2868" s="13">
        <f t="shared" si="178"/>
        <v>42482.21266203704</v>
      </c>
      <c r="T2868" s="12">
        <f t="shared" si="179"/>
        <v>42422.254328703704</v>
      </c>
    </row>
    <row r="2869" spans="1:20" ht="48" hidden="1" x14ac:dyDescent="0.2">
      <c r="A2869">
        <v>1238</v>
      </c>
      <c r="B2869" s="3" t="s">
        <v>1239</v>
      </c>
      <c r="C2869" s="3" t="s">
        <v>5348</v>
      </c>
      <c r="D2869">
        <v>1000</v>
      </c>
      <c r="E2869">
        <v>178</v>
      </c>
      <c r="F2869" t="s">
        <v>8220</v>
      </c>
      <c r="G2869" t="s">
        <v>8224</v>
      </c>
      <c r="H2869" t="s">
        <v>8246</v>
      </c>
      <c r="I2869">
        <v>1312641536</v>
      </c>
      <c r="J2869">
        <v>1310049536</v>
      </c>
      <c r="K2869" t="b">
        <v>0</v>
      </c>
      <c r="L2869">
        <v>3</v>
      </c>
      <c r="M2869" t="b">
        <v>0</v>
      </c>
      <c r="N2869" t="s">
        <v>8286</v>
      </c>
      <c r="O2869" s="5">
        <f t="shared" si="176"/>
        <v>0.17799999999999999</v>
      </c>
      <c r="P2869" s="15">
        <f t="shared" si="177"/>
        <v>59.333333333333336</v>
      </c>
      <c r="Q2869" s="7" t="s">
        <v>8330</v>
      </c>
      <c r="R2869" s="7" t="s">
        <v>8345</v>
      </c>
      <c r="S2869" s="13">
        <f t="shared" si="178"/>
        <v>40761.61037037037</v>
      </c>
      <c r="T2869" s="12">
        <f t="shared" si="179"/>
        <v>40731.61037037037</v>
      </c>
    </row>
    <row r="2870" spans="1:20" ht="48" x14ac:dyDescent="0.2">
      <c r="A2870">
        <v>2905</v>
      </c>
      <c r="B2870" s="3" t="s">
        <v>2905</v>
      </c>
      <c r="C2870" s="3" t="s">
        <v>7015</v>
      </c>
      <c r="D2870">
        <v>3500</v>
      </c>
      <c r="E2870">
        <v>622</v>
      </c>
      <c r="F2870" t="s">
        <v>8221</v>
      </c>
      <c r="G2870" t="s">
        <v>8224</v>
      </c>
      <c r="H2870" t="s">
        <v>8246</v>
      </c>
      <c r="I2870">
        <v>1473211313</v>
      </c>
      <c r="J2870">
        <v>1472001713</v>
      </c>
      <c r="K2870" t="b">
        <v>0</v>
      </c>
      <c r="L2870">
        <v>17</v>
      </c>
      <c r="M2870" t="b">
        <v>0</v>
      </c>
      <c r="N2870" t="s">
        <v>8271</v>
      </c>
      <c r="O2870" s="5">
        <f t="shared" si="176"/>
        <v>0.17771428571428571</v>
      </c>
      <c r="P2870" s="15">
        <f t="shared" si="177"/>
        <v>36.588235294117645</v>
      </c>
      <c r="Q2870" s="7" t="s">
        <v>8323</v>
      </c>
      <c r="R2870" s="7" t="s">
        <v>8324</v>
      </c>
      <c r="S2870" s="13">
        <f t="shared" si="178"/>
        <v>42620.056863425925</v>
      </c>
      <c r="T2870" s="12">
        <f t="shared" si="179"/>
        <v>42606.056863425925</v>
      </c>
    </row>
    <row r="2871" spans="1:20" ht="48" x14ac:dyDescent="0.2">
      <c r="A2871">
        <v>3860</v>
      </c>
      <c r="B2871" s="3" t="s">
        <v>3857</v>
      </c>
      <c r="C2871" s="3" t="s">
        <v>7969</v>
      </c>
      <c r="D2871">
        <v>6000</v>
      </c>
      <c r="E2871">
        <v>1060</v>
      </c>
      <c r="F2871" t="s">
        <v>8221</v>
      </c>
      <c r="G2871" t="s">
        <v>8224</v>
      </c>
      <c r="H2871" t="s">
        <v>8246</v>
      </c>
      <c r="I2871">
        <v>1407858710</v>
      </c>
      <c r="J2871">
        <v>1405266710</v>
      </c>
      <c r="K2871" t="b">
        <v>0</v>
      </c>
      <c r="L2871">
        <v>13</v>
      </c>
      <c r="M2871" t="b">
        <v>0</v>
      </c>
      <c r="N2871" t="s">
        <v>8271</v>
      </c>
      <c r="O2871" s="5">
        <f t="shared" si="176"/>
        <v>0.17666666666666667</v>
      </c>
      <c r="P2871" s="15">
        <f t="shared" si="177"/>
        <v>81.538461538461533</v>
      </c>
      <c r="Q2871" s="7" t="s">
        <v>8323</v>
      </c>
      <c r="R2871" s="7" t="s">
        <v>8324</v>
      </c>
      <c r="S2871" s="13">
        <f t="shared" si="178"/>
        <v>41863.660995370366</v>
      </c>
      <c r="T2871" s="12">
        <f t="shared" si="179"/>
        <v>41833.660995370366</v>
      </c>
    </row>
    <row r="2872" spans="1:20" ht="48" x14ac:dyDescent="0.2">
      <c r="A2872">
        <v>4048</v>
      </c>
      <c r="B2872" s="3" t="s">
        <v>4044</v>
      </c>
      <c r="C2872" s="3" t="s">
        <v>8152</v>
      </c>
      <c r="D2872">
        <v>17000</v>
      </c>
      <c r="E2872">
        <v>3001</v>
      </c>
      <c r="F2872" t="s">
        <v>8221</v>
      </c>
      <c r="G2872" t="s">
        <v>8225</v>
      </c>
      <c r="H2872" t="s">
        <v>8247</v>
      </c>
      <c r="I2872">
        <v>1460373187</v>
      </c>
      <c r="J2872">
        <v>1457352787</v>
      </c>
      <c r="K2872" t="b">
        <v>0</v>
      </c>
      <c r="L2872">
        <v>91</v>
      </c>
      <c r="M2872" t="b">
        <v>0</v>
      </c>
      <c r="N2872" t="s">
        <v>8271</v>
      </c>
      <c r="O2872" s="5">
        <f t="shared" si="176"/>
        <v>0.17652941176470588</v>
      </c>
      <c r="P2872" s="15">
        <f t="shared" si="177"/>
        <v>32.978021978021978</v>
      </c>
      <c r="Q2872" s="7" t="s">
        <v>8323</v>
      </c>
      <c r="R2872" s="7" t="s">
        <v>8324</v>
      </c>
      <c r="S2872" s="13">
        <f t="shared" si="178"/>
        <v>42471.467442129629</v>
      </c>
      <c r="T2872" s="12">
        <f t="shared" si="179"/>
        <v>42436.509108796294</v>
      </c>
    </row>
    <row r="2873" spans="1:20" ht="32" x14ac:dyDescent="0.2">
      <c r="A2873">
        <v>219</v>
      </c>
      <c r="B2873" s="3" t="s">
        <v>221</v>
      </c>
      <c r="C2873" s="3" t="s">
        <v>4329</v>
      </c>
      <c r="D2873">
        <v>50000</v>
      </c>
      <c r="E2873">
        <v>8815</v>
      </c>
      <c r="F2873" t="s">
        <v>8221</v>
      </c>
      <c r="G2873" t="s">
        <v>8224</v>
      </c>
      <c r="H2873" t="s">
        <v>8246</v>
      </c>
      <c r="I2873">
        <v>1459493940</v>
      </c>
      <c r="J2873">
        <v>1456732225</v>
      </c>
      <c r="K2873" t="b">
        <v>0</v>
      </c>
      <c r="L2873">
        <v>76</v>
      </c>
      <c r="M2873" t="b">
        <v>0</v>
      </c>
      <c r="N2873" t="s">
        <v>8268</v>
      </c>
      <c r="O2873" s="5">
        <f t="shared" si="176"/>
        <v>0.17630000000000001</v>
      </c>
      <c r="P2873" s="15">
        <f t="shared" si="177"/>
        <v>115.98684210526316</v>
      </c>
      <c r="Q2873" s="7" t="s">
        <v>8316</v>
      </c>
      <c r="R2873" s="7" t="s">
        <v>8320</v>
      </c>
      <c r="S2873" s="13">
        <f t="shared" si="178"/>
        <v>42461.290972222225</v>
      </c>
      <c r="T2873" s="12">
        <f t="shared" si="179"/>
        <v>42429.326678240745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8323</v>
      </c>
      <c r="R2874" s="7" t="s">
        <v>8324</v>
      </c>
      <c r="S2874" s="13">
        <f t="shared" si="178"/>
        <v>42175.11618055556</v>
      </c>
      <c r="T2874" s="12">
        <f t="shared" si="179"/>
        <v>42115.11618055556</v>
      </c>
    </row>
    <row r="2875" spans="1:20" ht="48" x14ac:dyDescent="0.2">
      <c r="A2875">
        <v>472</v>
      </c>
      <c r="B2875" s="3" t="s">
        <v>473</v>
      </c>
      <c r="C2875" s="3" t="s">
        <v>4582</v>
      </c>
      <c r="D2875">
        <v>800</v>
      </c>
      <c r="E2875">
        <v>141</v>
      </c>
      <c r="F2875" t="s">
        <v>8221</v>
      </c>
      <c r="G2875" t="s">
        <v>8224</v>
      </c>
      <c r="H2875" t="s">
        <v>8246</v>
      </c>
      <c r="I2875">
        <v>1408831718</v>
      </c>
      <c r="J2875">
        <v>1406239718</v>
      </c>
      <c r="K2875" t="b">
        <v>0</v>
      </c>
      <c r="L2875">
        <v>5</v>
      </c>
      <c r="M2875" t="b">
        <v>0</v>
      </c>
      <c r="N2875" t="s">
        <v>8270</v>
      </c>
      <c r="O2875" s="5">
        <f t="shared" si="176"/>
        <v>0.17624999999999999</v>
      </c>
      <c r="P2875" s="15">
        <f t="shared" si="177"/>
        <v>28.2</v>
      </c>
      <c r="Q2875" s="7" t="s">
        <v>8316</v>
      </c>
      <c r="R2875" s="7" t="s">
        <v>8322</v>
      </c>
      <c r="S2875" s="13">
        <f t="shared" si="178"/>
        <v>41874.922662037039</v>
      </c>
      <c r="T2875" s="12">
        <f t="shared" si="179"/>
        <v>41844.922662037039</v>
      </c>
    </row>
    <row r="2876" spans="1:20" ht="48" x14ac:dyDescent="0.2">
      <c r="A2876">
        <v>4055</v>
      </c>
      <c r="B2876" s="3" t="s">
        <v>4051</v>
      </c>
      <c r="C2876" s="3" t="s">
        <v>8159</v>
      </c>
      <c r="D2876">
        <v>5000</v>
      </c>
      <c r="E2876">
        <v>881</v>
      </c>
      <c r="F2876" t="s">
        <v>8221</v>
      </c>
      <c r="G2876" t="s">
        <v>8225</v>
      </c>
      <c r="H2876" t="s">
        <v>8247</v>
      </c>
      <c r="I2876">
        <v>1403192031</v>
      </c>
      <c r="J2876">
        <v>1400600031</v>
      </c>
      <c r="K2876" t="b">
        <v>0</v>
      </c>
      <c r="L2876">
        <v>21</v>
      </c>
      <c r="M2876" t="b">
        <v>0</v>
      </c>
      <c r="N2876" t="s">
        <v>8271</v>
      </c>
      <c r="O2876" s="5">
        <f t="shared" si="176"/>
        <v>0.1762</v>
      </c>
      <c r="P2876" s="15">
        <f t="shared" si="177"/>
        <v>41.952380952380949</v>
      </c>
      <c r="Q2876" s="7" t="s">
        <v>8323</v>
      </c>
      <c r="R2876" s="7" t="s">
        <v>8324</v>
      </c>
      <c r="S2876" s="13">
        <f t="shared" si="178"/>
        <v>41809.648506944446</v>
      </c>
      <c r="T2876" s="12">
        <f t="shared" si="179"/>
        <v>41779.648506944446</v>
      </c>
    </row>
    <row r="2877" spans="1:20" ht="48" x14ac:dyDescent="0.2">
      <c r="A2877">
        <v>3897</v>
      </c>
      <c r="B2877" s="3" t="s">
        <v>3894</v>
      </c>
      <c r="C2877" s="3" t="s">
        <v>8005</v>
      </c>
      <c r="D2877">
        <v>2500</v>
      </c>
      <c r="E2877">
        <v>440</v>
      </c>
      <c r="F2877" t="s">
        <v>8221</v>
      </c>
      <c r="G2877" t="s">
        <v>8228</v>
      </c>
      <c r="H2877" t="s">
        <v>8250</v>
      </c>
      <c r="I2877">
        <v>1420750683</v>
      </c>
      <c r="J2877">
        <v>1418158683</v>
      </c>
      <c r="K2877" t="b">
        <v>0</v>
      </c>
      <c r="L2877">
        <v>10</v>
      </c>
      <c r="M2877" t="b">
        <v>0</v>
      </c>
      <c r="N2877" t="s">
        <v>8271</v>
      </c>
      <c r="O2877" s="5">
        <f t="shared" si="176"/>
        <v>0.17599999999999999</v>
      </c>
      <c r="P2877" s="15">
        <f t="shared" si="177"/>
        <v>44</v>
      </c>
      <c r="Q2877" s="7" t="s">
        <v>8323</v>
      </c>
      <c r="R2877" s="7" t="s">
        <v>8324</v>
      </c>
      <c r="S2877" s="13">
        <f t="shared" si="178"/>
        <v>42012.87364583333</v>
      </c>
      <c r="T2877" s="12">
        <f t="shared" si="179"/>
        <v>41982.87364583333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8323</v>
      </c>
      <c r="R2878" s="7" t="s">
        <v>8324</v>
      </c>
      <c r="S2878" s="13">
        <f t="shared" si="178"/>
        <v>42201.743969907402</v>
      </c>
      <c r="T2878" s="12">
        <f t="shared" si="179"/>
        <v>42171.743969907402</v>
      </c>
    </row>
    <row r="2879" spans="1:20" ht="48" x14ac:dyDescent="0.2">
      <c r="A2879">
        <v>2677</v>
      </c>
      <c r="B2879" s="3" t="s">
        <v>2677</v>
      </c>
      <c r="C2879" s="3" t="s">
        <v>6787</v>
      </c>
      <c r="D2879">
        <v>19500</v>
      </c>
      <c r="E2879">
        <v>3415</v>
      </c>
      <c r="F2879" t="s">
        <v>8221</v>
      </c>
      <c r="G2879" t="s">
        <v>8224</v>
      </c>
      <c r="H2879" t="s">
        <v>8246</v>
      </c>
      <c r="I2879">
        <v>1404348143</v>
      </c>
      <c r="J2879">
        <v>1401756143</v>
      </c>
      <c r="K2879" t="b">
        <v>0</v>
      </c>
      <c r="L2879">
        <v>27</v>
      </c>
      <c r="M2879" t="b">
        <v>0</v>
      </c>
      <c r="N2879" t="s">
        <v>8302</v>
      </c>
      <c r="O2879" s="5">
        <f t="shared" si="176"/>
        <v>0.17512820512820512</v>
      </c>
      <c r="P2879" s="15">
        <f t="shared" si="177"/>
        <v>126.48148148148148</v>
      </c>
      <c r="Q2879" s="7" t="s">
        <v>8309</v>
      </c>
      <c r="R2879" s="7" t="s">
        <v>8360</v>
      </c>
      <c r="S2879" s="13">
        <f t="shared" si="178"/>
        <v>41823.029432870368</v>
      </c>
      <c r="T2879" s="12">
        <f t="shared" si="179"/>
        <v>41793.029432870368</v>
      </c>
    </row>
    <row r="2880" spans="1:20" ht="48" hidden="1" x14ac:dyDescent="0.2">
      <c r="A2880">
        <v>626</v>
      </c>
      <c r="B2880" s="3" t="s">
        <v>627</v>
      </c>
      <c r="C2880" s="3" t="s">
        <v>4736</v>
      </c>
      <c r="D2880">
        <v>25000</v>
      </c>
      <c r="E2880">
        <v>4345</v>
      </c>
      <c r="F2880" t="s">
        <v>8220</v>
      </c>
      <c r="G2880" t="s">
        <v>8224</v>
      </c>
      <c r="H2880" t="s">
        <v>8246</v>
      </c>
      <c r="I2880">
        <v>1439644920</v>
      </c>
      <c r="J2880">
        <v>1436793939</v>
      </c>
      <c r="K2880" t="b">
        <v>0</v>
      </c>
      <c r="L2880">
        <v>39</v>
      </c>
      <c r="M2880" t="b">
        <v>0</v>
      </c>
      <c r="N2880" t="s">
        <v>8272</v>
      </c>
      <c r="O2880" s="5">
        <f t="shared" si="176"/>
        <v>0.17380000000000001</v>
      </c>
      <c r="P2880" s="15">
        <f t="shared" si="177"/>
        <v>111.41025641025641</v>
      </c>
      <c r="Q2880" s="7" t="s">
        <v>8309</v>
      </c>
      <c r="R2880" s="7" t="s">
        <v>8325</v>
      </c>
      <c r="S2880" s="13">
        <f t="shared" si="178"/>
        <v>42231.556944444441</v>
      </c>
      <c r="T2880" s="12">
        <f t="shared" si="179"/>
        <v>42198.559479166666</v>
      </c>
    </row>
    <row r="2881" spans="1:20" ht="48" x14ac:dyDescent="0.2">
      <c r="A2881">
        <v>940</v>
      </c>
      <c r="B2881" s="3" t="s">
        <v>941</v>
      </c>
      <c r="C2881" s="3" t="s">
        <v>5050</v>
      </c>
      <c r="D2881">
        <v>9000</v>
      </c>
      <c r="E2881">
        <v>1544</v>
      </c>
      <c r="F2881" t="s">
        <v>8221</v>
      </c>
      <c r="G2881" t="s">
        <v>8224</v>
      </c>
      <c r="H2881" t="s">
        <v>8246</v>
      </c>
      <c r="I2881">
        <v>1439251926</v>
      </c>
      <c r="J2881">
        <v>1435363926</v>
      </c>
      <c r="K2881" t="b">
        <v>0</v>
      </c>
      <c r="L2881">
        <v>14</v>
      </c>
      <c r="M2881" t="b">
        <v>0</v>
      </c>
      <c r="N2881" t="s">
        <v>8273</v>
      </c>
      <c r="O2881" s="5">
        <f t="shared" si="176"/>
        <v>0.17155555555555554</v>
      </c>
      <c r="P2881" s="15">
        <f t="shared" si="177"/>
        <v>110.28571428571429</v>
      </c>
      <c r="Q2881" s="7" t="s">
        <v>8309</v>
      </c>
      <c r="R2881" s="7" t="s">
        <v>8326</v>
      </c>
      <c r="S2881" s="13">
        <f t="shared" si="178"/>
        <v>42227.008402777778</v>
      </c>
      <c r="T2881" s="12">
        <f t="shared" si="179"/>
        <v>42182.008402777778</v>
      </c>
    </row>
    <row r="2882" spans="1:20" ht="48" x14ac:dyDescent="0.2">
      <c r="A2882">
        <v>3097</v>
      </c>
      <c r="B2882" s="3" t="s">
        <v>3097</v>
      </c>
      <c r="C2882" s="3" t="s">
        <v>7207</v>
      </c>
      <c r="D2882">
        <v>10000</v>
      </c>
      <c r="E2882">
        <v>1715</v>
      </c>
      <c r="F2882" t="s">
        <v>8221</v>
      </c>
      <c r="G2882" t="s">
        <v>8225</v>
      </c>
      <c r="H2882" t="s">
        <v>8247</v>
      </c>
      <c r="I2882">
        <v>1475848800</v>
      </c>
      <c r="J2882">
        <v>1474027501</v>
      </c>
      <c r="K2882" t="b">
        <v>0</v>
      </c>
      <c r="L2882">
        <v>42</v>
      </c>
      <c r="M2882" t="b">
        <v>0</v>
      </c>
      <c r="N2882" t="s">
        <v>8303</v>
      </c>
      <c r="O2882" s="5">
        <f t="shared" ref="O2882:O2945" si="180">E2882/D2882</f>
        <v>0.17150000000000001</v>
      </c>
      <c r="P2882" s="15">
        <f t="shared" ref="P2882:P2945" si="181">AVERAGE(E2882/L2882)</f>
        <v>40.833333333333336</v>
      </c>
      <c r="Q2882" s="7" t="s">
        <v>8323</v>
      </c>
      <c r="R2882" s="7" t="s">
        <v>8361</v>
      </c>
      <c r="S2882" s="13">
        <f t="shared" ref="S2882:S2945" si="182">(((I2882/60)/60)/24)+DATE(1970,1,1)</f>
        <v>42650.583333333328</v>
      </c>
      <c r="T2882" s="12">
        <f t="shared" ref="T2882:T2945" si="183">(((J2882/60)/60)/24)+DATE(1970,1,1)</f>
        <v>42629.503483796296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s="7" t="s">
        <v>8323</v>
      </c>
      <c r="R2883" s="7" t="s">
        <v>8324</v>
      </c>
      <c r="S2883" s="13">
        <f t="shared" si="182"/>
        <v>41976.639305555553</v>
      </c>
      <c r="T2883" s="12">
        <f t="shared" si="183"/>
        <v>41916.597638888888</v>
      </c>
    </row>
    <row r="2884" spans="1:20" ht="48" x14ac:dyDescent="0.2">
      <c r="A2884">
        <v>1990</v>
      </c>
      <c r="B2884" s="3" t="s">
        <v>1991</v>
      </c>
      <c r="C2884" s="3" t="s">
        <v>6100</v>
      </c>
      <c r="D2884">
        <v>3000</v>
      </c>
      <c r="E2884">
        <v>509</v>
      </c>
      <c r="F2884" t="s">
        <v>8221</v>
      </c>
      <c r="G2884" t="s">
        <v>8224</v>
      </c>
      <c r="H2884" t="s">
        <v>8246</v>
      </c>
      <c r="I2884">
        <v>1455338532</v>
      </c>
      <c r="J2884">
        <v>1454042532</v>
      </c>
      <c r="K2884" t="b">
        <v>0</v>
      </c>
      <c r="L2884">
        <v>5</v>
      </c>
      <c r="M2884" t="b">
        <v>0</v>
      </c>
      <c r="N2884" t="s">
        <v>8296</v>
      </c>
      <c r="O2884" s="5">
        <f t="shared" si="180"/>
        <v>0.16966666666666666</v>
      </c>
      <c r="P2884" s="15">
        <f t="shared" si="181"/>
        <v>101.8</v>
      </c>
      <c r="Q2884" s="7" t="s">
        <v>8343</v>
      </c>
      <c r="R2884" s="7" t="s">
        <v>8354</v>
      </c>
      <c r="S2884" s="13">
        <f t="shared" si="182"/>
        <v>42413.195972222224</v>
      </c>
      <c r="T2884" s="12">
        <f t="shared" si="183"/>
        <v>42398.195972222224</v>
      </c>
    </row>
    <row r="2885" spans="1:20" ht="48" x14ac:dyDescent="0.2">
      <c r="A2885">
        <v>2403</v>
      </c>
      <c r="B2885" s="3" t="s">
        <v>2404</v>
      </c>
      <c r="C2885" s="3" t="s">
        <v>6513</v>
      </c>
      <c r="D2885">
        <v>1200</v>
      </c>
      <c r="E2885">
        <v>202</v>
      </c>
      <c r="F2885" t="s">
        <v>8221</v>
      </c>
      <c r="G2885" t="s">
        <v>8225</v>
      </c>
      <c r="H2885" t="s">
        <v>8247</v>
      </c>
      <c r="I2885">
        <v>1459368658</v>
      </c>
      <c r="J2885">
        <v>1454188258</v>
      </c>
      <c r="K2885" t="b">
        <v>0</v>
      </c>
      <c r="L2885">
        <v>12</v>
      </c>
      <c r="M2885" t="b">
        <v>0</v>
      </c>
      <c r="N2885" t="s">
        <v>8284</v>
      </c>
      <c r="O2885" s="5">
        <f t="shared" si="180"/>
        <v>0.16833333333333333</v>
      </c>
      <c r="P2885" s="15">
        <f t="shared" si="181"/>
        <v>16.833333333333332</v>
      </c>
      <c r="Q2885" s="7" t="s">
        <v>8341</v>
      </c>
      <c r="R2885" s="7" t="s">
        <v>8342</v>
      </c>
      <c r="S2885" s="13">
        <f t="shared" si="182"/>
        <v>42459.840949074074</v>
      </c>
      <c r="T2885" s="12">
        <f t="shared" si="183"/>
        <v>42399.882615740738</v>
      </c>
    </row>
    <row r="2886" spans="1:20" ht="48" x14ac:dyDescent="0.2">
      <c r="A2886">
        <v>3890</v>
      </c>
      <c r="B2886" s="3" t="s">
        <v>3887</v>
      </c>
      <c r="C2886" s="3" t="s">
        <v>7998</v>
      </c>
      <c r="D2886">
        <v>15000</v>
      </c>
      <c r="E2886">
        <v>2524</v>
      </c>
      <c r="F2886" t="s">
        <v>8221</v>
      </c>
      <c r="G2886" t="s">
        <v>8224</v>
      </c>
      <c r="H2886" t="s">
        <v>8246</v>
      </c>
      <c r="I2886">
        <v>1439662344</v>
      </c>
      <c r="J2886">
        <v>1434478344</v>
      </c>
      <c r="K2886" t="b">
        <v>0</v>
      </c>
      <c r="L2886">
        <v>8</v>
      </c>
      <c r="M2886" t="b">
        <v>0</v>
      </c>
      <c r="N2886" t="s">
        <v>8271</v>
      </c>
      <c r="O2886" s="5">
        <f t="shared" si="180"/>
        <v>0.16826666666666668</v>
      </c>
      <c r="P2886" s="15">
        <f t="shared" si="181"/>
        <v>315.5</v>
      </c>
      <c r="Q2886" s="7" t="s">
        <v>8323</v>
      </c>
      <c r="R2886" s="7" t="s">
        <v>8324</v>
      </c>
      <c r="S2886" s="13">
        <f t="shared" si="182"/>
        <v>42231.758611111116</v>
      </c>
      <c r="T2886" s="12">
        <f t="shared" si="183"/>
        <v>42171.758611111116</v>
      </c>
    </row>
    <row r="2887" spans="1:20" ht="20" x14ac:dyDescent="0.2">
      <c r="A2887">
        <v>989</v>
      </c>
      <c r="B2887" s="3" t="s">
        <v>990</v>
      </c>
      <c r="C2887" s="3" t="s">
        <v>5099</v>
      </c>
      <c r="D2887">
        <v>10000</v>
      </c>
      <c r="E2887">
        <v>1677</v>
      </c>
      <c r="F2887" t="s">
        <v>8221</v>
      </c>
      <c r="G2887" t="s">
        <v>8224</v>
      </c>
      <c r="H2887" t="s">
        <v>8246</v>
      </c>
      <c r="I2887">
        <v>1475101495</v>
      </c>
      <c r="J2887">
        <v>1472509495</v>
      </c>
      <c r="K2887" t="b">
        <v>0</v>
      </c>
      <c r="L2887">
        <v>32</v>
      </c>
      <c r="M2887" t="b">
        <v>0</v>
      </c>
      <c r="N2887" t="s">
        <v>8273</v>
      </c>
      <c r="O2887" s="5">
        <f t="shared" si="180"/>
        <v>0.16769999999999999</v>
      </c>
      <c r="P2887" s="15">
        <f t="shared" si="181"/>
        <v>52.40625</v>
      </c>
      <c r="Q2887" s="7" t="s">
        <v>8309</v>
      </c>
      <c r="R2887" s="7" t="s">
        <v>8326</v>
      </c>
      <c r="S2887" s="13">
        <f t="shared" si="182"/>
        <v>42641.933969907404</v>
      </c>
      <c r="T2887" s="12">
        <f t="shared" si="183"/>
        <v>42611.933969907404</v>
      </c>
    </row>
    <row r="2888" spans="1:20" ht="48" hidden="1" x14ac:dyDescent="0.2">
      <c r="A2888">
        <v>2956</v>
      </c>
      <c r="B2888" s="3" t="s">
        <v>2956</v>
      </c>
      <c r="C2888" s="3" t="s">
        <v>7066</v>
      </c>
      <c r="D2888">
        <v>7900</v>
      </c>
      <c r="E2888">
        <v>1322</v>
      </c>
      <c r="F2888" t="s">
        <v>8220</v>
      </c>
      <c r="G2888" t="s">
        <v>8224</v>
      </c>
      <c r="H2888" t="s">
        <v>8246</v>
      </c>
      <c r="I2888">
        <v>1462402850</v>
      </c>
      <c r="J2888">
        <v>1459810850</v>
      </c>
      <c r="K2888" t="b">
        <v>0</v>
      </c>
      <c r="L2888">
        <v>20</v>
      </c>
      <c r="M2888" t="b">
        <v>0</v>
      </c>
      <c r="N2888" t="s">
        <v>8303</v>
      </c>
      <c r="O2888" s="5">
        <f t="shared" si="180"/>
        <v>0.16734177215189874</v>
      </c>
      <c r="P2888" s="15">
        <f t="shared" si="181"/>
        <v>66.099999999999994</v>
      </c>
      <c r="Q2888" s="7" t="s">
        <v>8323</v>
      </c>
      <c r="R2888" s="7" t="s">
        <v>8361</v>
      </c>
      <c r="S2888" s="13">
        <f t="shared" si="182"/>
        <v>42494.958912037036</v>
      </c>
      <c r="T2888" s="12">
        <f t="shared" si="183"/>
        <v>42464.958912037036</v>
      </c>
    </row>
    <row r="2889" spans="1:20" ht="48" x14ac:dyDescent="0.2">
      <c r="A2889">
        <v>4020</v>
      </c>
      <c r="B2889" s="3" t="s">
        <v>4016</v>
      </c>
      <c r="C2889" s="3" t="s">
        <v>8125</v>
      </c>
      <c r="D2889">
        <v>600</v>
      </c>
      <c r="E2889">
        <v>100</v>
      </c>
      <c r="F2889" t="s">
        <v>8221</v>
      </c>
      <c r="G2889" t="s">
        <v>8224</v>
      </c>
      <c r="H2889" t="s">
        <v>8246</v>
      </c>
      <c r="I2889">
        <v>1427168099</v>
      </c>
      <c r="J2889">
        <v>1424579699</v>
      </c>
      <c r="K2889" t="b">
        <v>0</v>
      </c>
      <c r="L2889">
        <v>3</v>
      </c>
      <c r="M2889" t="b">
        <v>0</v>
      </c>
      <c r="N2889" t="s">
        <v>8271</v>
      </c>
      <c r="O2889" s="5">
        <f t="shared" si="180"/>
        <v>0.16666666666666666</v>
      </c>
      <c r="P2889" s="15">
        <f t="shared" si="181"/>
        <v>33.333333333333336</v>
      </c>
      <c r="Q2889" s="7" t="s">
        <v>8323</v>
      </c>
      <c r="R2889" s="7" t="s">
        <v>8324</v>
      </c>
      <c r="S2889" s="13">
        <f t="shared" si="182"/>
        <v>42087.149293981478</v>
      </c>
      <c r="T2889" s="12">
        <f t="shared" si="183"/>
        <v>42057.190960648149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8323</v>
      </c>
      <c r="R2890" s="7" t="s">
        <v>8324</v>
      </c>
      <c r="S2890" s="13">
        <f t="shared" si="182"/>
        <v>41930.207638888889</v>
      </c>
      <c r="T2890" s="12">
        <f t="shared" si="183"/>
        <v>41922.535185185188</v>
      </c>
    </row>
    <row r="2891" spans="1:20" ht="48" x14ac:dyDescent="0.2">
      <c r="A2891">
        <v>3996</v>
      </c>
      <c r="B2891" s="3" t="s">
        <v>3992</v>
      </c>
      <c r="C2891" s="3" t="s">
        <v>8102</v>
      </c>
      <c r="D2891">
        <v>3000</v>
      </c>
      <c r="E2891">
        <v>497</v>
      </c>
      <c r="F2891" t="s">
        <v>8221</v>
      </c>
      <c r="G2891" t="s">
        <v>8224</v>
      </c>
      <c r="H2891" t="s">
        <v>8246</v>
      </c>
      <c r="I2891">
        <v>1416499440</v>
      </c>
      <c r="J2891">
        <v>1415341464</v>
      </c>
      <c r="K2891" t="b">
        <v>0</v>
      </c>
      <c r="L2891">
        <v>17</v>
      </c>
      <c r="M2891" t="b">
        <v>0</v>
      </c>
      <c r="N2891" t="s">
        <v>8271</v>
      </c>
      <c r="O2891" s="5">
        <f t="shared" si="180"/>
        <v>0.16566666666666666</v>
      </c>
      <c r="P2891" s="15">
        <f t="shared" si="181"/>
        <v>29.235294117647058</v>
      </c>
      <c r="Q2891" s="7" t="s">
        <v>8323</v>
      </c>
      <c r="R2891" s="7" t="s">
        <v>8324</v>
      </c>
      <c r="S2891" s="13">
        <f t="shared" si="182"/>
        <v>41963.669444444444</v>
      </c>
      <c r="T2891" s="12">
        <f t="shared" si="183"/>
        <v>41950.26694444444</v>
      </c>
    </row>
    <row r="2892" spans="1:20" ht="48" x14ac:dyDescent="0.2">
      <c r="A2892">
        <v>3999</v>
      </c>
      <c r="B2892" s="3" t="s">
        <v>3995</v>
      </c>
      <c r="C2892" s="3" t="s">
        <v>8105</v>
      </c>
      <c r="D2892">
        <v>7000</v>
      </c>
      <c r="E2892">
        <v>1156</v>
      </c>
      <c r="F2892" t="s">
        <v>8221</v>
      </c>
      <c r="G2892" t="s">
        <v>8224</v>
      </c>
      <c r="H2892" t="s">
        <v>8246</v>
      </c>
      <c r="I2892">
        <v>1409514709</v>
      </c>
      <c r="J2892">
        <v>1406058798</v>
      </c>
      <c r="K2892" t="b">
        <v>0</v>
      </c>
      <c r="L2892">
        <v>14</v>
      </c>
      <c r="M2892" t="b">
        <v>0</v>
      </c>
      <c r="N2892" t="s">
        <v>8271</v>
      </c>
      <c r="O2892" s="5">
        <f t="shared" si="180"/>
        <v>0.16514285714285715</v>
      </c>
      <c r="P2892" s="15">
        <f t="shared" si="181"/>
        <v>82.571428571428569</v>
      </c>
      <c r="Q2892" s="7" t="s">
        <v>8323</v>
      </c>
      <c r="R2892" s="7" t="s">
        <v>8324</v>
      </c>
      <c r="S2892" s="13">
        <f t="shared" si="182"/>
        <v>41882.827650462961</v>
      </c>
      <c r="T2892" s="12">
        <f t="shared" si="183"/>
        <v>41842.828680555554</v>
      </c>
    </row>
    <row r="2893" spans="1:20" ht="32" x14ac:dyDescent="0.2">
      <c r="A2893">
        <v>4070</v>
      </c>
      <c r="B2893" s="3" t="s">
        <v>4066</v>
      </c>
      <c r="C2893" s="3" t="s">
        <v>8173</v>
      </c>
      <c r="D2893">
        <v>1000</v>
      </c>
      <c r="E2893">
        <v>165</v>
      </c>
      <c r="F2893" t="s">
        <v>8221</v>
      </c>
      <c r="G2893" t="s">
        <v>8224</v>
      </c>
      <c r="H2893" t="s">
        <v>8246</v>
      </c>
      <c r="I2893">
        <v>1425178800</v>
      </c>
      <c r="J2893">
        <v>1422374420</v>
      </c>
      <c r="K2893" t="b">
        <v>0</v>
      </c>
      <c r="L2893">
        <v>6</v>
      </c>
      <c r="M2893" t="b">
        <v>0</v>
      </c>
      <c r="N2893" t="s">
        <v>8271</v>
      </c>
      <c r="O2893" s="5">
        <f t="shared" si="180"/>
        <v>0.16500000000000001</v>
      </c>
      <c r="P2893" s="15">
        <f t="shared" si="181"/>
        <v>27.5</v>
      </c>
      <c r="Q2893" s="7" t="s">
        <v>8323</v>
      </c>
      <c r="R2893" s="7" t="s">
        <v>8324</v>
      </c>
      <c r="S2893" s="13">
        <f t="shared" si="182"/>
        <v>42064.125</v>
      </c>
      <c r="T2893" s="12">
        <f t="shared" si="183"/>
        <v>42031.666898148149</v>
      </c>
    </row>
    <row r="2894" spans="1:20" ht="48" x14ac:dyDescent="0.2">
      <c r="A2894">
        <v>3644</v>
      </c>
      <c r="B2894" s="3" t="s">
        <v>3642</v>
      </c>
      <c r="C2894" s="3" t="s">
        <v>7754</v>
      </c>
      <c r="D2894">
        <v>5000</v>
      </c>
      <c r="E2894">
        <v>821</v>
      </c>
      <c r="F2894" t="s">
        <v>8221</v>
      </c>
      <c r="G2894" t="s">
        <v>8224</v>
      </c>
      <c r="H2894" t="s">
        <v>8246</v>
      </c>
      <c r="I2894">
        <v>1457413140</v>
      </c>
      <c r="J2894">
        <v>1454996887</v>
      </c>
      <c r="K2894" t="b">
        <v>0</v>
      </c>
      <c r="L2894">
        <v>12</v>
      </c>
      <c r="M2894" t="b">
        <v>0</v>
      </c>
      <c r="N2894" t="s">
        <v>8305</v>
      </c>
      <c r="O2894" s="5">
        <f t="shared" si="180"/>
        <v>0.16420000000000001</v>
      </c>
      <c r="P2894" s="15">
        <f t="shared" si="181"/>
        <v>68.416666666666671</v>
      </c>
      <c r="Q2894" s="7" t="s">
        <v>8323</v>
      </c>
      <c r="R2894" s="7" t="s">
        <v>8363</v>
      </c>
      <c r="S2894" s="13">
        <f t="shared" si="182"/>
        <v>42437.207638888889</v>
      </c>
      <c r="T2894" s="12">
        <f t="shared" si="183"/>
        <v>42409.241747685184</v>
      </c>
    </row>
    <row r="2895" spans="1:20" ht="48" x14ac:dyDescent="0.2">
      <c r="A2895">
        <v>3848</v>
      </c>
      <c r="B2895" s="3" t="s">
        <v>3845</v>
      </c>
      <c r="C2895" s="3" t="s">
        <v>7957</v>
      </c>
      <c r="D2895">
        <v>13000</v>
      </c>
      <c r="E2895">
        <v>2129</v>
      </c>
      <c r="F2895" t="s">
        <v>8221</v>
      </c>
      <c r="G2895" t="s">
        <v>8224</v>
      </c>
      <c r="H2895" t="s">
        <v>8246</v>
      </c>
      <c r="I2895">
        <v>1445196989</v>
      </c>
      <c r="J2895">
        <v>1442604989</v>
      </c>
      <c r="K2895" t="b">
        <v>1</v>
      </c>
      <c r="L2895">
        <v>43</v>
      </c>
      <c r="M2895" t="b">
        <v>0</v>
      </c>
      <c r="N2895" t="s">
        <v>8271</v>
      </c>
      <c r="O2895" s="5">
        <f t="shared" si="180"/>
        <v>0.16376923076923078</v>
      </c>
      <c r="P2895" s="15">
        <f t="shared" si="181"/>
        <v>49.511627906976742</v>
      </c>
      <c r="Q2895" s="7" t="s">
        <v>8323</v>
      </c>
      <c r="R2895" s="7" t="s">
        <v>8324</v>
      </c>
      <c r="S2895" s="13">
        <f t="shared" si="182"/>
        <v>42295.817002314812</v>
      </c>
      <c r="T2895" s="12">
        <f t="shared" si="183"/>
        <v>42265.817002314812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8323</v>
      </c>
      <c r="R2896" s="7" t="s">
        <v>8324</v>
      </c>
      <c r="S2896" s="13">
        <f t="shared" si="182"/>
        <v>42097.944618055553</v>
      </c>
      <c r="T2896" s="12">
        <f t="shared" si="183"/>
        <v>42037.986284722225</v>
      </c>
    </row>
    <row r="2897" spans="1:20" ht="32" x14ac:dyDescent="0.2">
      <c r="A2897">
        <v>3854</v>
      </c>
      <c r="B2897" s="3" t="s">
        <v>3851</v>
      </c>
      <c r="C2897" s="3" t="s">
        <v>7963</v>
      </c>
      <c r="D2897">
        <v>11000</v>
      </c>
      <c r="E2897">
        <v>1788</v>
      </c>
      <c r="F2897" t="s">
        <v>8221</v>
      </c>
      <c r="G2897" t="s">
        <v>8224</v>
      </c>
      <c r="H2897" t="s">
        <v>8246</v>
      </c>
      <c r="I2897">
        <v>1431206058</v>
      </c>
      <c r="J2897">
        <v>1428614058</v>
      </c>
      <c r="K2897" t="b">
        <v>0</v>
      </c>
      <c r="L2897">
        <v>20</v>
      </c>
      <c r="M2897" t="b">
        <v>0</v>
      </c>
      <c r="N2897" t="s">
        <v>8271</v>
      </c>
      <c r="O2897" s="5">
        <f t="shared" si="180"/>
        <v>0.16254545454545455</v>
      </c>
      <c r="P2897" s="15">
        <f t="shared" si="181"/>
        <v>89.4</v>
      </c>
      <c r="Q2897" s="7" t="s">
        <v>8323</v>
      </c>
      <c r="R2897" s="7" t="s">
        <v>8324</v>
      </c>
      <c r="S2897" s="13">
        <f t="shared" si="182"/>
        <v>42133.884930555556</v>
      </c>
      <c r="T2897" s="12">
        <f t="shared" si="183"/>
        <v>42103.884930555556</v>
      </c>
    </row>
    <row r="2898" spans="1:20" ht="48" x14ac:dyDescent="0.2">
      <c r="A2898">
        <v>205</v>
      </c>
      <c r="B2898" s="3" t="s">
        <v>207</v>
      </c>
      <c r="C2898" s="3" t="s">
        <v>4315</v>
      </c>
      <c r="D2898">
        <v>8000</v>
      </c>
      <c r="E2898">
        <v>1300</v>
      </c>
      <c r="F2898" t="s">
        <v>8221</v>
      </c>
      <c r="G2898" t="s">
        <v>8224</v>
      </c>
      <c r="H2898" t="s">
        <v>8246</v>
      </c>
      <c r="I2898">
        <v>1444144222</v>
      </c>
      <c r="J2898">
        <v>1441120222</v>
      </c>
      <c r="K2898" t="b">
        <v>0</v>
      </c>
      <c r="L2898">
        <v>17</v>
      </c>
      <c r="M2898" t="b">
        <v>0</v>
      </c>
      <c r="N2898" t="s">
        <v>8268</v>
      </c>
      <c r="O2898" s="5">
        <f t="shared" si="180"/>
        <v>0.16250000000000001</v>
      </c>
      <c r="P2898" s="15">
        <f t="shared" si="181"/>
        <v>76.470588235294116</v>
      </c>
      <c r="Q2898" s="7" t="s">
        <v>8316</v>
      </c>
      <c r="R2898" s="7" t="s">
        <v>8320</v>
      </c>
      <c r="S2898" s="13">
        <f t="shared" si="182"/>
        <v>42283.632199074069</v>
      </c>
      <c r="T2898" s="12">
        <f t="shared" si="183"/>
        <v>42248.632199074069</v>
      </c>
    </row>
    <row r="2899" spans="1:20" ht="48" x14ac:dyDescent="0.2">
      <c r="A2899">
        <v>3847</v>
      </c>
      <c r="B2899" s="3" t="s">
        <v>3844</v>
      </c>
      <c r="C2899" s="3" t="s">
        <v>7956</v>
      </c>
      <c r="D2899">
        <v>10500</v>
      </c>
      <c r="E2899">
        <v>1697</v>
      </c>
      <c r="F2899" t="s">
        <v>8221</v>
      </c>
      <c r="G2899" t="s">
        <v>8224</v>
      </c>
      <c r="H2899" t="s">
        <v>8246</v>
      </c>
      <c r="I2899">
        <v>1437283391</v>
      </c>
      <c r="J2899">
        <v>1433395391</v>
      </c>
      <c r="K2899" t="b">
        <v>1</v>
      </c>
      <c r="L2899">
        <v>9</v>
      </c>
      <c r="M2899" t="b">
        <v>0</v>
      </c>
      <c r="N2899" t="s">
        <v>8271</v>
      </c>
      <c r="O2899" s="5">
        <f t="shared" si="180"/>
        <v>0.16161904761904761</v>
      </c>
      <c r="P2899" s="15">
        <f t="shared" si="181"/>
        <v>188.55555555555554</v>
      </c>
      <c r="Q2899" s="7" t="s">
        <v>8323</v>
      </c>
      <c r="R2899" s="7" t="s">
        <v>8324</v>
      </c>
      <c r="S2899" s="13">
        <f t="shared" si="182"/>
        <v>42204.224432870367</v>
      </c>
      <c r="T2899" s="12">
        <f t="shared" si="183"/>
        <v>42159.224432870367</v>
      </c>
    </row>
    <row r="2900" spans="1:20" ht="48" hidden="1" x14ac:dyDescent="0.2">
      <c r="A2900">
        <v>1003</v>
      </c>
      <c r="B2900" s="3" t="s">
        <v>1004</v>
      </c>
      <c r="C2900" s="3" t="s">
        <v>5113</v>
      </c>
      <c r="D2900">
        <v>20000</v>
      </c>
      <c r="E2900">
        <v>3211</v>
      </c>
      <c r="F2900" t="s">
        <v>8220</v>
      </c>
      <c r="G2900" t="s">
        <v>8230</v>
      </c>
      <c r="H2900" t="s">
        <v>8249</v>
      </c>
      <c r="I2900">
        <v>1489680061</v>
      </c>
      <c r="J2900">
        <v>1487091661</v>
      </c>
      <c r="K2900" t="b">
        <v>0</v>
      </c>
      <c r="L2900">
        <v>15</v>
      </c>
      <c r="M2900" t="b">
        <v>0</v>
      </c>
      <c r="N2900" t="s">
        <v>8273</v>
      </c>
      <c r="O2900" s="5">
        <f t="shared" si="180"/>
        <v>0.16055</v>
      </c>
      <c r="P2900" s="15">
        <f t="shared" si="181"/>
        <v>214.06666666666666</v>
      </c>
      <c r="Q2900" s="7" t="s">
        <v>8309</v>
      </c>
      <c r="R2900" s="7" t="s">
        <v>8326</v>
      </c>
      <c r="S2900" s="13">
        <f t="shared" si="182"/>
        <v>42810.667372685188</v>
      </c>
      <c r="T2900" s="12">
        <f t="shared" si="183"/>
        <v>42780.709039351852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8323</v>
      </c>
      <c r="R2901" s="7" t="s">
        <v>8324</v>
      </c>
      <c r="S2901" s="13">
        <f t="shared" si="182"/>
        <v>42575.078217592592</v>
      </c>
      <c r="T2901" s="12">
        <f t="shared" si="183"/>
        <v>42515.078217592592</v>
      </c>
    </row>
    <row r="2902" spans="1:20" ht="32" x14ac:dyDescent="0.2">
      <c r="A2902">
        <v>187</v>
      </c>
      <c r="B2902" s="3" t="s">
        <v>189</v>
      </c>
      <c r="C2902" s="3" t="s">
        <v>4297</v>
      </c>
      <c r="D2902">
        <v>5000</v>
      </c>
      <c r="E2902">
        <v>800</v>
      </c>
      <c r="F2902" t="s">
        <v>8221</v>
      </c>
      <c r="G2902" t="s">
        <v>8224</v>
      </c>
      <c r="H2902" t="s">
        <v>8246</v>
      </c>
      <c r="I2902">
        <v>1437461940</v>
      </c>
      <c r="J2902">
        <v>1435383457</v>
      </c>
      <c r="K2902" t="b">
        <v>0</v>
      </c>
      <c r="L2902">
        <v>5</v>
      </c>
      <c r="M2902" t="b">
        <v>0</v>
      </c>
      <c r="N2902" t="s">
        <v>8268</v>
      </c>
      <c r="O2902" s="5">
        <f t="shared" si="180"/>
        <v>0.16</v>
      </c>
      <c r="P2902" s="15">
        <f t="shared" si="181"/>
        <v>160</v>
      </c>
      <c r="Q2902" s="7" t="s">
        <v>8316</v>
      </c>
      <c r="R2902" s="7" t="s">
        <v>8320</v>
      </c>
      <c r="S2902" s="13">
        <f t="shared" si="182"/>
        <v>42206.290972222225</v>
      </c>
      <c r="T2902" s="12">
        <f t="shared" si="183"/>
        <v>42182.234456018516</v>
      </c>
    </row>
    <row r="2903" spans="1:20" ht="48" x14ac:dyDescent="0.2">
      <c r="A2903">
        <v>4030</v>
      </c>
      <c r="B2903" s="3" t="s">
        <v>4026</v>
      </c>
      <c r="C2903" s="3" t="s">
        <v>8135</v>
      </c>
      <c r="D2903">
        <v>2500</v>
      </c>
      <c r="E2903">
        <v>400</v>
      </c>
      <c r="F2903" t="s">
        <v>8221</v>
      </c>
      <c r="G2903" t="s">
        <v>8224</v>
      </c>
      <c r="H2903" t="s">
        <v>8246</v>
      </c>
      <c r="I2903">
        <v>1454525340</v>
      </c>
      <c r="J2903">
        <v>1452008599</v>
      </c>
      <c r="K2903" t="b">
        <v>0</v>
      </c>
      <c r="L2903">
        <v>6</v>
      </c>
      <c r="M2903" t="b">
        <v>0</v>
      </c>
      <c r="N2903" t="s">
        <v>8271</v>
      </c>
      <c r="O2903" s="5">
        <f t="shared" si="180"/>
        <v>0.16</v>
      </c>
      <c r="P2903" s="15">
        <f t="shared" si="181"/>
        <v>66.666666666666671</v>
      </c>
      <c r="Q2903" s="7" t="s">
        <v>8323</v>
      </c>
      <c r="R2903" s="7" t="s">
        <v>8324</v>
      </c>
      <c r="S2903" s="13">
        <f t="shared" si="182"/>
        <v>42403.784027777772</v>
      </c>
      <c r="T2903" s="12">
        <f t="shared" si="183"/>
        <v>42374.655081018514</v>
      </c>
    </row>
    <row r="2904" spans="1:20" ht="48" x14ac:dyDescent="0.2">
      <c r="A2904">
        <v>3091</v>
      </c>
      <c r="B2904" s="3" t="s">
        <v>3091</v>
      </c>
      <c r="C2904" s="3" t="s">
        <v>7201</v>
      </c>
      <c r="D2904">
        <v>5000</v>
      </c>
      <c r="E2904">
        <v>796</v>
      </c>
      <c r="F2904" t="s">
        <v>8221</v>
      </c>
      <c r="G2904" t="s">
        <v>8224</v>
      </c>
      <c r="H2904" t="s">
        <v>8246</v>
      </c>
      <c r="I2904">
        <v>1471214743</v>
      </c>
      <c r="J2904">
        <v>1468622743</v>
      </c>
      <c r="K2904" t="b">
        <v>0</v>
      </c>
      <c r="L2904">
        <v>9</v>
      </c>
      <c r="M2904" t="b">
        <v>0</v>
      </c>
      <c r="N2904" t="s">
        <v>8303</v>
      </c>
      <c r="O2904" s="5">
        <f t="shared" si="180"/>
        <v>0.15920000000000001</v>
      </c>
      <c r="P2904" s="15">
        <f t="shared" si="181"/>
        <v>88.444444444444443</v>
      </c>
      <c r="Q2904" s="7" t="s">
        <v>8323</v>
      </c>
      <c r="R2904" s="7" t="s">
        <v>8361</v>
      </c>
      <c r="S2904" s="13">
        <f t="shared" si="182"/>
        <v>42596.948414351849</v>
      </c>
      <c r="T2904" s="12">
        <f t="shared" si="183"/>
        <v>42566.948414351849</v>
      </c>
    </row>
    <row r="2905" spans="1:20" ht="48" x14ac:dyDescent="0.2">
      <c r="A2905">
        <v>3949</v>
      </c>
      <c r="B2905" s="3" t="s">
        <v>3946</v>
      </c>
      <c r="C2905" s="3" t="s">
        <v>8057</v>
      </c>
      <c r="D2905">
        <v>10000</v>
      </c>
      <c r="E2905">
        <v>1577</v>
      </c>
      <c r="F2905" t="s">
        <v>8221</v>
      </c>
      <c r="G2905" t="s">
        <v>8226</v>
      </c>
      <c r="H2905" t="s">
        <v>8248</v>
      </c>
      <c r="I2905">
        <v>1423623221</v>
      </c>
      <c r="J2905">
        <v>1421031221</v>
      </c>
      <c r="K2905" t="b">
        <v>0</v>
      </c>
      <c r="L2905">
        <v>32</v>
      </c>
      <c r="M2905" t="b">
        <v>0</v>
      </c>
      <c r="N2905" t="s">
        <v>8271</v>
      </c>
      <c r="O2905" s="5">
        <f t="shared" si="180"/>
        <v>0.15770000000000001</v>
      </c>
      <c r="P2905" s="15">
        <f t="shared" si="181"/>
        <v>49.28125</v>
      </c>
      <c r="Q2905" s="7" t="s">
        <v>8323</v>
      </c>
      <c r="R2905" s="7" t="s">
        <v>8324</v>
      </c>
      <c r="S2905" s="13">
        <f t="shared" si="182"/>
        <v>42046.120613425926</v>
      </c>
      <c r="T2905" s="12">
        <f t="shared" si="183"/>
        <v>42016.120613425926</v>
      </c>
    </row>
    <row r="2906" spans="1:20" ht="48" x14ac:dyDescent="0.2">
      <c r="A2906">
        <v>3933</v>
      </c>
      <c r="B2906" s="3" t="s">
        <v>3930</v>
      </c>
      <c r="C2906" s="3" t="s">
        <v>8041</v>
      </c>
      <c r="D2906">
        <v>7000</v>
      </c>
      <c r="E2906">
        <v>1102</v>
      </c>
      <c r="F2906" t="s">
        <v>8221</v>
      </c>
      <c r="G2906" t="s">
        <v>8224</v>
      </c>
      <c r="H2906" t="s">
        <v>8246</v>
      </c>
      <c r="I2906">
        <v>1468716180</v>
      </c>
      <c r="J2906">
        <v>1466205262</v>
      </c>
      <c r="K2906" t="b">
        <v>0</v>
      </c>
      <c r="L2906">
        <v>12</v>
      </c>
      <c r="M2906" t="b">
        <v>0</v>
      </c>
      <c r="N2906" t="s">
        <v>8271</v>
      </c>
      <c r="O2906" s="5">
        <f t="shared" si="180"/>
        <v>0.15742857142857142</v>
      </c>
      <c r="P2906" s="15">
        <f t="shared" si="181"/>
        <v>91.833333333333329</v>
      </c>
      <c r="Q2906" s="7" t="s">
        <v>8323</v>
      </c>
      <c r="R2906" s="7" t="s">
        <v>8324</v>
      </c>
      <c r="S2906" s="13">
        <f t="shared" si="182"/>
        <v>42568.029861111107</v>
      </c>
      <c r="T2906" s="12">
        <f t="shared" si="183"/>
        <v>42538.968310185184</v>
      </c>
    </row>
    <row r="2907" spans="1:20" ht="48" x14ac:dyDescent="0.2">
      <c r="A2907">
        <v>4081</v>
      </c>
      <c r="B2907" s="3" t="s">
        <v>4077</v>
      </c>
      <c r="C2907" s="3" t="s">
        <v>8184</v>
      </c>
      <c r="D2907">
        <v>2224</v>
      </c>
      <c r="E2907">
        <v>350</v>
      </c>
      <c r="F2907" t="s">
        <v>8221</v>
      </c>
      <c r="G2907" t="s">
        <v>8224</v>
      </c>
      <c r="H2907" t="s">
        <v>8246</v>
      </c>
      <c r="I2907">
        <v>1425819425</v>
      </c>
      <c r="J2907">
        <v>1423231025</v>
      </c>
      <c r="K2907" t="b">
        <v>0</v>
      </c>
      <c r="L2907">
        <v>12</v>
      </c>
      <c r="M2907" t="b">
        <v>0</v>
      </c>
      <c r="N2907" t="s">
        <v>8271</v>
      </c>
      <c r="O2907" s="5">
        <f t="shared" si="180"/>
        <v>0.15737410071942445</v>
      </c>
      <c r="P2907" s="15">
        <f t="shared" si="181"/>
        <v>29.166666666666668</v>
      </c>
      <c r="Q2907" s="7" t="s">
        <v>8323</v>
      </c>
      <c r="R2907" s="7" t="s">
        <v>8324</v>
      </c>
      <c r="S2907" s="13">
        <f t="shared" si="182"/>
        <v>42071.539641203708</v>
      </c>
      <c r="T2907" s="12">
        <f t="shared" si="183"/>
        <v>42041.581307870365</v>
      </c>
    </row>
    <row r="2908" spans="1:20" ht="32" hidden="1" x14ac:dyDescent="0.2">
      <c r="A2908">
        <v>3131</v>
      </c>
      <c r="B2908" s="3" t="s">
        <v>3131</v>
      </c>
      <c r="C2908" s="3" t="s">
        <v>7241</v>
      </c>
      <c r="D2908">
        <v>4100</v>
      </c>
      <c r="E2908">
        <v>645</v>
      </c>
      <c r="F2908" t="s">
        <v>8222</v>
      </c>
      <c r="G2908" t="s">
        <v>8224</v>
      </c>
      <c r="H2908" t="s">
        <v>8246</v>
      </c>
      <c r="I2908">
        <v>1491656045</v>
      </c>
      <c r="J2908">
        <v>1489067645</v>
      </c>
      <c r="K2908" t="b">
        <v>0</v>
      </c>
      <c r="L2908">
        <v>12</v>
      </c>
      <c r="M2908" t="b">
        <v>0</v>
      </c>
      <c r="N2908" t="s">
        <v>8271</v>
      </c>
      <c r="O2908" s="5">
        <f t="shared" si="180"/>
        <v>0.15731707317073171</v>
      </c>
      <c r="P2908" s="15">
        <f t="shared" si="181"/>
        <v>53.75</v>
      </c>
      <c r="Q2908" s="7" t="s">
        <v>8323</v>
      </c>
      <c r="R2908" s="7" t="s">
        <v>8324</v>
      </c>
      <c r="S2908" s="13">
        <f t="shared" si="182"/>
        <v>42833.537557870368</v>
      </c>
      <c r="T2908" s="12">
        <f t="shared" si="183"/>
        <v>42803.579224537039</v>
      </c>
    </row>
    <row r="2909" spans="1:20" ht="32" x14ac:dyDescent="0.2">
      <c r="A2909">
        <v>1772</v>
      </c>
      <c r="B2909" s="3" t="s">
        <v>1773</v>
      </c>
      <c r="C2909" s="3" t="s">
        <v>5882</v>
      </c>
      <c r="D2909">
        <v>5500</v>
      </c>
      <c r="E2909">
        <v>858</v>
      </c>
      <c r="F2909" t="s">
        <v>8221</v>
      </c>
      <c r="G2909" t="s">
        <v>8225</v>
      </c>
      <c r="H2909" t="s">
        <v>8247</v>
      </c>
      <c r="I2909">
        <v>1404666836</v>
      </c>
      <c r="J2909">
        <v>1399482836</v>
      </c>
      <c r="K2909" t="b">
        <v>1</v>
      </c>
      <c r="L2909">
        <v>19</v>
      </c>
      <c r="M2909" t="b">
        <v>0</v>
      </c>
      <c r="N2909" t="s">
        <v>8285</v>
      </c>
      <c r="O2909" s="5">
        <f t="shared" si="180"/>
        <v>0.156</v>
      </c>
      <c r="P2909" s="15">
        <f t="shared" si="181"/>
        <v>45.157894736842103</v>
      </c>
      <c r="Q2909" s="7" t="s">
        <v>8343</v>
      </c>
      <c r="R2909" s="7" t="s">
        <v>8344</v>
      </c>
      <c r="S2909" s="13">
        <f t="shared" si="182"/>
        <v>41826.718009259261</v>
      </c>
      <c r="T2909" s="12">
        <f t="shared" si="183"/>
        <v>41766.718009259261</v>
      </c>
    </row>
    <row r="2910" spans="1:20" ht="48" x14ac:dyDescent="0.2">
      <c r="A2910">
        <v>162</v>
      </c>
      <c r="B2910" s="3" t="s">
        <v>164</v>
      </c>
      <c r="C2910" s="3" t="s">
        <v>4272</v>
      </c>
      <c r="D2910">
        <v>2800</v>
      </c>
      <c r="E2910">
        <v>435</v>
      </c>
      <c r="F2910" t="s">
        <v>8221</v>
      </c>
      <c r="G2910" t="s">
        <v>8224</v>
      </c>
      <c r="H2910" t="s">
        <v>8246</v>
      </c>
      <c r="I2910">
        <v>1408232520</v>
      </c>
      <c r="J2910">
        <v>1405393356</v>
      </c>
      <c r="K2910" t="b">
        <v>0</v>
      </c>
      <c r="L2910">
        <v>10</v>
      </c>
      <c r="M2910" t="b">
        <v>0</v>
      </c>
      <c r="N2910" t="s">
        <v>8268</v>
      </c>
      <c r="O2910" s="5">
        <f t="shared" si="180"/>
        <v>0.15535714285714286</v>
      </c>
      <c r="P2910" s="15">
        <f t="shared" si="181"/>
        <v>43.5</v>
      </c>
      <c r="Q2910" s="7" t="s">
        <v>8316</v>
      </c>
      <c r="R2910" s="7" t="s">
        <v>8320</v>
      </c>
      <c r="S2910" s="13">
        <f t="shared" si="182"/>
        <v>41867.987500000003</v>
      </c>
      <c r="T2910" s="12">
        <f t="shared" si="183"/>
        <v>41835.126805555556</v>
      </c>
    </row>
    <row r="2911" spans="1:20" ht="32" hidden="1" x14ac:dyDescent="0.2">
      <c r="A2911">
        <v>1310</v>
      </c>
      <c r="B2911" s="3" t="s">
        <v>1311</v>
      </c>
      <c r="C2911" s="3" t="s">
        <v>5420</v>
      </c>
      <c r="D2911">
        <v>20000</v>
      </c>
      <c r="E2911">
        <v>3100</v>
      </c>
      <c r="F2911" t="s">
        <v>8220</v>
      </c>
      <c r="G2911" t="s">
        <v>8224</v>
      </c>
      <c r="H2911" t="s">
        <v>8246</v>
      </c>
      <c r="I2911">
        <v>1471622450</v>
      </c>
      <c r="J2911">
        <v>1467734450</v>
      </c>
      <c r="K2911" t="b">
        <v>0</v>
      </c>
      <c r="L2911">
        <v>24</v>
      </c>
      <c r="M2911" t="b">
        <v>0</v>
      </c>
      <c r="N2911" t="s">
        <v>8273</v>
      </c>
      <c r="O2911" s="5">
        <f t="shared" si="180"/>
        <v>0.155</v>
      </c>
      <c r="P2911" s="15">
        <f t="shared" si="181"/>
        <v>129.16666666666666</v>
      </c>
      <c r="Q2911" s="7" t="s">
        <v>8309</v>
      </c>
      <c r="R2911" s="7" t="s">
        <v>8326</v>
      </c>
      <c r="S2911" s="13">
        <f t="shared" si="182"/>
        <v>42601.667245370365</v>
      </c>
      <c r="T2911" s="12">
        <f t="shared" si="183"/>
        <v>42556.667245370365</v>
      </c>
    </row>
    <row r="2912" spans="1:20" ht="48" x14ac:dyDescent="0.2">
      <c r="A2912">
        <v>1782</v>
      </c>
      <c r="B2912" s="3" t="s">
        <v>1783</v>
      </c>
      <c r="C2912" s="3" t="s">
        <v>5892</v>
      </c>
      <c r="D2912">
        <v>35000</v>
      </c>
      <c r="E2912">
        <v>5422</v>
      </c>
      <c r="F2912" t="s">
        <v>8221</v>
      </c>
      <c r="G2912" t="s">
        <v>8224</v>
      </c>
      <c r="H2912" t="s">
        <v>8246</v>
      </c>
      <c r="I2912">
        <v>1456062489</v>
      </c>
      <c r="J2912">
        <v>1453211289</v>
      </c>
      <c r="K2912" t="b">
        <v>1</v>
      </c>
      <c r="L2912">
        <v>76</v>
      </c>
      <c r="M2912" t="b">
        <v>0</v>
      </c>
      <c r="N2912" t="s">
        <v>8285</v>
      </c>
      <c r="O2912" s="5">
        <f t="shared" si="180"/>
        <v>0.15491428571428573</v>
      </c>
      <c r="P2912" s="15">
        <f t="shared" si="181"/>
        <v>71.34210526315789</v>
      </c>
      <c r="Q2912" s="7" t="s">
        <v>8343</v>
      </c>
      <c r="R2912" s="7" t="s">
        <v>8344</v>
      </c>
      <c r="S2912" s="13">
        <f t="shared" si="182"/>
        <v>42421.575104166666</v>
      </c>
      <c r="T2912" s="12">
        <f t="shared" si="183"/>
        <v>42388.575104166666</v>
      </c>
    </row>
    <row r="2913" spans="1:20" ht="48" x14ac:dyDescent="0.2">
      <c r="A2913">
        <v>679</v>
      </c>
      <c r="B2913" s="3" t="s">
        <v>680</v>
      </c>
      <c r="C2913" s="3" t="s">
        <v>4789</v>
      </c>
      <c r="D2913">
        <v>57000</v>
      </c>
      <c r="E2913">
        <v>8827</v>
      </c>
      <c r="F2913" t="s">
        <v>8221</v>
      </c>
      <c r="G2913" t="s">
        <v>8224</v>
      </c>
      <c r="H2913" t="s">
        <v>8246</v>
      </c>
      <c r="I2913">
        <v>1472920909</v>
      </c>
      <c r="J2913">
        <v>1467736909</v>
      </c>
      <c r="K2913" t="b">
        <v>0</v>
      </c>
      <c r="L2913">
        <v>94</v>
      </c>
      <c r="M2913" t="b">
        <v>0</v>
      </c>
      <c r="N2913" t="s">
        <v>8273</v>
      </c>
      <c r="O2913" s="5">
        <f t="shared" si="180"/>
        <v>0.15485964912280703</v>
      </c>
      <c r="P2913" s="15">
        <f t="shared" si="181"/>
        <v>93.90425531914893</v>
      </c>
      <c r="Q2913" s="7" t="s">
        <v>8309</v>
      </c>
      <c r="R2913" s="7" t="s">
        <v>8326</v>
      </c>
      <c r="S2913" s="13">
        <f t="shared" si="182"/>
        <v>42616.695706018523</v>
      </c>
      <c r="T2913" s="12">
        <f t="shared" si="183"/>
        <v>42556.695706018523</v>
      </c>
    </row>
    <row r="2914" spans="1:20" ht="32" x14ac:dyDescent="0.2">
      <c r="A2914">
        <v>3732</v>
      </c>
      <c r="B2914" s="3" t="s">
        <v>3729</v>
      </c>
      <c r="C2914" s="3" t="s">
        <v>7842</v>
      </c>
      <c r="D2914">
        <v>850</v>
      </c>
      <c r="E2914">
        <v>131</v>
      </c>
      <c r="F2914" t="s">
        <v>8221</v>
      </c>
      <c r="G2914" t="s">
        <v>8233</v>
      </c>
      <c r="H2914" t="s">
        <v>8249</v>
      </c>
      <c r="I2914">
        <v>1422100800</v>
      </c>
      <c r="J2914">
        <v>1416932133</v>
      </c>
      <c r="K2914" t="b">
        <v>0</v>
      </c>
      <c r="L2914">
        <v>4</v>
      </c>
      <c r="M2914" t="b">
        <v>0</v>
      </c>
      <c r="N2914" t="s">
        <v>8271</v>
      </c>
      <c r="O2914" s="5">
        <f t="shared" si="180"/>
        <v>0.15411764705882353</v>
      </c>
      <c r="P2914" s="15">
        <f t="shared" si="181"/>
        <v>32.75</v>
      </c>
      <c r="Q2914" s="7" t="s">
        <v>8323</v>
      </c>
      <c r="R2914" s="7" t="s">
        <v>8324</v>
      </c>
      <c r="S2914" s="13">
        <f t="shared" si="182"/>
        <v>42028.5</v>
      </c>
      <c r="T2914" s="12">
        <f t="shared" si="183"/>
        <v>41968.677465277782</v>
      </c>
    </row>
    <row r="2915" spans="1:20" ht="48" x14ac:dyDescent="0.2">
      <c r="A2915">
        <v>698</v>
      </c>
      <c r="B2915" s="3" t="s">
        <v>699</v>
      </c>
      <c r="C2915" s="3" t="s">
        <v>4808</v>
      </c>
      <c r="D2915">
        <v>100000</v>
      </c>
      <c r="E2915">
        <v>15390</v>
      </c>
      <c r="F2915" t="s">
        <v>8221</v>
      </c>
      <c r="G2915" t="s">
        <v>8224</v>
      </c>
      <c r="H2915" t="s">
        <v>8246</v>
      </c>
      <c r="I2915">
        <v>1411005600</v>
      </c>
      <c r="J2915">
        <v>1408141245</v>
      </c>
      <c r="K2915" t="b">
        <v>0</v>
      </c>
      <c r="L2915">
        <v>29</v>
      </c>
      <c r="M2915" t="b">
        <v>0</v>
      </c>
      <c r="N2915" t="s">
        <v>8273</v>
      </c>
      <c r="O2915" s="5">
        <f t="shared" si="180"/>
        <v>0.15390000000000001</v>
      </c>
      <c r="P2915" s="15">
        <f t="shared" si="181"/>
        <v>530.68965517241384</v>
      </c>
      <c r="Q2915" s="7" t="s">
        <v>8309</v>
      </c>
      <c r="R2915" s="7" t="s">
        <v>8326</v>
      </c>
      <c r="S2915" s="13">
        <f t="shared" si="182"/>
        <v>41900.083333333336</v>
      </c>
      <c r="T2915" s="12">
        <f t="shared" si="183"/>
        <v>41866.931076388886</v>
      </c>
    </row>
    <row r="2916" spans="1:20" ht="48" x14ac:dyDescent="0.2">
      <c r="A2916">
        <v>1787</v>
      </c>
      <c r="B2916" s="3" t="s">
        <v>1788</v>
      </c>
      <c r="C2916" s="3" t="s">
        <v>5897</v>
      </c>
      <c r="D2916">
        <v>10000</v>
      </c>
      <c r="E2916">
        <v>1533</v>
      </c>
      <c r="F2916" t="s">
        <v>8221</v>
      </c>
      <c r="G2916" t="s">
        <v>8224</v>
      </c>
      <c r="H2916" t="s">
        <v>8246</v>
      </c>
      <c r="I2916">
        <v>1428158637</v>
      </c>
      <c r="J2916">
        <v>1425570237</v>
      </c>
      <c r="K2916" t="b">
        <v>1</v>
      </c>
      <c r="L2916">
        <v>24</v>
      </c>
      <c r="M2916" t="b">
        <v>0</v>
      </c>
      <c r="N2916" t="s">
        <v>8285</v>
      </c>
      <c r="O2916" s="5">
        <f t="shared" si="180"/>
        <v>0.15329999999999999</v>
      </c>
      <c r="P2916" s="15">
        <f t="shared" si="181"/>
        <v>63.875</v>
      </c>
      <c r="Q2916" s="7" t="s">
        <v>8343</v>
      </c>
      <c r="R2916" s="7" t="s">
        <v>8344</v>
      </c>
      <c r="S2916" s="13">
        <f t="shared" si="182"/>
        <v>42098.613854166666</v>
      </c>
      <c r="T2916" s="12">
        <f t="shared" si="183"/>
        <v>42068.65552083333</v>
      </c>
    </row>
    <row r="2917" spans="1:20" ht="48" hidden="1" x14ac:dyDescent="0.2">
      <c r="A2917">
        <v>1318</v>
      </c>
      <c r="B2917" s="3" t="s">
        <v>1319</v>
      </c>
      <c r="C2917" s="3" t="s">
        <v>5428</v>
      </c>
      <c r="D2917">
        <v>40000</v>
      </c>
      <c r="E2917">
        <v>6130</v>
      </c>
      <c r="F2917" t="s">
        <v>8220</v>
      </c>
      <c r="G2917" t="s">
        <v>8224</v>
      </c>
      <c r="H2917" t="s">
        <v>8246</v>
      </c>
      <c r="I2917">
        <v>1420938172</v>
      </c>
      <c r="J2917">
        <v>1418346172</v>
      </c>
      <c r="K2917" t="b">
        <v>0</v>
      </c>
      <c r="L2917">
        <v>135</v>
      </c>
      <c r="M2917" t="b">
        <v>0</v>
      </c>
      <c r="N2917" t="s">
        <v>8273</v>
      </c>
      <c r="O2917" s="5">
        <f t="shared" si="180"/>
        <v>0.15325</v>
      </c>
      <c r="P2917" s="15">
        <f t="shared" si="181"/>
        <v>45.407407407407405</v>
      </c>
      <c r="Q2917" s="7" t="s">
        <v>8309</v>
      </c>
      <c r="R2917" s="7" t="s">
        <v>8326</v>
      </c>
      <c r="S2917" s="13">
        <f t="shared" si="182"/>
        <v>42015.043657407412</v>
      </c>
      <c r="T2917" s="12">
        <f t="shared" si="183"/>
        <v>41985.043657407412</v>
      </c>
    </row>
    <row r="2918" spans="1:20" ht="32" x14ac:dyDescent="0.2">
      <c r="A2918">
        <v>3907</v>
      </c>
      <c r="B2918" s="3" t="s">
        <v>3904</v>
      </c>
      <c r="C2918" s="3" t="s">
        <v>8015</v>
      </c>
      <c r="D2918">
        <v>1000</v>
      </c>
      <c r="E2918">
        <v>153</v>
      </c>
      <c r="F2918" t="s">
        <v>8221</v>
      </c>
      <c r="G2918" t="s">
        <v>8224</v>
      </c>
      <c r="H2918" t="s">
        <v>8246</v>
      </c>
      <c r="I2918">
        <v>1414354080</v>
      </c>
      <c r="J2918">
        <v>1411587606</v>
      </c>
      <c r="K2918" t="b">
        <v>0</v>
      </c>
      <c r="L2918">
        <v>4</v>
      </c>
      <c r="M2918" t="b">
        <v>0</v>
      </c>
      <c r="N2918" t="s">
        <v>8271</v>
      </c>
      <c r="O2918" s="5">
        <f t="shared" si="180"/>
        <v>0.153</v>
      </c>
      <c r="P2918" s="15">
        <f t="shared" si="181"/>
        <v>38.25</v>
      </c>
      <c r="Q2918" s="7" t="s">
        <v>8323</v>
      </c>
      <c r="R2918" s="7" t="s">
        <v>8324</v>
      </c>
      <c r="S2918" s="13">
        <f t="shared" si="182"/>
        <v>41938.838888888888</v>
      </c>
      <c r="T2918" s="12">
        <f t="shared" si="183"/>
        <v>41906.819513888891</v>
      </c>
    </row>
    <row r="2919" spans="1:20" ht="48" x14ac:dyDescent="0.2">
      <c r="A2919">
        <v>3924</v>
      </c>
      <c r="B2919" s="3" t="s">
        <v>3921</v>
      </c>
      <c r="C2919" s="3" t="s">
        <v>8032</v>
      </c>
      <c r="D2919">
        <v>15000</v>
      </c>
      <c r="E2919">
        <v>2290</v>
      </c>
      <c r="F2919" t="s">
        <v>8221</v>
      </c>
      <c r="G2919" t="s">
        <v>8224</v>
      </c>
      <c r="H2919" t="s">
        <v>8246</v>
      </c>
      <c r="I2919">
        <v>1403823722</v>
      </c>
      <c r="J2919">
        <v>1401231722</v>
      </c>
      <c r="K2919" t="b">
        <v>0</v>
      </c>
      <c r="L2919">
        <v>40</v>
      </c>
      <c r="M2919" t="b">
        <v>0</v>
      </c>
      <c r="N2919" t="s">
        <v>8271</v>
      </c>
      <c r="O2919" s="5">
        <f t="shared" si="180"/>
        <v>0.15266666666666667</v>
      </c>
      <c r="P2919" s="15">
        <f t="shared" si="181"/>
        <v>57.25</v>
      </c>
      <c r="Q2919" s="7" t="s">
        <v>8323</v>
      </c>
      <c r="R2919" s="7" t="s">
        <v>8324</v>
      </c>
      <c r="S2919" s="13">
        <f t="shared" si="182"/>
        <v>41816.959745370368</v>
      </c>
      <c r="T2919" s="12">
        <f t="shared" si="183"/>
        <v>41786.959745370368</v>
      </c>
    </row>
    <row r="2920" spans="1:20" ht="48" x14ac:dyDescent="0.2">
      <c r="A2920">
        <v>3100</v>
      </c>
      <c r="B2920" s="3" t="s">
        <v>3100</v>
      </c>
      <c r="C2920" s="3" t="s">
        <v>7210</v>
      </c>
      <c r="D2920">
        <v>12000</v>
      </c>
      <c r="E2920">
        <v>1827</v>
      </c>
      <c r="F2920" t="s">
        <v>8221</v>
      </c>
      <c r="G2920" t="s">
        <v>8224</v>
      </c>
      <c r="H2920" t="s">
        <v>8246</v>
      </c>
      <c r="I2920">
        <v>1413816975</v>
      </c>
      <c r="J2920">
        <v>1411224975</v>
      </c>
      <c r="K2920" t="b">
        <v>0</v>
      </c>
      <c r="L2920">
        <v>13</v>
      </c>
      <c r="M2920" t="b">
        <v>0</v>
      </c>
      <c r="N2920" t="s">
        <v>8303</v>
      </c>
      <c r="O2920" s="5">
        <f t="shared" si="180"/>
        <v>0.15225</v>
      </c>
      <c r="P2920" s="15">
        <f t="shared" si="181"/>
        <v>140.53846153846155</v>
      </c>
      <c r="Q2920" s="7" t="s">
        <v>8323</v>
      </c>
      <c r="R2920" s="7" t="s">
        <v>8361</v>
      </c>
      <c r="S2920" s="13">
        <f t="shared" si="182"/>
        <v>41932.622395833336</v>
      </c>
      <c r="T2920" s="12">
        <f t="shared" si="183"/>
        <v>41902.622395833336</v>
      </c>
    </row>
    <row r="2921" spans="1:20" ht="48" x14ac:dyDescent="0.2">
      <c r="A2921">
        <v>207</v>
      </c>
      <c r="B2921" s="3" t="s">
        <v>209</v>
      </c>
      <c r="C2921" s="3" t="s">
        <v>4317</v>
      </c>
      <c r="D2921">
        <v>14000</v>
      </c>
      <c r="E2921">
        <v>2130</v>
      </c>
      <c r="F2921" t="s">
        <v>8221</v>
      </c>
      <c r="G2921" t="s">
        <v>8229</v>
      </c>
      <c r="H2921" t="s">
        <v>8251</v>
      </c>
      <c r="I2921">
        <v>1420346638</v>
      </c>
      <c r="J2921">
        <v>1417754638</v>
      </c>
      <c r="K2921" t="b">
        <v>0</v>
      </c>
      <c r="L2921">
        <v>13</v>
      </c>
      <c r="M2921" t="b">
        <v>0</v>
      </c>
      <c r="N2921" t="s">
        <v>8268</v>
      </c>
      <c r="O2921" s="5">
        <f t="shared" si="180"/>
        <v>0.15214285714285714</v>
      </c>
      <c r="P2921" s="15">
        <f t="shared" si="181"/>
        <v>163.84615384615384</v>
      </c>
      <c r="Q2921" s="7" t="s">
        <v>8316</v>
      </c>
      <c r="R2921" s="7" t="s">
        <v>8320</v>
      </c>
      <c r="S2921" s="13">
        <f t="shared" si="182"/>
        <v>42008.197199074071</v>
      </c>
      <c r="T2921" s="12">
        <f t="shared" si="183"/>
        <v>41978.197199074071</v>
      </c>
    </row>
    <row r="2922" spans="1:20" ht="48" hidden="1" x14ac:dyDescent="0.2">
      <c r="A2922">
        <v>1319</v>
      </c>
      <c r="B2922" s="3" t="s">
        <v>1320</v>
      </c>
      <c r="C2922" s="3" t="s">
        <v>5429</v>
      </c>
      <c r="D2922">
        <v>5800</v>
      </c>
      <c r="E2922">
        <v>876</v>
      </c>
      <c r="F2922" t="s">
        <v>8220</v>
      </c>
      <c r="G2922" t="s">
        <v>8225</v>
      </c>
      <c r="H2922" t="s">
        <v>8247</v>
      </c>
      <c r="I2922">
        <v>1405094400</v>
      </c>
      <c r="J2922">
        <v>1403810965</v>
      </c>
      <c r="K2922" t="b">
        <v>0</v>
      </c>
      <c r="L2922">
        <v>9</v>
      </c>
      <c r="M2922" t="b">
        <v>0</v>
      </c>
      <c r="N2922" t="s">
        <v>8273</v>
      </c>
      <c r="O2922" s="5">
        <f t="shared" si="180"/>
        <v>0.15103448275862069</v>
      </c>
      <c r="P2922" s="15">
        <f t="shared" si="181"/>
        <v>97.333333333333329</v>
      </c>
      <c r="Q2922" s="7" t="s">
        <v>8309</v>
      </c>
      <c r="R2922" s="7" t="s">
        <v>8326</v>
      </c>
      <c r="S2922" s="13">
        <f t="shared" si="182"/>
        <v>41831.666666666664</v>
      </c>
      <c r="T2922" s="12">
        <f t="shared" si="183"/>
        <v>41816.812094907407</v>
      </c>
    </row>
    <row r="2923" spans="1:20" ht="32" x14ac:dyDescent="0.2">
      <c r="A2923">
        <v>3076</v>
      </c>
      <c r="B2923" s="3" t="s">
        <v>3076</v>
      </c>
      <c r="C2923" s="3" t="s">
        <v>7186</v>
      </c>
      <c r="D2923">
        <v>10000</v>
      </c>
      <c r="E2923">
        <v>1506</v>
      </c>
      <c r="F2923" t="s">
        <v>8221</v>
      </c>
      <c r="G2923" t="s">
        <v>8224</v>
      </c>
      <c r="H2923" t="s">
        <v>8246</v>
      </c>
      <c r="I2923">
        <v>1444405123</v>
      </c>
      <c r="J2923">
        <v>1439221123</v>
      </c>
      <c r="K2923" t="b">
        <v>0</v>
      </c>
      <c r="L2923">
        <v>50</v>
      </c>
      <c r="M2923" t="b">
        <v>0</v>
      </c>
      <c r="N2923" t="s">
        <v>8303</v>
      </c>
      <c r="O2923" s="5">
        <f t="shared" si="180"/>
        <v>0.15060000000000001</v>
      </c>
      <c r="P2923" s="15">
        <f t="shared" si="181"/>
        <v>30.12</v>
      </c>
      <c r="Q2923" s="7" t="s">
        <v>8323</v>
      </c>
      <c r="R2923" s="7" t="s">
        <v>8361</v>
      </c>
      <c r="S2923" s="13">
        <f t="shared" si="182"/>
        <v>42286.651886574073</v>
      </c>
      <c r="T2923" s="12">
        <f t="shared" si="183"/>
        <v>42226.651886574073</v>
      </c>
    </row>
    <row r="2924" spans="1:20" ht="48" x14ac:dyDescent="0.2">
      <c r="A2924">
        <v>2870</v>
      </c>
      <c r="B2924" s="3" t="s">
        <v>2870</v>
      </c>
      <c r="C2924" s="3" t="s">
        <v>6980</v>
      </c>
      <c r="D2924">
        <v>5000</v>
      </c>
      <c r="E2924">
        <v>750</v>
      </c>
      <c r="F2924" t="s">
        <v>8221</v>
      </c>
      <c r="G2924" t="s">
        <v>8224</v>
      </c>
      <c r="H2924" t="s">
        <v>8246</v>
      </c>
      <c r="I2924">
        <v>1400301165</v>
      </c>
      <c r="J2924">
        <v>1397709165</v>
      </c>
      <c r="K2924" t="b">
        <v>0</v>
      </c>
      <c r="L2924">
        <v>9</v>
      </c>
      <c r="M2924" t="b">
        <v>0</v>
      </c>
      <c r="N2924" t="s">
        <v>8271</v>
      </c>
      <c r="O2924" s="5">
        <f t="shared" si="180"/>
        <v>0.15</v>
      </c>
      <c r="P2924" s="15">
        <f t="shared" si="181"/>
        <v>83.333333333333329</v>
      </c>
      <c r="Q2924" s="7" t="s">
        <v>8323</v>
      </c>
      <c r="R2924" s="7" t="s">
        <v>8324</v>
      </c>
      <c r="S2924" s="13">
        <f t="shared" si="182"/>
        <v>41776.189409722225</v>
      </c>
      <c r="T2924" s="12">
        <f t="shared" si="183"/>
        <v>41746.189409722225</v>
      </c>
    </row>
    <row r="2925" spans="1:20" ht="48" hidden="1" x14ac:dyDescent="0.2">
      <c r="A2925">
        <v>3870</v>
      </c>
      <c r="B2925" s="3" t="s">
        <v>3867</v>
      </c>
      <c r="C2925" s="3" t="s">
        <v>7979</v>
      </c>
      <c r="D2925">
        <v>10000</v>
      </c>
      <c r="E2925">
        <v>1500</v>
      </c>
      <c r="F2925" t="s">
        <v>8220</v>
      </c>
      <c r="G2925" t="s">
        <v>8224</v>
      </c>
      <c r="H2925" t="s">
        <v>8246</v>
      </c>
      <c r="I2925">
        <v>1404360478</v>
      </c>
      <c r="J2925">
        <v>1401768478</v>
      </c>
      <c r="K2925" t="b">
        <v>0</v>
      </c>
      <c r="L2925">
        <v>10</v>
      </c>
      <c r="M2925" t="b">
        <v>0</v>
      </c>
      <c r="N2925" t="s">
        <v>8305</v>
      </c>
      <c r="O2925" s="5">
        <f t="shared" si="180"/>
        <v>0.15</v>
      </c>
      <c r="P2925" s="15">
        <f t="shared" si="181"/>
        <v>150</v>
      </c>
      <c r="Q2925" s="7" t="s">
        <v>8323</v>
      </c>
      <c r="R2925" s="7" t="s">
        <v>8363</v>
      </c>
      <c r="S2925" s="13">
        <f t="shared" si="182"/>
        <v>41823.17219907407</v>
      </c>
      <c r="T2925" s="12">
        <f t="shared" si="183"/>
        <v>41793.17219907407</v>
      </c>
    </row>
    <row r="2926" spans="1:20" ht="48" x14ac:dyDescent="0.2">
      <c r="A2926">
        <v>714</v>
      </c>
      <c r="B2926" s="3" t="s">
        <v>715</v>
      </c>
      <c r="C2926" s="3" t="s">
        <v>4824</v>
      </c>
      <c r="D2926">
        <v>15000</v>
      </c>
      <c r="E2926">
        <v>2249</v>
      </c>
      <c r="F2926" t="s">
        <v>8221</v>
      </c>
      <c r="G2926" t="s">
        <v>8224</v>
      </c>
      <c r="H2926" t="s">
        <v>8246</v>
      </c>
      <c r="I2926">
        <v>1488308082</v>
      </c>
      <c r="J2926">
        <v>1483124082</v>
      </c>
      <c r="K2926" t="b">
        <v>0</v>
      </c>
      <c r="L2926">
        <v>28</v>
      </c>
      <c r="M2926" t="b">
        <v>0</v>
      </c>
      <c r="N2926" t="s">
        <v>8273</v>
      </c>
      <c r="O2926" s="5">
        <f t="shared" si="180"/>
        <v>0.14993333333333334</v>
      </c>
      <c r="P2926" s="15">
        <f t="shared" si="181"/>
        <v>80.321428571428569</v>
      </c>
      <c r="Q2926" s="7" t="s">
        <v>8309</v>
      </c>
      <c r="R2926" s="7" t="s">
        <v>8326</v>
      </c>
      <c r="S2926" s="13">
        <f t="shared" si="182"/>
        <v>42794.787986111114</v>
      </c>
      <c r="T2926" s="12">
        <f t="shared" si="183"/>
        <v>42734.787986111114</v>
      </c>
    </row>
    <row r="2927" spans="1:20" ht="48" x14ac:dyDescent="0.2">
      <c r="A2927">
        <v>980</v>
      </c>
      <c r="B2927" s="3" t="s">
        <v>981</v>
      </c>
      <c r="C2927" s="3" t="s">
        <v>5090</v>
      </c>
      <c r="D2927">
        <v>10000</v>
      </c>
      <c r="E2927">
        <v>1486</v>
      </c>
      <c r="F2927" t="s">
        <v>8221</v>
      </c>
      <c r="G2927" t="s">
        <v>8224</v>
      </c>
      <c r="H2927" t="s">
        <v>8246</v>
      </c>
      <c r="I2927">
        <v>1417387322</v>
      </c>
      <c r="J2927">
        <v>1413495722</v>
      </c>
      <c r="K2927" t="b">
        <v>0</v>
      </c>
      <c r="L2927">
        <v>31</v>
      </c>
      <c r="M2927" t="b">
        <v>0</v>
      </c>
      <c r="N2927" t="s">
        <v>8273</v>
      </c>
      <c r="O2927" s="5">
        <f t="shared" si="180"/>
        <v>0.14860000000000001</v>
      </c>
      <c r="P2927" s="15">
        <f t="shared" si="181"/>
        <v>47.935483870967744</v>
      </c>
      <c r="Q2927" s="7" t="s">
        <v>8309</v>
      </c>
      <c r="R2927" s="7" t="s">
        <v>8326</v>
      </c>
      <c r="S2927" s="13">
        <f t="shared" si="182"/>
        <v>41973.945856481485</v>
      </c>
      <c r="T2927" s="12">
        <f t="shared" si="183"/>
        <v>41928.904189814813</v>
      </c>
    </row>
    <row r="2928" spans="1:20" ht="48" x14ac:dyDescent="0.2">
      <c r="A2928">
        <v>675</v>
      </c>
      <c r="B2928" s="3" t="s">
        <v>676</v>
      </c>
      <c r="C2928" s="3" t="s">
        <v>4785</v>
      </c>
      <c r="D2928">
        <v>6000</v>
      </c>
      <c r="E2928">
        <v>891</v>
      </c>
      <c r="F2928" t="s">
        <v>8221</v>
      </c>
      <c r="G2928" t="s">
        <v>8224</v>
      </c>
      <c r="H2928" t="s">
        <v>8246</v>
      </c>
      <c r="I2928">
        <v>1420095540</v>
      </c>
      <c r="J2928">
        <v>1417558804</v>
      </c>
      <c r="K2928" t="b">
        <v>0</v>
      </c>
      <c r="L2928">
        <v>26</v>
      </c>
      <c r="M2928" t="b">
        <v>0</v>
      </c>
      <c r="N2928" t="s">
        <v>8273</v>
      </c>
      <c r="O2928" s="5">
        <f t="shared" si="180"/>
        <v>0.14849999999999999</v>
      </c>
      <c r="P2928" s="15">
        <f t="shared" si="181"/>
        <v>34.269230769230766</v>
      </c>
      <c r="Q2928" s="7" t="s">
        <v>8309</v>
      </c>
      <c r="R2928" s="7" t="s">
        <v>8326</v>
      </c>
      <c r="S2928" s="13">
        <f t="shared" si="182"/>
        <v>42005.290972222225</v>
      </c>
      <c r="T2928" s="12">
        <f t="shared" si="183"/>
        <v>41975.930601851855</v>
      </c>
    </row>
    <row r="2929" spans="1:20" ht="48" x14ac:dyDescent="0.2">
      <c r="A2929">
        <v>2420</v>
      </c>
      <c r="B2929" s="3" t="s">
        <v>2421</v>
      </c>
      <c r="C2929" s="3" t="s">
        <v>6530</v>
      </c>
      <c r="D2929">
        <v>16870</v>
      </c>
      <c r="E2929">
        <v>2501</v>
      </c>
      <c r="F2929" t="s">
        <v>8221</v>
      </c>
      <c r="G2929" t="s">
        <v>8224</v>
      </c>
      <c r="H2929" t="s">
        <v>8246</v>
      </c>
      <c r="I2929">
        <v>1415583695</v>
      </c>
      <c r="J2929">
        <v>1410396095</v>
      </c>
      <c r="K2929" t="b">
        <v>0</v>
      </c>
      <c r="L2929">
        <v>36</v>
      </c>
      <c r="M2929" t="b">
        <v>0</v>
      </c>
      <c r="N2929" t="s">
        <v>8284</v>
      </c>
      <c r="O2929" s="5">
        <f t="shared" si="180"/>
        <v>0.14825133372851215</v>
      </c>
      <c r="P2929" s="15">
        <f t="shared" si="181"/>
        <v>69.472222222222229</v>
      </c>
      <c r="Q2929" s="7" t="s">
        <v>8341</v>
      </c>
      <c r="R2929" s="7" t="s">
        <v>8342</v>
      </c>
      <c r="S2929" s="13">
        <f t="shared" si="182"/>
        <v>41953.070543981477</v>
      </c>
      <c r="T2929" s="12">
        <f t="shared" si="183"/>
        <v>41893.028877314813</v>
      </c>
    </row>
    <row r="2930" spans="1:20" ht="48" x14ac:dyDescent="0.2">
      <c r="A2930">
        <v>966</v>
      </c>
      <c r="B2930" s="3" t="s">
        <v>967</v>
      </c>
      <c r="C2930" s="3" t="s">
        <v>5076</v>
      </c>
      <c r="D2930">
        <v>12000</v>
      </c>
      <c r="E2930">
        <v>1776</v>
      </c>
      <c r="F2930" t="s">
        <v>8221</v>
      </c>
      <c r="G2930" t="s">
        <v>8224</v>
      </c>
      <c r="H2930" t="s">
        <v>8246</v>
      </c>
      <c r="I2930">
        <v>1475766932</v>
      </c>
      <c r="J2930">
        <v>1473174932</v>
      </c>
      <c r="K2930" t="b">
        <v>0</v>
      </c>
      <c r="L2930">
        <v>30</v>
      </c>
      <c r="M2930" t="b">
        <v>0</v>
      </c>
      <c r="N2930" t="s">
        <v>8273</v>
      </c>
      <c r="O2930" s="5">
        <f t="shared" si="180"/>
        <v>0.14799999999999999</v>
      </c>
      <c r="P2930" s="15">
        <f t="shared" si="181"/>
        <v>59.2</v>
      </c>
      <c r="Q2930" s="7" t="s">
        <v>8309</v>
      </c>
      <c r="R2930" s="7" t="s">
        <v>8326</v>
      </c>
      <c r="S2930" s="13">
        <f t="shared" si="182"/>
        <v>42649.635787037041</v>
      </c>
      <c r="T2930" s="12">
        <f t="shared" si="183"/>
        <v>42619.635787037041</v>
      </c>
    </row>
    <row r="2931" spans="1:20" ht="48" hidden="1" x14ac:dyDescent="0.2">
      <c r="A2931">
        <v>2359</v>
      </c>
      <c r="B2931" s="3" t="s">
        <v>2360</v>
      </c>
      <c r="C2931" s="3" t="s">
        <v>6469</v>
      </c>
      <c r="D2931">
        <v>7500</v>
      </c>
      <c r="E2931">
        <v>1101</v>
      </c>
      <c r="F2931" t="s">
        <v>8220</v>
      </c>
      <c r="G2931" t="s">
        <v>8224</v>
      </c>
      <c r="H2931" t="s">
        <v>8246</v>
      </c>
      <c r="I2931">
        <v>1438616124</v>
      </c>
      <c r="J2931">
        <v>1433432124</v>
      </c>
      <c r="K2931" t="b">
        <v>0</v>
      </c>
      <c r="L2931">
        <v>3</v>
      </c>
      <c r="M2931" t="b">
        <v>0</v>
      </c>
      <c r="N2931" t="s">
        <v>8272</v>
      </c>
      <c r="O2931" s="5">
        <f t="shared" si="180"/>
        <v>0.14680000000000001</v>
      </c>
      <c r="P2931" s="15">
        <f t="shared" si="181"/>
        <v>367</v>
      </c>
      <c r="Q2931" s="7" t="s">
        <v>8309</v>
      </c>
      <c r="R2931" s="7" t="s">
        <v>8325</v>
      </c>
      <c r="S2931" s="13">
        <f t="shared" si="182"/>
        <v>42219.649583333332</v>
      </c>
      <c r="T2931" s="12">
        <f t="shared" si="183"/>
        <v>42159.649583333332</v>
      </c>
    </row>
    <row r="2932" spans="1:20" ht="32" x14ac:dyDescent="0.2">
      <c r="A2932">
        <v>932</v>
      </c>
      <c r="B2932" s="3" t="s">
        <v>933</v>
      </c>
      <c r="C2932" s="3" t="s">
        <v>5042</v>
      </c>
      <c r="D2932">
        <v>9500</v>
      </c>
      <c r="E2932">
        <v>1381</v>
      </c>
      <c r="F2932" t="s">
        <v>8221</v>
      </c>
      <c r="G2932" t="s">
        <v>8224</v>
      </c>
      <c r="H2932" t="s">
        <v>8246</v>
      </c>
      <c r="I2932">
        <v>1363990545</v>
      </c>
      <c r="J2932">
        <v>1360106145</v>
      </c>
      <c r="K2932" t="b">
        <v>0</v>
      </c>
      <c r="L2932">
        <v>30</v>
      </c>
      <c r="M2932" t="b">
        <v>0</v>
      </c>
      <c r="N2932" t="s">
        <v>8278</v>
      </c>
      <c r="O2932" s="5">
        <f t="shared" si="180"/>
        <v>0.14536842105263159</v>
      </c>
      <c r="P2932" s="15">
        <f t="shared" si="181"/>
        <v>46.033333333333331</v>
      </c>
      <c r="Q2932" s="7" t="s">
        <v>8330</v>
      </c>
      <c r="R2932" s="7" t="s">
        <v>8333</v>
      </c>
      <c r="S2932" s="13">
        <f t="shared" si="182"/>
        <v>41355.927604166667</v>
      </c>
      <c r="T2932" s="12">
        <f t="shared" si="183"/>
        <v>41310.969270833331</v>
      </c>
    </row>
    <row r="2933" spans="1:20" ht="48" x14ac:dyDescent="0.2">
      <c r="A2933">
        <v>1132</v>
      </c>
      <c r="B2933" s="3" t="s">
        <v>1133</v>
      </c>
      <c r="C2933" s="3" t="s">
        <v>5242</v>
      </c>
      <c r="D2933">
        <v>10000</v>
      </c>
      <c r="E2933">
        <v>1438</v>
      </c>
      <c r="F2933" t="s">
        <v>8221</v>
      </c>
      <c r="G2933" t="s">
        <v>8229</v>
      </c>
      <c r="H2933" t="s">
        <v>8251</v>
      </c>
      <c r="I2933">
        <v>1483238771</v>
      </c>
      <c r="J2933">
        <v>1480646771</v>
      </c>
      <c r="K2933" t="b">
        <v>0</v>
      </c>
      <c r="L2933">
        <v>13</v>
      </c>
      <c r="M2933" t="b">
        <v>0</v>
      </c>
      <c r="N2933" t="s">
        <v>8283</v>
      </c>
      <c r="O2933" s="5">
        <f t="shared" si="180"/>
        <v>0.14380000000000001</v>
      </c>
      <c r="P2933" s="15">
        <f t="shared" si="181"/>
        <v>110.61538461538461</v>
      </c>
      <c r="Q2933" s="7" t="s">
        <v>8338</v>
      </c>
      <c r="R2933" s="7" t="s">
        <v>8340</v>
      </c>
      <c r="S2933" s="13">
        <f t="shared" si="182"/>
        <v>42736.115405092598</v>
      </c>
      <c r="T2933" s="12">
        <f t="shared" si="183"/>
        <v>42706.115405092598</v>
      </c>
    </row>
    <row r="2934" spans="1:20" ht="48" x14ac:dyDescent="0.2">
      <c r="A2934">
        <v>2768</v>
      </c>
      <c r="B2934" s="3" t="s">
        <v>2768</v>
      </c>
      <c r="C2934" s="3" t="s">
        <v>6878</v>
      </c>
      <c r="D2934">
        <v>7000</v>
      </c>
      <c r="E2934">
        <v>1002</v>
      </c>
      <c r="F2934" t="s">
        <v>8221</v>
      </c>
      <c r="G2934" t="s">
        <v>8224</v>
      </c>
      <c r="H2934" t="s">
        <v>8246</v>
      </c>
      <c r="I2934">
        <v>1333028723</v>
      </c>
      <c r="J2934">
        <v>1330440323</v>
      </c>
      <c r="K2934" t="b">
        <v>0</v>
      </c>
      <c r="L2934">
        <v>34</v>
      </c>
      <c r="M2934" t="b">
        <v>0</v>
      </c>
      <c r="N2934" t="s">
        <v>8304</v>
      </c>
      <c r="O2934" s="5">
        <f t="shared" si="180"/>
        <v>0.14314285714285716</v>
      </c>
      <c r="P2934" s="15">
        <f t="shared" si="181"/>
        <v>29.470588235294116</v>
      </c>
      <c r="Q2934" s="7" t="s">
        <v>8327</v>
      </c>
      <c r="R2934" s="7" t="s">
        <v>8362</v>
      </c>
      <c r="S2934" s="13">
        <f t="shared" si="182"/>
        <v>40997.573182870372</v>
      </c>
      <c r="T2934" s="12">
        <f t="shared" si="183"/>
        <v>40967.614849537036</v>
      </c>
    </row>
    <row r="2935" spans="1:20" ht="48" x14ac:dyDescent="0.2">
      <c r="A2935">
        <v>2774</v>
      </c>
      <c r="B2935" s="3" t="s">
        <v>2774</v>
      </c>
      <c r="C2935" s="3" t="s">
        <v>6884</v>
      </c>
      <c r="D2935">
        <v>4000</v>
      </c>
      <c r="E2935">
        <v>570</v>
      </c>
      <c r="F2935" t="s">
        <v>8221</v>
      </c>
      <c r="G2935" t="s">
        <v>8224</v>
      </c>
      <c r="H2935" t="s">
        <v>8246</v>
      </c>
      <c r="I2935">
        <v>1362711728</v>
      </c>
      <c r="J2935">
        <v>1360119728</v>
      </c>
      <c r="K2935" t="b">
        <v>0</v>
      </c>
      <c r="L2935">
        <v>13</v>
      </c>
      <c r="M2935" t="b">
        <v>0</v>
      </c>
      <c r="N2935" t="s">
        <v>8304</v>
      </c>
      <c r="O2935" s="5">
        <f t="shared" si="180"/>
        <v>0.14249999999999999</v>
      </c>
      <c r="P2935" s="15">
        <f t="shared" si="181"/>
        <v>43.846153846153847</v>
      </c>
      <c r="Q2935" s="7" t="s">
        <v>8327</v>
      </c>
      <c r="R2935" s="7" t="s">
        <v>8362</v>
      </c>
      <c r="S2935" s="13">
        <f t="shared" si="182"/>
        <v>41341.126481481479</v>
      </c>
      <c r="T2935" s="12">
        <f t="shared" si="183"/>
        <v>41311.126481481479</v>
      </c>
    </row>
    <row r="2936" spans="1:20" ht="48" x14ac:dyDescent="0.2">
      <c r="A2936">
        <v>3965</v>
      </c>
      <c r="B2936" s="3" t="s">
        <v>3962</v>
      </c>
      <c r="C2936" s="3" t="s">
        <v>8072</v>
      </c>
      <c r="D2936">
        <v>2000</v>
      </c>
      <c r="E2936">
        <v>285</v>
      </c>
      <c r="F2936" t="s">
        <v>8221</v>
      </c>
      <c r="G2936" t="s">
        <v>8224</v>
      </c>
      <c r="H2936" t="s">
        <v>8246</v>
      </c>
      <c r="I2936">
        <v>1460608780</v>
      </c>
      <c r="J2936">
        <v>1455428380</v>
      </c>
      <c r="K2936" t="b">
        <v>0</v>
      </c>
      <c r="L2936">
        <v>4</v>
      </c>
      <c r="M2936" t="b">
        <v>0</v>
      </c>
      <c r="N2936" t="s">
        <v>8271</v>
      </c>
      <c r="O2936" s="5">
        <f t="shared" si="180"/>
        <v>0.14249999999999999</v>
      </c>
      <c r="P2936" s="15">
        <f t="shared" si="181"/>
        <v>71.25</v>
      </c>
      <c r="Q2936" s="7" t="s">
        <v>8323</v>
      </c>
      <c r="R2936" s="7" t="s">
        <v>8324</v>
      </c>
      <c r="S2936" s="13">
        <f t="shared" si="182"/>
        <v>42474.194212962961</v>
      </c>
      <c r="T2936" s="12">
        <f t="shared" si="183"/>
        <v>42414.235879629632</v>
      </c>
    </row>
    <row r="2937" spans="1:20" ht="32" x14ac:dyDescent="0.2">
      <c r="A2937">
        <v>1088</v>
      </c>
      <c r="B2937" s="3" t="s">
        <v>1089</v>
      </c>
      <c r="C2937" s="3" t="s">
        <v>5198</v>
      </c>
      <c r="D2937">
        <v>45000</v>
      </c>
      <c r="E2937">
        <v>6382.34</v>
      </c>
      <c r="F2937" t="s">
        <v>8221</v>
      </c>
      <c r="G2937" t="s">
        <v>8224</v>
      </c>
      <c r="H2937" t="s">
        <v>8246</v>
      </c>
      <c r="I2937">
        <v>1398366667</v>
      </c>
      <c r="J2937">
        <v>1395774667</v>
      </c>
      <c r="K2937" t="b">
        <v>0</v>
      </c>
      <c r="L2937">
        <v>147</v>
      </c>
      <c r="M2937" t="b">
        <v>0</v>
      </c>
      <c r="N2937" t="s">
        <v>8282</v>
      </c>
      <c r="O2937" s="5">
        <f t="shared" si="180"/>
        <v>0.14182977777777778</v>
      </c>
      <c r="P2937" s="15">
        <f t="shared" si="181"/>
        <v>43.41727891156463</v>
      </c>
      <c r="Q2937" s="7" t="s">
        <v>8338</v>
      </c>
      <c r="R2937" s="7" t="s">
        <v>8339</v>
      </c>
      <c r="S2937" s="13">
        <f t="shared" si="182"/>
        <v>41753.799386574072</v>
      </c>
      <c r="T2937" s="12">
        <f t="shared" si="183"/>
        <v>41723.799386574072</v>
      </c>
    </row>
    <row r="2938" spans="1:20" ht="48" x14ac:dyDescent="0.2">
      <c r="A2938">
        <v>1909</v>
      </c>
      <c r="B2938" s="3" t="s">
        <v>1910</v>
      </c>
      <c r="C2938" s="3" t="s">
        <v>6019</v>
      </c>
      <c r="D2938">
        <v>35000</v>
      </c>
      <c r="E2938">
        <v>4939</v>
      </c>
      <c r="F2938" t="s">
        <v>8221</v>
      </c>
      <c r="G2938" t="s">
        <v>8224</v>
      </c>
      <c r="H2938" t="s">
        <v>8246</v>
      </c>
      <c r="I2938">
        <v>1414059479</v>
      </c>
      <c r="J2938">
        <v>1411467479</v>
      </c>
      <c r="K2938" t="b">
        <v>0</v>
      </c>
      <c r="L2938">
        <v>38</v>
      </c>
      <c r="M2938" t="b">
        <v>0</v>
      </c>
      <c r="N2938" t="s">
        <v>8294</v>
      </c>
      <c r="O2938" s="5">
        <f t="shared" si="180"/>
        <v>0.14111428571428572</v>
      </c>
      <c r="P2938" s="15">
        <f t="shared" si="181"/>
        <v>129.97368421052633</v>
      </c>
      <c r="Q2938" s="7" t="s">
        <v>8309</v>
      </c>
      <c r="R2938" s="7" t="s">
        <v>8353</v>
      </c>
      <c r="S2938" s="13">
        <f t="shared" si="182"/>
        <v>41935.429155092592</v>
      </c>
      <c r="T2938" s="12">
        <f t="shared" si="183"/>
        <v>41905.429155092592</v>
      </c>
    </row>
    <row r="2939" spans="1:20" ht="48" x14ac:dyDescent="0.2">
      <c r="A2939">
        <v>3069</v>
      </c>
      <c r="B2939" s="3" t="s">
        <v>3069</v>
      </c>
      <c r="C2939" s="3" t="s">
        <v>7179</v>
      </c>
      <c r="D2939">
        <v>1000</v>
      </c>
      <c r="E2939">
        <v>141</v>
      </c>
      <c r="F2939" t="s">
        <v>8221</v>
      </c>
      <c r="G2939" t="s">
        <v>8224</v>
      </c>
      <c r="H2939" t="s">
        <v>8246</v>
      </c>
      <c r="I2939">
        <v>1418587234</v>
      </c>
      <c r="J2939">
        <v>1415995234</v>
      </c>
      <c r="K2939" t="b">
        <v>0</v>
      </c>
      <c r="L2939">
        <v>7</v>
      </c>
      <c r="M2939" t="b">
        <v>0</v>
      </c>
      <c r="N2939" t="s">
        <v>8303</v>
      </c>
      <c r="O2939" s="5">
        <f t="shared" si="180"/>
        <v>0.14099999999999999</v>
      </c>
      <c r="P2939" s="15">
        <f t="shared" si="181"/>
        <v>20.142857142857142</v>
      </c>
      <c r="Q2939" s="7" t="s">
        <v>8323</v>
      </c>
      <c r="R2939" s="7" t="s">
        <v>8361</v>
      </c>
      <c r="S2939" s="13">
        <f t="shared" si="182"/>
        <v>41987.833726851852</v>
      </c>
      <c r="T2939" s="12">
        <f t="shared" si="183"/>
        <v>41957.833726851852</v>
      </c>
    </row>
    <row r="2940" spans="1:20" ht="48" hidden="1" x14ac:dyDescent="0.2">
      <c r="A2940">
        <v>1243</v>
      </c>
      <c r="B2940" s="3" t="s">
        <v>1244</v>
      </c>
      <c r="C2940" s="3" t="s">
        <v>5353</v>
      </c>
      <c r="D2940">
        <v>12000</v>
      </c>
      <c r="E2940">
        <v>1691</v>
      </c>
      <c r="F2940" t="s">
        <v>8220</v>
      </c>
      <c r="G2940" t="s">
        <v>8224</v>
      </c>
      <c r="H2940" t="s">
        <v>8246</v>
      </c>
      <c r="I2940">
        <v>1310158800</v>
      </c>
      <c r="J2940">
        <v>1304888771</v>
      </c>
      <c r="K2940" t="b">
        <v>0</v>
      </c>
      <c r="L2940">
        <v>38</v>
      </c>
      <c r="M2940" t="b">
        <v>0</v>
      </c>
      <c r="N2940" t="s">
        <v>8286</v>
      </c>
      <c r="O2940" s="5">
        <f t="shared" si="180"/>
        <v>0.14091666666666666</v>
      </c>
      <c r="P2940" s="15">
        <f t="shared" si="181"/>
        <v>44.5</v>
      </c>
      <c r="Q2940" s="7" t="s">
        <v>8330</v>
      </c>
      <c r="R2940" s="7" t="s">
        <v>8345</v>
      </c>
      <c r="S2940" s="13">
        <f t="shared" si="182"/>
        <v>40732.875</v>
      </c>
      <c r="T2940" s="12">
        <f t="shared" si="183"/>
        <v>40671.879293981481</v>
      </c>
    </row>
    <row r="2941" spans="1:20" ht="48" x14ac:dyDescent="0.2">
      <c r="A2941">
        <v>1093</v>
      </c>
      <c r="B2941" s="3" t="s">
        <v>1094</v>
      </c>
      <c r="C2941" s="3" t="s">
        <v>5203</v>
      </c>
      <c r="D2941">
        <v>300</v>
      </c>
      <c r="E2941">
        <v>42.25</v>
      </c>
      <c r="F2941" t="s">
        <v>8221</v>
      </c>
      <c r="G2941" t="s">
        <v>8229</v>
      </c>
      <c r="H2941" t="s">
        <v>8251</v>
      </c>
      <c r="I2941">
        <v>1455232937</v>
      </c>
      <c r="J2941">
        <v>1453936937</v>
      </c>
      <c r="K2941" t="b">
        <v>0</v>
      </c>
      <c r="L2941">
        <v>4</v>
      </c>
      <c r="M2941" t="b">
        <v>0</v>
      </c>
      <c r="N2941" t="s">
        <v>8282</v>
      </c>
      <c r="O2941" s="5">
        <f t="shared" si="180"/>
        <v>0.14083333333333334</v>
      </c>
      <c r="P2941" s="15">
        <f t="shared" si="181"/>
        <v>10.5625</v>
      </c>
      <c r="Q2941" s="7" t="s">
        <v>8338</v>
      </c>
      <c r="R2941" s="7" t="s">
        <v>8339</v>
      </c>
      <c r="S2941" s="13">
        <f t="shared" si="182"/>
        <v>42411.973807870367</v>
      </c>
      <c r="T2941" s="12">
        <f t="shared" si="183"/>
        <v>42396.973807870367</v>
      </c>
    </row>
    <row r="2942" spans="1:20" ht="48" x14ac:dyDescent="0.2">
      <c r="A2942">
        <v>2912</v>
      </c>
      <c r="B2942" s="3" t="s">
        <v>2912</v>
      </c>
      <c r="C2942" s="3" t="s">
        <v>7022</v>
      </c>
      <c r="D2942">
        <v>14440</v>
      </c>
      <c r="E2942">
        <v>2030</v>
      </c>
      <c r="F2942" t="s">
        <v>8221</v>
      </c>
      <c r="G2942" t="s">
        <v>8224</v>
      </c>
      <c r="H2942" t="s">
        <v>8246</v>
      </c>
      <c r="I2942">
        <v>1452827374</v>
      </c>
      <c r="J2942">
        <v>1450235374</v>
      </c>
      <c r="K2942" t="b">
        <v>0</v>
      </c>
      <c r="L2942">
        <v>26</v>
      </c>
      <c r="M2942" t="b">
        <v>0</v>
      </c>
      <c r="N2942" t="s">
        <v>8271</v>
      </c>
      <c r="O2942" s="5">
        <f t="shared" si="180"/>
        <v>0.14058171745152354</v>
      </c>
      <c r="P2942" s="15">
        <f t="shared" si="181"/>
        <v>78.07692307692308</v>
      </c>
      <c r="Q2942" s="7" t="s">
        <v>8323</v>
      </c>
      <c r="R2942" s="7" t="s">
        <v>8324</v>
      </c>
      <c r="S2942" s="13">
        <f t="shared" si="182"/>
        <v>42384.131643518514</v>
      </c>
      <c r="T2942" s="12">
        <f t="shared" si="183"/>
        <v>42354.131643518514</v>
      </c>
    </row>
    <row r="2943" spans="1:20" ht="48" hidden="1" x14ac:dyDescent="0.2">
      <c r="A2943">
        <v>125</v>
      </c>
      <c r="B2943" s="3" t="s">
        <v>127</v>
      </c>
      <c r="C2943" s="3" t="s">
        <v>4236</v>
      </c>
      <c r="D2943">
        <v>500</v>
      </c>
      <c r="E2943">
        <v>70</v>
      </c>
      <c r="F2943" t="s">
        <v>8220</v>
      </c>
      <c r="G2943" t="s">
        <v>8229</v>
      </c>
      <c r="H2943" t="s">
        <v>8251</v>
      </c>
      <c r="I2943">
        <v>1486165880</v>
      </c>
      <c r="J2943">
        <v>1480981880</v>
      </c>
      <c r="K2943" t="b">
        <v>0</v>
      </c>
      <c r="L2943">
        <v>6</v>
      </c>
      <c r="M2943" t="b">
        <v>0</v>
      </c>
      <c r="N2943" t="s">
        <v>8267</v>
      </c>
      <c r="O2943" s="5">
        <f t="shared" si="180"/>
        <v>0.14000000000000001</v>
      </c>
      <c r="P2943" s="15">
        <f t="shared" si="181"/>
        <v>11.666666666666666</v>
      </c>
      <c r="Q2943" s="7" t="s">
        <v>8316</v>
      </c>
      <c r="R2943" s="7" t="s">
        <v>8319</v>
      </c>
      <c r="S2943" s="13">
        <f t="shared" si="182"/>
        <v>42769.993981481486</v>
      </c>
      <c r="T2943" s="12">
        <f t="shared" si="183"/>
        <v>42709.993981481486</v>
      </c>
    </row>
    <row r="2944" spans="1:20" ht="48" x14ac:dyDescent="0.2">
      <c r="A2944">
        <v>4016</v>
      </c>
      <c r="B2944" s="3" t="s">
        <v>4012</v>
      </c>
      <c r="C2944" s="3" t="s">
        <v>8121</v>
      </c>
      <c r="D2944">
        <v>500</v>
      </c>
      <c r="E2944">
        <v>70</v>
      </c>
      <c r="F2944" t="s">
        <v>8221</v>
      </c>
      <c r="G2944" t="s">
        <v>8225</v>
      </c>
      <c r="H2944" t="s">
        <v>8247</v>
      </c>
      <c r="I2944">
        <v>1410987400</v>
      </c>
      <c r="J2944">
        <v>1408395400</v>
      </c>
      <c r="K2944" t="b">
        <v>0</v>
      </c>
      <c r="L2944">
        <v>7</v>
      </c>
      <c r="M2944" t="b">
        <v>0</v>
      </c>
      <c r="N2944" t="s">
        <v>8271</v>
      </c>
      <c r="O2944" s="5">
        <f t="shared" si="180"/>
        <v>0.14000000000000001</v>
      </c>
      <c r="P2944" s="15">
        <f t="shared" si="181"/>
        <v>10</v>
      </c>
      <c r="Q2944" s="7" t="s">
        <v>8323</v>
      </c>
      <c r="R2944" s="7" t="s">
        <v>8324</v>
      </c>
      <c r="S2944" s="13">
        <f t="shared" si="182"/>
        <v>41899.872685185182</v>
      </c>
      <c r="T2944" s="12">
        <f t="shared" si="183"/>
        <v>41869.872685185182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8323</v>
      </c>
      <c r="R2945" s="7" t="s">
        <v>8361</v>
      </c>
      <c r="S2945" s="13">
        <f t="shared" si="182"/>
        <v>42107.129398148143</v>
      </c>
      <c r="T2945" s="12">
        <f t="shared" si="183"/>
        <v>42077.129398148143</v>
      </c>
    </row>
    <row r="2946" spans="1:20" ht="32" x14ac:dyDescent="0.2">
      <c r="A2946">
        <v>513</v>
      </c>
      <c r="B2946" s="3" t="s">
        <v>514</v>
      </c>
      <c r="C2946" s="3" t="s">
        <v>4623</v>
      </c>
      <c r="D2946">
        <v>50000</v>
      </c>
      <c r="E2946">
        <v>6962</v>
      </c>
      <c r="F2946" t="s">
        <v>8221</v>
      </c>
      <c r="G2946" t="s">
        <v>8224</v>
      </c>
      <c r="H2946" t="s">
        <v>8246</v>
      </c>
      <c r="I2946">
        <v>1471244400</v>
      </c>
      <c r="J2946">
        <v>1467387705</v>
      </c>
      <c r="K2946" t="b">
        <v>0</v>
      </c>
      <c r="L2946">
        <v>68</v>
      </c>
      <c r="M2946" t="b">
        <v>0</v>
      </c>
      <c r="N2946" t="s">
        <v>8270</v>
      </c>
      <c r="O2946" s="5">
        <f t="shared" ref="O2946:O3009" si="184">E2946/D2946</f>
        <v>0.13924</v>
      </c>
      <c r="P2946" s="15">
        <f t="shared" ref="P2946:P3009" si="185">AVERAGE(E2946/L2946)</f>
        <v>102.38235294117646</v>
      </c>
      <c r="Q2946" s="7" t="s">
        <v>8316</v>
      </c>
      <c r="R2946" s="7" t="s">
        <v>8322</v>
      </c>
      <c r="S2946" s="13">
        <f t="shared" ref="S2946:S3009" si="186">(((I2946/60)/60)/24)+DATE(1970,1,1)</f>
        <v>42597.291666666672</v>
      </c>
      <c r="T2946" s="12">
        <f t="shared" ref="T2946:T3009" si="187">(((J2946/60)/60)/24)+DATE(1970,1,1)</f>
        <v>42552.653993055559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s="7" t="s">
        <v>8323</v>
      </c>
      <c r="R2947" s="7" t="s">
        <v>8361</v>
      </c>
      <c r="S2947" s="13">
        <f t="shared" si="186"/>
        <v>42148.139583333337</v>
      </c>
      <c r="T2947" s="12">
        <f t="shared" si="187"/>
        <v>42118.139583333337</v>
      </c>
    </row>
    <row r="2948" spans="1:20" ht="48" x14ac:dyDescent="0.2">
      <c r="A2948">
        <v>3099</v>
      </c>
      <c r="B2948" s="3" t="s">
        <v>3099</v>
      </c>
      <c r="C2948" s="3" t="s">
        <v>7209</v>
      </c>
      <c r="D2948">
        <v>2000</v>
      </c>
      <c r="E2948">
        <v>278</v>
      </c>
      <c r="F2948" t="s">
        <v>8221</v>
      </c>
      <c r="G2948" t="s">
        <v>8224</v>
      </c>
      <c r="H2948" t="s">
        <v>8246</v>
      </c>
      <c r="I2948">
        <v>1455251591</v>
      </c>
      <c r="J2948">
        <v>1452659591</v>
      </c>
      <c r="K2948" t="b">
        <v>0</v>
      </c>
      <c r="L2948">
        <v>5</v>
      </c>
      <c r="M2948" t="b">
        <v>0</v>
      </c>
      <c r="N2948" t="s">
        <v>8303</v>
      </c>
      <c r="O2948" s="5">
        <f t="shared" si="184"/>
        <v>0.13900000000000001</v>
      </c>
      <c r="P2948" s="15">
        <f t="shared" si="185"/>
        <v>55.6</v>
      </c>
      <c r="Q2948" s="7" t="s">
        <v>8323</v>
      </c>
      <c r="R2948" s="7" t="s">
        <v>8361</v>
      </c>
      <c r="S2948" s="13">
        <f t="shared" si="186"/>
        <v>42412.189710648148</v>
      </c>
      <c r="T2948" s="12">
        <f t="shared" si="187"/>
        <v>42382.189710648148</v>
      </c>
    </row>
    <row r="2949" spans="1:20" ht="48" x14ac:dyDescent="0.2">
      <c r="A2949">
        <v>1801</v>
      </c>
      <c r="B2949" s="3" t="s">
        <v>1802</v>
      </c>
      <c r="C2949" s="3" t="s">
        <v>5911</v>
      </c>
      <c r="D2949">
        <v>17000</v>
      </c>
      <c r="E2949">
        <v>2355</v>
      </c>
      <c r="F2949" t="s">
        <v>8221</v>
      </c>
      <c r="G2949" t="s">
        <v>8225</v>
      </c>
      <c r="H2949" t="s">
        <v>8247</v>
      </c>
      <c r="I2949">
        <v>1450181400</v>
      </c>
      <c r="J2949">
        <v>1447429868</v>
      </c>
      <c r="K2949" t="b">
        <v>1</v>
      </c>
      <c r="L2949">
        <v>37</v>
      </c>
      <c r="M2949" t="b">
        <v>0</v>
      </c>
      <c r="N2949" t="s">
        <v>8285</v>
      </c>
      <c r="O2949" s="5">
        <f t="shared" si="184"/>
        <v>0.13852941176470587</v>
      </c>
      <c r="P2949" s="15">
        <f t="shared" si="185"/>
        <v>63.648648648648646</v>
      </c>
      <c r="Q2949" s="7" t="s">
        <v>8343</v>
      </c>
      <c r="R2949" s="7" t="s">
        <v>8344</v>
      </c>
      <c r="S2949" s="13">
        <f t="shared" si="186"/>
        <v>42353.506944444445</v>
      </c>
      <c r="T2949" s="12">
        <f t="shared" si="187"/>
        <v>42321.660509259258</v>
      </c>
    </row>
    <row r="2950" spans="1:20" ht="48" x14ac:dyDescent="0.2">
      <c r="A2950">
        <v>431</v>
      </c>
      <c r="B2950" s="3" t="s">
        <v>432</v>
      </c>
      <c r="C2950" s="3" t="s">
        <v>4541</v>
      </c>
      <c r="D2950">
        <v>3000</v>
      </c>
      <c r="E2950">
        <v>415</v>
      </c>
      <c r="F2950" t="s">
        <v>8221</v>
      </c>
      <c r="G2950" t="s">
        <v>8225</v>
      </c>
      <c r="H2950" t="s">
        <v>8247</v>
      </c>
      <c r="I2950">
        <v>1467752083</v>
      </c>
      <c r="J2950">
        <v>1465160083</v>
      </c>
      <c r="K2950" t="b">
        <v>0</v>
      </c>
      <c r="L2950">
        <v>8</v>
      </c>
      <c r="M2950" t="b">
        <v>0</v>
      </c>
      <c r="N2950" t="s">
        <v>8270</v>
      </c>
      <c r="O2950" s="5">
        <f t="shared" si="184"/>
        <v>0.13833333333333334</v>
      </c>
      <c r="P2950" s="15">
        <f t="shared" si="185"/>
        <v>51.875</v>
      </c>
      <c r="Q2950" s="7" t="s">
        <v>8316</v>
      </c>
      <c r="R2950" s="7" t="s">
        <v>8322</v>
      </c>
      <c r="S2950" s="13">
        <f t="shared" si="186"/>
        <v>42556.871331018512</v>
      </c>
      <c r="T2950" s="12">
        <f t="shared" si="187"/>
        <v>42526.871331018512</v>
      </c>
    </row>
    <row r="2951" spans="1:20" ht="48" hidden="1" x14ac:dyDescent="0.2">
      <c r="A2951">
        <v>1568</v>
      </c>
      <c r="B2951" s="3" t="s">
        <v>1569</v>
      </c>
      <c r="C2951" s="3" t="s">
        <v>5678</v>
      </c>
      <c r="D2951">
        <v>25000</v>
      </c>
      <c r="E2951">
        <v>3410</v>
      </c>
      <c r="F2951" t="s">
        <v>8220</v>
      </c>
      <c r="G2951" t="s">
        <v>8224</v>
      </c>
      <c r="H2951" t="s">
        <v>8246</v>
      </c>
      <c r="I2951">
        <v>1419384585</v>
      </c>
      <c r="J2951">
        <v>1416360585</v>
      </c>
      <c r="K2951" t="b">
        <v>0</v>
      </c>
      <c r="L2951">
        <v>22</v>
      </c>
      <c r="M2951" t="b">
        <v>0</v>
      </c>
      <c r="N2951" t="s">
        <v>8290</v>
      </c>
      <c r="O2951" s="5">
        <f t="shared" si="184"/>
        <v>0.13639999999999999</v>
      </c>
      <c r="P2951" s="15">
        <f t="shared" si="185"/>
        <v>155</v>
      </c>
      <c r="Q2951" s="7" t="s">
        <v>8327</v>
      </c>
      <c r="R2951" s="7" t="s">
        <v>8349</v>
      </c>
      <c r="S2951" s="13">
        <f t="shared" si="186"/>
        <v>41997.062326388885</v>
      </c>
      <c r="T2951" s="12">
        <f t="shared" si="187"/>
        <v>41962.062326388885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8323</v>
      </c>
      <c r="R2952" s="7" t="s">
        <v>8361</v>
      </c>
      <c r="S2952" s="13">
        <f t="shared" si="186"/>
        <v>42392.36518518519</v>
      </c>
      <c r="T2952" s="12">
        <f t="shared" si="187"/>
        <v>42362.36518518519</v>
      </c>
    </row>
    <row r="2953" spans="1:20" ht="48" x14ac:dyDescent="0.2">
      <c r="A2953">
        <v>1798</v>
      </c>
      <c r="B2953" s="3" t="s">
        <v>1799</v>
      </c>
      <c r="C2953" s="3" t="s">
        <v>5908</v>
      </c>
      <c r="D2953">
        <v>16000</v>
      </c>
      <c r="E2953">
        <v>2182</v>
      </c>
      <c r="F2953" t="s">
        <v>8221</v>
      </c>
      <c r="G2953" t="s">
        <v>8224</v>
      </c>
      <c r="H2953" t="s">
        <v>8246</v>
      </c>
      <c r="I2953">
        <v>1454572233</v>
      </c>
      <c r="J2953">
        <v>1449388233</v>
      </c>
      <c r="K2953" t="b">
        <v>1</v>
      </c>
      <c r="L2953">
        <v>37</v>
      </c>
      <c r="M2953" t="b">
        <v>0</v>
      </c>
      <c r="N2953" t="s">
        <v>8285</v>
      </c>
      <c r="O2953" s="5">
        <f t="shared" si="184"/>
        <v>0.136375</v>
      </c>
      <c r="P2953" s="15">
        <f t="shared" si="185"/>
        <v>58.972972972972975</v>
      </c>
      <c r="Q2953" s="7" t="s">
        <v>8343</v>
      </c>
      <c r="R2953" s="7" t="s">
        <v>8344</v>
      </c>
      <c r="S2953" s="13">
        <f t="shared" si="186"/>
        <v>42404.32677083333</v>
      </c>
      <c r="T2953" s="12">
        <f t="shared" si="187"/>
        <v>42344.32677083333</v>
      </c>
    </row>
    <row r="2954" spans="1:20" ht="48" x14ac:dyDescent="0.2">
      <c r="A2954">
        <v>1777</v>
      </c>
      <c r="B2954" s="3" t="s">
        <v>1778</v>
      </c>
      <c r="C2954" s="3" t="s">
        <v>5887</v>
      </c>
      <c r="D2954">
        <v>4800</v>
      </c>
      <c r="E2954">
        <v>651</v>
      </c>
      <c r="F2954" t="s">
        <v>8221</v>
      </c>
      <c r="G2954" t="s">
        <v>8233</v>
      </c>
      <c r="H2954" t="s">
        <v>8249</v>
      </c>
      <c r="I2954">
        <v>1424421253</v>
      </c>
      <c r="J2954">
        <v>1421829253</v>
      </c>
      <c r="K2954" t="b">
        <v>1</v>
      </c>
      <c r="L2954">
        <v>10</v>
      </c>
      <c r="M2954" t="b">
        <v>0</v>
      </c>
      <c r="N2954" t="s">
        <v>8285</v>
      </c>
      <c r="O2954" s="5">
        <f t="shared" si="184"/>
        <v>0.135625</v>
      </c>
      <c r="P2954" s="15">
        <f t="shared" si="185"/>
        <v>65.099999999999994</v>
      </c>
      <c r="Q2954" s="7" t="s">
        <v>8343</v>
      </c>
      <c r="R2954" s="7" t="s">
        <v>8344</v>
      </c>
      <c r="S2954" s="13">
        <f t="shared" si="186"/>
        <v>42055.357094907406</v>
      </c>
      <c r="T2954" s="12">
        <f t="shared" si="187"/>
        <v>42025.357094907406</v>
      </c>
    </row>
    <row r="2955" spans="1:20" ht="48" x14ac:dyDescent="0.2">
      <c r="A2955">
        <v>1550</v>
      </c>
      <c r="B2955" s="3" t="s">
        <v>1551</v>
      </c>
      <c r="C2955" s="3" t="s">
        <v>5660</v>
      </c>
      <c r="D2955">
        <v>750</v>
      </c>
      <c r="E2955">
        <v>101</v>
      </c>
      <c r="F2955" t="s">
        <v>8221</v>
      </c>
      <c r="G2955" t="s">
        <v>8225</v>
      </c>
      <c r="H2955" t="s">
        <v>8247</v>
      </c>
      <c r="I2955">
        <v>1463050034</v>
      </c>
      <c r="J2955">
        <v>1460458034</v>
      </c>
      <c r="K2955" t="b">
        <v>0</v>
      </c>
      <c r="L2955">
        <v>7</v>
      </c>
      <c r="M2955" t="b">
        <v>0</v>
      </c>
      <c r="N2955" t="s">
        <v>8289</v>
      </c>
      <c r="O2955" s="5">
        <f t="shared" si="184"/>
        <v>0.13466666666666666</v>
      </c>
      <c r="P2955" s="15">
        <f t="shared" si="185"/>
        <v>14.428571428571429</v>
      </c>
      <c r="Q2955" s="7" t="s">
        <v>8343</v>
      </c>
      <c r="R2955" s="7" t="s">
        <v>8348</v>
      </c>
      <c r="S2955" s="13">
        <f t="shared" si="186"/>
        <v>42502.449467592596</v>
      </c>
      <c r="T2955" s="12">
        <f t="shared" si="187"/>
        <v>42472.449467592596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8323</v>
      </c>
      <c r="R2956" s="7" t="s">
        <v>8361</v>
      </c>
      <c r="S2956" s="13">
        <f t="shared" si="186"/>
        <v>42810.541701388895</v>
      </c>
      <c r="T2956" s="12">
        <f t="shared" si="187"/>
        <v>42790.583368055552</v>
      </c>
    </row>
    <row r="2957" spans="1:20" ht="48" hidden="1" x14ac:dyDescent="0.2">
      <c r="A2957">
        <v>135</v>
      </c>
      <c r="B2957" s="3" t="s">
        <v>137</v>
      </c>
      <c r="C2957" s="3" t="s">
        <v>4246</v>
      </c>
      <c r="D2957">
        <v>3000</v>
      </c>
      <c r="E2957">
        <v>403</v>
      </c>
      <c r="F2957" t="s">
        <v>8220</v>
      </c>
      <c r="G2957" t="s">
        <v>8224</v>
      </c>
      <c r="H2957" t="s">
        <v>8246</v>
      </c>
      <c r="I2957">
        <v>1404241200</v>
      </c>
      <c r="J2957">
        <v>1401354597</v>
      </c>
      <c r="K2957" t="b">
        <v>0</v>
      </c>
      <c r="L2957">
        <v>5</v>
      </c>
      <c r="M2957" t="b">
        <v>0</v>
      </c>
      <c r="N2957" t="s">
        <v>8267</v>
      </c>
      <c r="O2957" s="5">
        <f t="shared" si="184"/>
        <v>0.13433333333333333</v>
      </c>
      <c r="P2957" s="15">
        <f t="shared" si="185"/>
        <v>80.599999999999994</v>
      </c>
      <c r="Q2957" s="7" t="s">
        <v>8316</v>
      </c>
      <c r="R2957" s="7" t="s">
        <v>8319</v>
      </c>
      <c r="S2957" s="13">
        <f t="shared" si="186"/>
        <v>41821.791666666664</v>
      </c>
      <c r="T2957" s="12">
        <f t="shared" si="187"/>
        <v>41788.381909722222</v>
      </c>
    </row>
    <row r="2958" spans="1:20" ht="32" x14ac:dyDescent="0.2">
      <c r="A2958">
        <v>3735</v>
      </c>
      <c r="B2958" s="3" t="s">
        <v>3732</v>
      </c>
      <c r="C2958" s="3" t="s">
        <v>7845</v>
      </c>
      <c r="D2958">
        <v>150</v>
      </c>
      <c r="E2958">
        <v>20</v>
      </c>
      <c r="F2958" t="s">
        <v>8221</v>
      </c>
      <c r="G2958" t="s">
        <v>8225</v>
      </c>
      <c r="H2958" t="s">
        <v>8247</v>
      </c>
      <c r="I2958">
        <v>1432831089</v>
      </c>
      <c r="J2958">
        <v>1430239089</v>
      </c>
      <c r="K2958" t="b">
        <v>0</v>
      </c>
      <c r="L2958">
        <v>2</v>
      </c>
      <c r="M2958" t="b">
        <v>0</v>
      </c>
      <c r="N2958" t="s">
        <v>8271</v>
      </c>
      <c r="O2958" s="5">
        <f t="shared" si="184"/>
        <v>0.13333333333333333</v>
      </c>
      <c r="P2958" s="15">
        <f t="shared" si="185"/>
        <v>10</v>
      </c>
      <c r="Q2958" s="7" t="s">
        <v>8323</v>
      </c>
      <c r="R2958" s="7" t="s">
        <v>8324</v>
      </c>
      <c r="S2958" s="13">
        <f t="shared" si="186"/>
        <v>42152.693159722221</v>
      </c>
      <c r="T2958" s="12">
        <f t="shared" si="187"/>
        <v>42122.693159722221</v>
      </c>
    </row>
    <row r="2959" spans="1:20" ht="48" x14ac:dyDescent="0.2">
      <c r="A2959">
        <v>944</v>
      </c>
      <c r="B2959" s="3" t="s">
        <v>945</v>
      </c>
      <c r="C2959" s="3" t="s">
        <v>5054</v>
      </c>
      <c r="D2959">
        <v>50000</v>
      </c>
      <c r="E2959">
        <v>6663</v>
      </c>
      <c r="F2959" t="s">
        <v>8221</v>
      </c>
      <c r="G2959" t="s">
        <v>8224</v>
      </c>
      <c r="H2959" t="s">
        <v>8246</v>
      </c>
      <c r="I2959">
        <v>1460988000</v>
      </c>
      <c r="J2959">
        <v>1458050450</v>
      </c>
      <c r="K2959" t="b">
        <v>0</v>
      </c>
      <c r="L2959">
        <v>96</v>
      </c>
      <c r="M2959" t="b">
        <v>0</v>
      </c>
      <c r="N2959" t="s">
        <v>8273</v>
      </c>
      <c r="O2959" s="5">
        <f t="shared" si="184"/>
        <v>0.13325999999999999</v>
      </c>
      <c r="P2959" s="15">
        <f t="shared" si="185"/>
        <v>69.40625</v>
      </c>
      <c r="Q2959" s="7" t="s">
        <v>8309</v>
      </c>
      <c r="R2959" s="7" t="s">
        <v>8326</v>
      </c>
      <c r="S2959" s="13">
        <f t="shared" si="186"/>
        <v>42478.583333333328</v>
      </c>
      <c r="T2959" s="12">
        <f t="shared" si="187"/>
        <v>42444.583912037036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8323</v>
      </c>
      <c r="R2960" s="7" t="s">
        <v>8361</v>
      </c>
      <c r="S2960" s="13">
        <f t="shared" si="186"/>
        <v>42498.73746527778</v>
      </c>
      <c r="T2960" s="12">
        <f t="shared" si="187"/>
        <v>42438.779131944444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8323</v>
      </c>
      <c r="R2961" s="7" t="s">
        <v>8361</v>
      </c>
      <c r="S2961" s="13">
        <f t="shared" si="186"/>
        <v>42528.008391203708</v>
      </c>
      <c r="T2961" s="12">
        <f t="shared" si="187"/>
        <v>42498.008391203708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8323</v>
      </c>
      <c r="R2962" s="7" t="s">
        <v>8361</v>
      </c>
      <c r="S2962" s="13">
        <f t="shared" si="186"/>
        <v>41893.757210648146</v>
      </c>
      <c r="T2962" s="12">
        <f t="shared" si="187"/>
        <v>41863.757210648146</v>
      </c>
    </row>
    <row r="2963" spans="1:20" ht="48" x14ac:dyDescent="0.2">
      <c r="A2963">
        <v>1812</v>
      </c>
      <c r="B2963" s="3" t="s">
        <v>1813</v>
      </c>
      <c r="C2963" s="3" t="s">
        <v>5922</v>
      </c>
      <c r="D2963">
        <v>6500</v>
      </c>
      <c r="E2963">
        <v>865</v>
      </c>
      <c r="F2963" t="s">
        <v>8221</v>
      </c>
      <c r="G2963" t="s">
        <v>8225</v>
      </c>
      <c r="H2963" t="s">
        <v>8247</v>
      </c>
      <c r="I2963">
        <v>1467531536</v>
      </c>
      <c r="J2963">
        <v>1464939536</v>
      </c>
      <c r="K2963" t="b">
        <v>0</v>
      </c>
      <c r="L2963">
        <v>23</v>
      </c>
      <c r="M2963" t="b">
        <v>0</v>
      </c>
      <c r="N2963" t="s">
        <v>8285</v>
      </c>
      <c r="O2963" s="5">
        <f t="shared" si="184"/>
        <v>0.13307692307692306</v>
      </c>
      <c r="P2963" s="15">
        <f t="shared" si="185"/>
        <v>37.608695652173914</v>
      </c>
      <c r="Q2963" s="7" t="s">
        <v>8343</v>
      </c>
      <c r="R2963" s="7" t="s">
        <v>8344</v>
      </c>
      <c r="S2963" s="13">
        <f t="shared" si="186"/>
        <v>42554.318703703699</v>
      </c>
      <c r="T2963" s="12">
        <f t="shared" si="187"/>
        <v>42524.318703703699</v>
      </c>
    </row>
    <row r="2964" spans="1:20" ht="48" x14ac:dyDescent="0.2">
      <c r="A2964">
        <v>987</v>
      </c>
      <c r="B2964" s="3" t="s">
        <v>988</v>
      </c>
      <c r="C2964" s="3" t="s">
        <v>5097</v>
      </c>
      <c r="D2964">
        <v>50000</v>
      </c>
      <c r="E2964">
        <v>6610</v>
      </c>
      <c r="F2964" t="s">
        <v>8221</v>
      </c>
      <c r="G2964" t="s">
        <v>8233</v>
      </c>
      <c r="H2964" t="s">
        <v>8249</v>
      </c>
      <c r="I2964">
        <v>1403507050</v>
      </c>
      <c r="J2964">
        <v>1400051050</v>
      </c>
      <c r="K2964" t="b">
        <v>0</v>
      </c>
      <c r="L2964">
        <v>41</v>
      </c>
      <c r="M2964" t="b">
        <v>0</v>
      </c>
      <c r="N2964" t="s">
        <v>8273</v>
      </c>
      <c r="O2964" s="5">
        <f t="shared" si="184"/>
        <v>0.13220000000000001</v>
      </c>
      <c r="P2964" s="15">
        <f t="shared" si="185"/>
        <v>161.21951219512195</v>
      </c>
      <c r="Q2964" s="7" t="s">
        <v>8309</v>
      </c>
      <c r="R2964" s="7" t="s">
        <v>8326</v>
      </c>
      <c r="S2964" s="13">
        <f t="shared" si="186"/>
        <v>41813.294560185182</v>
      </c>
      <c r="T2964" s="12">
        <f t="shared" si="187"/>
        <v>41773.294560185182</v>
      </c>
    </row>
    <row r="2965" spans="1:20" ht="48" hidden="1" x14ac:dyDescent="0.2">
      <c r="A2965">
        <v>1009</v>
      </c>
      <c r="B2965" s="3" t="s">
        <v>1010</v>
      </c>
      <c r="C2965" s="3" t="s">
        <v>5119</v>
      </c>
      <c r="D2965">
        <v>50000</v>
      </c>
      <c r="E2965">
        <v>6565</v>
      </c>
      <c r="F2965" t="s">
        <v>8220</v>
      </c>
      <c r="G2965" t="s">
        <v>8224</v>
      </c>
      <c r="H2965" t="s">
        <v>8246</v>
      </c>
      <c r="I2965">
        <v>1466346646</v>
      </c>
      <c r="J2965">
        <v>1463754646</v>
      </c>
      <c r="K2965" t="b">
        <v>0</v>
      </c>
      <c r="L2965">
        <v>101</v>
      </c>
      <c r="M2965" t="b">
        <v>0</v>
      </c>
      <c r="N2965" t="s">
        <v>8273</v>
      </c>
      <c r="O2965" s="5">
        <f t="shared" si="184"/>
        <v>0.1313</v>
      </c>
      <c r="P2965" s="15">
        <f t="shared" si="185"/>
        <v>65</v>
      </c>
      <c r="Q2965" s="7" t="s">
        <v>8309</v>
      </c>
      <c r="R2965" s="7" t="s">
        <v>8326</v>
      </c>
      <c r="S2965" s="13">
        <f t="shared" si="186"/>
        <v>42540.604699074072</v>
      </c>
      <c r="T2965" s="12">
        <f t="shared" si="187"/>
        <v>42510.604699074072</v>
      </c>
    </row>
    <row r="2966" spans="1:20" ht="48" hidden="1" x14ac:dyDescent="0.2">
      <c r="A2966">
        <v>3880</v>
      </c>
      <c r="B2966" s="3" t="s">
        <v>3877</v>
      </c>
      <c r="C2966" s="3" t="s">
        <v>7989</v>
      </c>
      <c r="D2966">
        <v>7500</v>
      </c>
      <c r="E2966">
        <v>980</v>
      </c>
      <c r="F2966" t="s">
        <v>8220</v>
      </c>
      <c r="G2966" t="s">
        <v>8225</v>
      </c>
      <c r="H2966" t="s">
        <v>8247</v>
      </c>
      <c r="I2966">
        <v>1406761200</v>
      </c>
      <c r="J2966">
        <v>1403724820</v>
      </c>
      <c r="K2966" t="b">
        <v>0</v>
      </c>
      <c r="L2966">
        <v>17</v>
      </c>
      <c r="M2966" t="b">
        <v>0</v>
      </c>
      <c r="N2966" t="s">
        <v>8305</v>
      </c>
      <c r="O2966" s="5">
        <f t="shared" si="184"/>
        <v>0.13066666666666665</v>
      </c>
      <c r="P2966" s="15">
        <f t="shared" si="185"/>
        <v>57.647058823529413</v>
      </c>
      <c r="Q2966" s="7" t="s">
        <v>8323</v>
      </c>
      <c r="R2966" s="7" t="s">
        <v>8363</v>
      </c>
      <c r="S2966" s="13">
        <f t="shared" si="186"/>
        <v>41850.958333333336</v>
      </c>
      <c r="T2966" s="12">
        <f t="shared" si="187"/>
        <v>41815.815046296295</v>
      </c>
    </row>
    <row r="2967" spans="1:20" ht="48" x14ac:dyDescent="0.2">
      <c r="A2967">
        <v>3928</v>
      </c>
      <c r="B2967" s="3" t="s">
        <v>3925</v>
      </c>
      <c r="C2967" s="3" t="s">
        <v>8036</v>
      </c>
      <c r="D2967">
        <v>5000</v>
      </c>
      <c r="E2967">
        <v>651</v>
      </c>
      <c r="F2967" t="s">
        <v>8221</v>
      </c>
      <c r="G2967" t="s">
        <v>8224</v>
      </c>
      <c r="H2967" t="s">
        <v>8246</v>
      </c>
      <c r="I2967">
        <v>1444971540</v>
      </c>
      <c r="J2967">
        <v>1442593427</v>
      </c>
      <c r="K2967" t="b">
        <v>0</v>
      </c>
      <c r="L2967">
        <v>7</v>
      </c>
      <c r="M2967" t="b">
        <v>0</v>
      </c>
      <c r="N2967" t="s">
        <v>8271</v>
      </c>
      <c r="O2967" s="5">
        <f t="shared" si="184"/>
        <v>0.13020000000000001</v>
      </c>
      <c r="P2967" s="15">
        <f t="shared" si="185"/>
        <v>93</v>
      </c>
      <c r="Q2967" s="7" t="s">
        <v>8323</v>
      </c>
      <c r="R2967" s="7" t="s">
        <v>8324</v>
      </c>
      <c r="S2967" s="13">
        <f t="shared" si="186"/>
        <v>42293.207638888889</v>
      </c>
      <c r="T2967" s="12">
        <f t="shared" si="187"/>
        <v>42265.683182870373</v>
      </c>
    </row>
    <row r="2968" spans="1:20" ht="48" x14ac:dyDescent="0.2">
      <c r="A2968">
        <v>222</v>
      </c>
      <c r="B2968" s="3" t="s">
        <v>224</v>
      </c>
      <c r="C2968" s="3" t="s">
        <v>4332</v>
      </c>
      <c r="D2968">
        <v>1000</v>
      </c>
      <c r="E2968">
        <v>130</v>
      </c>
      <c r="F2968" t="s">
        <v>8221</v>
      </c>
      <c r="G2968" t="s">
        <v>8224</v>
      </c>
      <c r="H2968" t="s">
        <v>8246</v>
      </c>
      <c r="I2968">
        <v>1427423940</v>
      </c>
      <c r="J2968">
        <v>1422383318</v>
      </c>
      <c r="K2968" t="b">
        <v>0</v>
      </c>
      <c r="L2968">
        <v>2</v>
      </c>
      <c r="M2968" t="b">
        <v>0</v>
      </c>
      <c r="N2968" t="s">
        <v>8268</v>
      </c>
      <c r="O2968" s="5">
        <f t="shared" si="184"/>
        <v>0.13</v>
      </c>
      <c r="P2968" s="15">
        <f t="shared" si="185"/>
        <v>65</v>
      </c>
      <c r="Q2968" s="7" t="s">
        <v>8316</v>
      </c>
      <c r="R2968" s="7" t="s">
        <v>8320</v>
      </c>
      <c r="S2968" s="13">
        <f t="shared" si="186"/>
        <v>42090.110416666663</v>
      </c>
      <c r="T2968" s="12">
        <f t="shared" si="187"/>
        <v>42031.769884259258</v>
      </c>
    </row>
    <row r="2969" spans="1:20" ht="32" hidden="1" x14ac:dyDescent="0.2">
      <c r="A2969">
        <v>1576</v>
      </c>
      <c r="B2969" s="3" t="s">
        <v>1577</v>
      </c>
      <c r="C2969" s="3" t="s">
        <v>5686</v>
      </c>
      <c r="D2969">
        <v>5000</v>
      </c>
      <c r="E2969">
        <v>650</v>
      </c>
      <c r="F2969" t="s">
        <v>8220</v>
      </c>
      <c r="G2969" t="s">
        <v>8224</v>
      </c>
      <c r="H2969" t="s">
        <v>8246</v>
      </c>
      <c r="I2969">
        <v>1435698368</v>
      </c>
      <c r="J2969">
        <v>1431810368</v>
      </c>
      <c r="K2969" t="b">
        <v>0</v>
      </c>
      <c r="L2969">
        <v>10</v>
      </c>
      <c r="M2969" t="b">
        <v>0</v>
      </c>
      <c r="N2969" t="s">
        <v>8290</v>
      </c>
      <c r="O2969" s="5">
        <f t="shared" si="184"/>
        <v>0.13</v>
      </c>
      <c r="P2969" s="15">
        <f t="shared" si="185"/>
        <v>65</v>
      </c>
      <c r="Q2969" s="7" t="s">
        <v>8327</v>
      </c>
      <c r="R2969" s="7" t="s">
        <v>8349</v>
      </c>
      <c r="S2969" s="13">
        <f t="shared" si="186"/>
        <v>42185.879259259258</v>
      </c>
      <c r="T2969" s="12">
        <f t="shared" si="187"/>
        <v>42140.879259259258</v>
      </c>
    </row>
    <row r="2970" spans="1:20" ht="32" x14ac:dyDescent="0.2">
      <c r="A2970">
        <v>2138</v>
      </c>
      <c r="B2970" s="3" t="s">
        <v>2139</v>
      </c>
      <c r="C2970" s="3" t="s">
        <v>6248</v>
      </c>
      <c r="D2970">
        <v>1000</v>
      </c>
      <c r="E2970">
        <v>128</v>
      </c>
      <c r="F2970" t="s">
        <v>8221</v>
      </c>
      <c r="G2970" t="s">
        <v>8225</v>
      </c>
      <c r="H2970" t="s">
        <v>8247</v>
      </c>
      <c r="I2970">
        <v>1383959939</v>
      </c>
      <c r="J2970">
        <v>1381364339</v>
      </c>
      <c r="K2970" t="b">
        <v>0</v>
      </c>
      <c r="L2970">
        <v>12</v>
      </c>
      <c r="M2970" t="b">
        <v>0</v>
      </c>
      <c r="N2970" t="s">
        <v>8282</v>
      </c>
      <c r="O2970" s="5">
        <f t="shared" si="184"/>
        <v>0.128</v>
      </c>
      <c r="P2970" s="15">
        <f t="shared" si="185"/>
        <v>10.666666666666666</v>
      </c>
      <c r="Q2970" s="7" t="s">
        <v>8338</v>
      </c>
      <c r="R2970" s="7" t="s">
        <v>8339</v>
      </c>
      <c r="S2970" s="13">
        <f t="shared" si="186"/>
        <v>41587.054849537039</v>
      </c>
      <c r="T2970" s="12">
        <f t="shared" si="187"/>
        <v>41557.013182870374</v>
      </c>
    </row>
    <row r="2971" spans="1:20" ht="48" x14ac:dyDescent="0.2">
      <c r="A2971">
        <v>986</v>
      </c>
      <c r="B2971" s="3" t="s">
        <v>987</v>
      </c>
      <c r="C2971" s="3" t="s">
        <v>5096</v>
      </c>
      <c r="D2971">
        <v>20000</v>
      </c>
      <c r="E2971">
        <v>2550</v>
      </c>
      <c r="F2971" t="s">
        <v>8221</v>
      </c>
      <c r="G2971" t="s">
        <v>8225</v>
      </c>
      <c r="H2971" t="s">
        <v>8247</v>
      </c>
      <c r="I2971">
        <v>1452384000</v>
      </c>
      <c r="J2971">
        <v>1447698300</v>
      </c>
      <c r="K2971" t="b">
        <v>0</v>
      </c>
      <c r="L2971">
        <v>23</v>
      </c>
      <c r="M2971" t="b">
        <v>0</v>
      </c>
      <c r="N2971" t="s">
        <v>8273</v>
      </c>
      <c r="O2971" s="5">
        <f t="shared" si="184"/>
        <v>0.1275</v>
      </c>
      <c r="P2971" s="15">
        <f t="shared" si="185"/>
        <v>110.8695652173913</v>
      </c>
      <c r="Q2971" s="7" t="s">
        <v>8309</v>
      </c>
      <c r="R2971" s="7" t="s">
        <v>8326</v>
      </c>
      <c r="S2971" s="13">
        <f t="shared" si="186"/>
        <v>42379</v>
      </c>
      <c r="T2971" s="12">
        <f t="shared" si="187"/>
        <v>42324.767361111109</v>
      </c>
    </row>
    <row r="2972" spans="1:20" ht="48" x14ac:dyDescent="0.2">
      <c r="A2972">
        <v>4091</v>
      </c>
      <c r="B2972" s="3" t="s">
        <v>4087</v>
      </c>
      <c r="C2972" s="3" t="s">
        <v>8194</v>
      </c>
      <c r="D2972">
        <v>1600</v>
      </c>
      <c r="E2972">
        <v>204</v>
      </c>
      <c r="F2972" t="s">
        <v>8221</v>
      </c>
      <c r="G2972" t="s">
        <v>8224</v>
      </c>
      <c r="H2972" t="s">
        <v>8246</v>
      </c>
      <c r="I2972">
        <v>1421410151</v>
      </c>
      <c r="J2972">
        <v>1418818151</v>
      </c>
      <c r="K2972" t="b">
        <v>0</v>
      </c>
      <c r="L2972">
        <v>8</v>
      </c>
      <c r="M2972" t="b">
        <v>0</v>
      </c>
      <c r="N2972" t="s">
        <v>8271</v>
      </c>
      <c r="O2972" s="5">
        <f t="shared" si="184"/>
        <v>0.1275</v>
      </c>
      <c r="P2972" s="15">
        <f t="shared" si="185"/>
        <v>25.5</v>
      </c>
      <c r="Q2972" s="7" t="s">
        <v>8323</v>
      </c>
      <c r="R2972" s="7" t="s">
        <v>8324</v>
      </c>
      <c r="S2972" s="13">
        <f t="shared" si="186"/>
        <v>42020.506377314814</v>
      </c>
      <c r="T2972" s="12">
        <f t="shared" si="187"/>
        <v>41990.506377314814</v>
      </c>
    </row>
    <row r="2973" spans="1:20" ht="48" x14ac:dyDescent="0.2">
      <c r="A2973">
        <v>3867</v>
      </c>
      <c r="B2973" s="3" t="s">
        <v>3864</v>
      </c>
      <c r="C2973" s="3" t="s">
        <v>7976</v>
      </c>
      <c r="D2973">
        <v>2000</v>
      </c>
      <c r="E2973">
        <v>251</v>
      </c>
      <c r="F2973" t="s">
        <v>8221</v>
      </c>
      <c r="G2973" t="s">
        <v>8224</v>
      </c>
      <c r="H2973" t="s">
        <v>8246</v>
      </c>
      <c r="I2973">
        <v>1466278339</v>
      </c>
      <c r="J2973">
        <v>1463686339</v>
      </c>
      <c r="K2973" t="b">
        <v>0</v>
      </c>
      <c r="L2973">
        <v>5</v>
      </c>
      <c r="M2973" t="b">
        <v>0</v>
      </c>
      <c r="N2973" t="s">
        <v>8271</v>
      </c>
      <c r="O2973" s="5">
        <f t="shared" si="184"/>
        <v>0.1255</v>
      </c>
      <c r="P2973" s="15">
        <f t="shared" si="185"/>
        <v>50.2</v>
      </c>
      <c r="Q2973" s="7" t="s">
        <v>8323</v>
      </c>
      <c r="R2973" s="7" t="s">
        <v>8324</v>
      </c>
      <c r="S2973" s="13">
        <f t="shared" si="186"/>
        <v>42539.814108796301</v>
      </c>
      <c r="T2973" s="12">
        <f t="shared" si="187"/>
        <v>42509.814108796301</v>
      </c>
    </row>
    <row r="2974" spans="1:20" ht="48" x14ac:dyDescent="0.2">
      <c r="A2974">
        <v>1091</v>
      </c>
      <c r="B2974" s="3" t="s">
        <v>1092</v>
      </c>
      <c r="C2974" s="3" t="s">
        <v>5201</v>
      </c>
      <c r="D2974">
        <v>200</v>
      </c>
      <c r="E2974">
        <v>25</v>
      </c>
      <c r="F2974" t="s">
        <v>8221</v>
      </c>
      <c r="G2974" t="s">
        <v>8225</v>
      </c>
      <c r="H2974" t="s">
        <v>8247</v>
      </c>
      <c r="I2974">
        <v>1460313672</v>
      </c>
      <c r="J2974">
        <v>1457725272</v>
      </c>
      <c r="K2974" t="b">
        <v>0</v>
      </c>
      <c r="L2974">
        <v>2</v>
      </c>
      <c r="M2974" t="b">
        <v>0</v>
      </c>
      <c r="N2974" t="s">
        <v>8282</v>
      </c>
      <c r="O2974" s="5">
        <f t="shared" si="184"/>
        <v>0.125</v>
      </c>
      <c r="P2974" s="15">
        <f t="shared" si="185"/>
        <v>12.5</v>
      </c>
      <c r="Q2974" s="7" t="s">
        <v>8338</v>
      </c>
      <c r="R2974" s="7" t="s">
        <v>8339</v>
      </c>
      <c r="S2974" s="13">
        <f t="shared" si="186"/>
        <v>42470.778611111105</v>
      </c>
      <c r="T2974" s="12">
        <f t="shared" si="187"/>
        <v>42440.820277777777</v>
      </c>
    </row>
    <row r="2975" spans="1:20" ht="48" x14ac:dyDescent="0.2">
      <c r="A2975">
        <v>2000</v>
      </c>
      <c r="B2975" s="3" t="s">
        <v>2001</v>
      </c>
      <c r="C2975" s="3" t="s">
        <v>6110</v>
      </c>
      <c r="D2975">
        <v>5000</v>
      </c>
      <c r="E2975">
        <v>625</v>
      </c>
      <c r="F2975" t="s">
        <v>8221</v>
      </c>
      <c r="G2975" t="s">
        <v>8229</v>
      </c>
      <c r="H2975" t="s">
        <v>8251</v>
      </c>
      <c r="I2975">
        <v>1452120613</v>
      </c>
      <c r="J2975">
        <v>1449528613</v>
      </c>
      <c r="K2975" t="b">
        <v>0</v>
      </c>
      <c r="L2975">
        <v>25</v>
      </c>
      <c r="M2975" t="b">
        <v>0</v>
      </c>
      <c r="N2975" t="s">
        <v>8296</v>
      </c>
      <c r="O2975" s="5">
        <f t="shared" si="184"/>
        <v>0.125</v>
      </c>
      <c r="P2975" s="15">
        <f t="shared" si="185"/>
        <v>25</v>
      </c>
      <c r="Q2975" s="7" t="s">
        <v>8343</v>
      </c>
      <c r="R2975" s="7" t="s">
        <v>8354</v>
      </c>
      <c r="S2975" s="13">
        <f t="shared" si="186"/>
        <v>42375.951539351852</v>
      </c>
      <c r="T2975" s="12">
        <f t="shared" si="187"/>
        <v>42345.951539351852</v>
      </c>
    </row>
    <row r="2976" spans="1:20" ht="48" hidden="1" x14ac:dyDescent="0.2">
      <c r="A2976">
        <v>633</v>
      </c>
      <c r="B2976" s="3" t="s">
        <v>634</v>
      </c>
      <c r="C2976" s="3" t="s">
        <v>4743</v>
      </c>
      <c r="D2976">
        <v>10000</v>
      </c>
      <c r="E2976">
        <v>1245</v>
      </c>
      <c r="F2976" t="s">
        <v>8220</v>
      </c>
      <c r="G2976" t="s">
        <v>8224</v>
      </c>
      <c r="H2976" t="s">
        <v>8246</v>
      </c>
      <c r="I2976">
        <v>1466204400</v>
      </c>
      <c r="J2976">
        <v>1463469062</v>
      </c>
      <c r="K2976" t="b">
        <v>0</v>
      </c>
      <c r="L2976">
        <v>25</v>
      </c>
      <c r="M2976" t="b">
        <v>0</v>
      </c>
      <c r="N2976" t="s">
        <v>8272</v>
      </c>
      <c r="O2976" s="5">
        <f t="shared" si="184"/>
        <v>0.1245</v>
      </c>
      <c r="P2976" s="15">
        <f t="shared" si="185"/>
        <v>49.8</v>
      </c>
      <c r="Q2976" s="7" t="s">
        <v>8309</v>
      </c>
      <c r="R2976" s="7" t="s">
        <v>8325</v>
      </c>
      <c r="S2976" s="13">
        <f t="shared" si="186"/>
        <v>42538.958333333328</v>
      </c>
      <c r="T2976" s="12">
        <f t="shared" si="187"/>
        <v>42507.29932870371</v>
      </c>
    </row>
    <row r="2977" spans="1:20" ht="32" x14ac:dyDescent="0.2">
      <c r="A2977">
        <v>690</v>
      </c>
      <c r="B2977" s="3" t="s">
        <v>691</v>
      </c>
      <c r="C2977" s="3" t="s">
        <v>4800</v>
      </c>
      <c r="D2977">
        <v>20000</v>
      </c>
      <c r="E2977">
        <v>2468</v>
      </c>
      <c r="F2977" t="s">
        <v>8221</v>
      </c>
      <c r="G2977" t="s">
        <v>8224</v>
      </c>
      <c r="H2977" t="s">
        <v>8246</v>
      </c>
      <c r="I2977">
        <v>1473400800</v>
      </c>
      <c r="J2977">
        <v>1469718841</v>
      </c>
      <c r="K2977" t="b">
        <v>0</v>
      </c>
      <c r="L2977">
        <v>34</v>
      </c>
      <c r="M2977" t="b">
        <v>0</v>
      </c>
      <c r="N2977" t="s">
        <v>8273</v>
      </c>
      <c r="O2977" s="5">
        <f t="shared" si="184"/>
        <v>0.1234</v>
      </c>
      <c r="P2977" s="15">
        <f t="shared" si="185"/>
        <v>72.588235294117652</v>
      </c>
      <c r="Q2977" s="7" t="s">
        <v>8309</v>
      </c>
      <c r="R2977" s="7" t="s">
        <v>8326</v>
      </c>
      <c r="S2977" s="13">
        <f t="shared" si="186"/>
        <v>42622.25</v>
      </c>
      <c r="T2977" s="12">
        <f t="shared" si="187"/>
        <v>42579.634733796294</v>
      </c>
    </row>
    <row r="2978" spans="1:20" ht="48" x14ac:dyDescent="0.2">
      <c r="A2978">
        <v>3189</v>
      </c>
      <c r="B2978" s="3" t="s">
        <v>3189</v>
      </c>
      <c r="C2978" s="3" t="s">
        <v>7299</v>
      </c>
      <c r="D2978">
        <v>55000</v>
      </c>
      <c r="E2978">
        <v>6780</v>
      </c>
      <c r="F2978" t="s">
        <v>8221</v>
      </c>
      <c r="G2978" t="s">
        <v>8235</v>
      </c>
      <c r="H2978" t="s">
        <v>8255</v>
      </c>
      <c r="I2978">
        <v>1432455532</v>
      </c>
      <c r="J2978">
        <v>1429863532</v>
      </c>
      <c r="K2978" t="b">
        <v>0</v>
      </c>
      <c r="L2978">
        <v>19</v>
      </c>
      <c r="M2978" t="b">
        <v>0</v>
      </c>
      <c r="N2978" t="s">
        <v>8305</v>
      </c>
      <c r="O2978" s="5">
        <f t="shared" si="184"/>
        <v>0.12327272727272727</v>
      </c>
      <c r="P2978" s="15">
        <f t="shared" si="185"/>
        <v>356.84210526315792</v>
      </c>
      <c r="Q2978" s="7" t="s">
        <v>8323</v>
      </c>
      <c r="R2978" s="7" t="s">
        <v>8363</v>
      </c>
      <c r="S2978" s="13">
        <f t="shared" si="186"/>
        <v>42148.346435185187</v>
      </c>
      <c r="T2978" s="12">
        <f t="shared" si="187"/>
        <v>42118.346435185187</v>
      </c>
    </row>
    <row r="2979" spans="1:20" ht="48" x14ac:dyDescent="0.2">
      <c r="A2979">
        <v>3938</v>
      </c>
      <c r="B2979" s="3" t="s">
        <v>3935</v>
      </c>
      <c r="C2979" s="3" t="s">
        <v>8046</v>
      </c>
      <c r="D2979">
        <v>3255</v>
      </c>
      <c r="E2979">
        <v>397</v>
      </c>
      <c r="F2979" t="s">
        <v>8221</v>
      </c>
      <c r="G2979" t="s">
        <v>8224</v>
      </c>
      <c r="H2979" t="s">
        <v>8246</v>
      </c>
      <c r="I2979">
        <v>1435441454</v>
      </c>
      <c r="J2979">
        <v>1432763054</v>
      </c>
      <c r="K2979" t="b">
        <v>0</v>
      </c>
      <c r="L2979">
        <v>5</v>
      </c>
      <c r="M2979" t="b">
        <v>0</v>
      </c>
      <c r="N2979" t="s">
        <v>8271</v>
      </c>
      <c r="O2979" s="5">
        <f t="shared" si="184"/>
        <v>0.12196620583717357</v>
      </c>
      <c r="P2979" s="15">
        <f t="shared" si="185"/>
        <v>79.400000000000006</v>
      </c>
      <c r="Q2979" s="7" t="s">
        <v>8323</v>
      </c>
      <c r="R2979" s="7" t="s">
        <v>8324</v>
      </c>
      <c r="S2979" s="13">
        <f t="shared" si="186"/>
        <v>42182.905717592599</v>
      </c>
      <c r="T2979" s="12">
        <f t="shared" si="187"/>
        <v>42151.905717592599</v>
      </c>
    </row>
    <row r="2980" spans="1:20" ht="32" x14ac:dyDescent="0.2">
      <c r="A2980">
        <v>2595</v>
      </c>
      <c r="B2980" s="3" t="s">
        <v>2595</v>
      </c>
      <c r="C2980" s="3" t="s">
        <v>6705</v>
      </c>
      <c r="D2980">
        <v>15000</v>
      </c>
      <c r="E2980">
        <v>1825</v>
      </c>
      <c r="F2980" t="s">
        <v>8221</v>
      </c>
      <c r="G2980" t="s">
        <v>8224</v>
      </c>
      <c r="H2980" t="s">
        <v>8246</v>
      </c>
      <c r="I2980">
        <v>1487915500</v>
      </c>
      <c r="J2980">
        <v>1485323500</v>
      </c>
      <c r="K2980" t="b">
        <v>0</v>
      </c>
      <c r="L2980">
        <v>19</v>
      </c>
      <c r="M2980" t="b">
        <v>0</v>
      </c>
      <c r="N2980" t="s">
        <v>8284</v>
      </c>
      <c r="O2980" s="5">
        <f t="shared" si="184"/>
        <v>0.12166666666666667</v>
      </c>
      <c r="P2980" s="15">
        <f t="shared" si="185"/>
        <v>96.05263157894737</v>
      </c>
      <c r="Q2980" s="7" t="s">
        <v>8341</v>
      </c>
      <c r="R2980" s="7" t="s">
        <v>8342</v>
      </c>
      <c r="S2980" s="13">
        <f t="shared" si="186"/>
        <v>42790.244212962964</v>
      </c>
      <c r="T2980" s="12">
        <f t="shared" si="187"/>
        <v>42760.244212962964</v>
      </c>
    </row>
    <row r="2981" spans="1:20" ht="48" x14ac:dyDescent="0.2">
      <c r="A2981">
        <v>4038</v>
      </c>
      <c r="B2981" s="3" t="s">
        <v>4034</v>
      </c>
      <c r="C2981" s="3" t="s">
        <v>8142</v>
      </c>
      <c r="D2981">
        <v>2500</v>
      </c>
      <c r="E2981">
        <v>301</v>
      </c>
      <c r="F2981" t="s">
        <v>8221</v>
      </c>
      <c r="G2981" t="s">
        <v>8224</v>
      </c>
      <c r="H2981" t="s">
        <v>8246</v>
      </c>
      <c r="I2981">
        <v>1413573010</v>
      </c>
      <c r="J2981">
        <v>1408389010</v>
      </c>
      <c r="K2981" t="b">
        <v>0</v>
      </c>
      <c r="L2981">
        <v>4</v>
      </c>
      <c r="M2981" t="b">
        <v>0</v>
      </c>
      <c r="N2981" t="s">
        <v>8271</v>
      </c>
      <c r="O2981" s="5">
        <f t="shared" si="184"/>
        <v>0.12039999999999999</v>
      </c>
      <c r="P2981" s="15">
        <f t="shared" si="185"/>
        <v>75.25</v>
      </c>
      <c r="Q2981" s="7" t="s">
        <v>8323</v>
      </c>
      <c r="R2981" s="7" t="s">
        <v>8324</v>
      </c>
      <c r="S2981" s="13">
        <f t="shared" si="186"/>
        <v>41929.798726851855</v>
      </c>
      <c r="T2981" s="12">
        <f t="shared" si="187"/>
        <v>41869.798726851855</v>
      </c>
    </row>
    <row r="2982" spans="1:20" ht="48" x14ac:dyDescent="0.2">
      <c r="A2982">
        <v>3923</v>
      </c>
      <c r="B2982" s="3" t="s">
        <v>3920</v>
      </c>
      <c r="C2982" s="3" t="s">
        <v>8031</v>
      </c>
      <c r="D2982">
        <v>11500</v>
      </c>
      <c r="E2982">
        <v>1384</v>
      </c>
      <c r="F2982" t="s">
        <v>8221</v>
      </c>
      <c r="G2982" t="s">
        <v>8225</v>
      </c>
      <c r="H2982" t="s">
        <v>8247</v>
      </c>
      <c r="I2982">
        <v>1428622271</v>
      </c>
      <c r="J2982">
        <v>1426203071</v>
      </c>
      <c r="K2982" t="b">
        <v>0</v>
      </c>
      <c r="L2982">
        <v>17</v>
      </c>
      <c r="M2982" t="b">
        <v>0</v>
      </c>
      <c r="N2982" t="s">
        <v>8271</v>
      </c>
      <c r="O2982" s="5">
        <f t="shared" si="184"/>
        <v>0.12034782608695652</v>
      </c>
      <c r="P2982" s="15">
        <f t="shared" si="185"/>
        <v>81.411764705882348</v>
      </c>
      <c r="Q2982" s="7" t="s">
        <v>8323</v>
      </c>
      <c r="R2982" s="7" t="s">
        <v>8324</v>
      </c>
      <c r="S2982" s="13">
        <f t="shared" si="186"/>
        <v>42103.979988425926</v>
      </c>
      <c r="T2982" s="12">
        <f t="shared" si="187"/>
        <v>42075.979988425926</v>
      </c>
    </row>
    <row r="2983" spans="1:20" ht="48" x14ac:dyDescent="0.2">
      <c r="A2983">
        <v>948</v>
      </c>
      <c r="B2983" s="3" t="s">
        <v>949</v>
      </c>
      <c r="C2983" s="3" t="s">
        <v>5058</v>
      </c>
      <c r="D2983">
        <v>4000</v>
      </c>
      <c r="E2983">
        <v>480</v>
      </c>
      <c r="F2983" t="s">
        <v>8221</v>
      </c>
      <c r="G2983" t="s">
        <v>8233</v>
      </c>
      <c r="H2983" t="s">
        <v>8249</v>
      </c>
      <c r="I2983">
        <v>1457812364</v>
      </c>
      <c r="J2983">
        <v>1455220364</v>
      </c>
      <c r="K2983" t="b">
        <v>0</v>
      </c>
      <c r="L2983">
        <v>8</v>
      </c>
      <c r="M2983" t="b">
        <v>0</v>
      </c>
      <c r="N2983" t="s">
        <v>8273</v>
      </c>
      <c r="O2983" s="5">
        <f t="shared" si="184"/>
        <v>0.12</v>
      </c>
      <c r="P2983" s="15">
        <f t="shared" si="185"/>
        <v>60</v>
      </c>
      <c r="Q2983" s="7" t="s">
        <v>8309</v>
      </c>
      <c r="R2983" s="7" t="s">
        <v>8326</v>
      </c>
      <c r="S2983" s="13">
        <f t="shared" si="186"/>
        <v>42441.828287037039</v>
      </c>
      <c r="T2983" s="12">
        <f t="shared" si="187"/>
        <v>42411.828287037039</v>
      </c>
    </row>
    <row r="2984" spans="1:20" ht="48" x14ac:dyDescent="0.2">
      <c r="A2984">
        <v>3101</v>
      </c>
      <c r="B2984" s="3" t="s">
        <v>3101</v>
      </c>
      <c r="C2984" s="3" t="s">
        <v>7211</v>
      </c>
      <c r="D2984">
        <v>2500</v>
      </c>
      <c r="E2984">
        <v>300</v>
      </c>
      <c r="F2984" t="s">
        <v>8221</v>
      </c>
      <c r="G2984" t="s">
        <v>8230</v>
      </c>
      <c r="H2984" t="s">
        <v>8249</v>
      </c>
      <c r="I2984">
        <v>1437033360</v>
      </c>
      <c r="J2984">
        <v>1434445937</v>
      </c>
      <c r="K2984" t="b">
        <v>0</v>
      </c>
      <c r="L2984">
        <v>12</v>
      </c>
      <c r="M2984" t="b">
        <v>0</v>
      </c>
      <c r="N2984" t="s">
        <v>8303</v>
      </c>
      <c r="O2984" s="5">
        <f t="shared" si="184"/>
        <v>0.12</v>
      </c>
      <c r="P2984" s="15">
        <f t="shared" si="185"/>
        <v>25</v>
      </c>
      <c r="Q2984" s="7" t="s">
        <v>8323</v>
      </c>
      <c r="R2984" s="7" t="s">
        <v>8361</v>
      </c>
      <c r="S2984" s="13">
        <f t="shared" si="186"/>
        <v>42201.330555555556</v>
      </c>
      <c r="T2984" s="12">
        <f t="shared" si="187"/>
        <v>42171.383530092593</v>
      </c>
    </row>
    <row r="2985" spans="1:20" ht="48" x14ac:dyDescent="0.2">
      <c r="A2985">
        <v>3066</v>
      </c>
      <c r="B2985" s="3" t="s">
        <v>3066</v>
      </c>
      <c r="C2985" s="3" t="s">
        <v>7176</v>
      </c>
      <c r="D2985">
        <v>350000</v>
      </c>
      <c r="E2985">
        <v>41950</v>
      </c>
      <c r="F2985" t="s">
        <v>8221</v>
      </c>
      <c r="G2985" t="s">
        <v>8226</v>
      </c>
      <c r="H2985" t="s">
        <v>8248</v>
      </c>
      <c r="I2985">
        <v>1468128537</v>
      </c>
      <c r="J2985">
        <v>1465536537</v>
      </c>
      <c r="K2985" t="b">
        <v>0</v>
      </c>
      <c r="L2985">
        <v>15</v>
      </c>
      <c r="M2985" t="b">
        <v>0</v>
      </c>
      <c r="N2985" t="s">
        <v>8303</v>
      </c>
      <c r="O2985" s="5">
        <f t="shared" si="184"/>
        <v>0.11985714285714286</v>
      </c>
      <c r="P2985" s="15">
        <f t="shared" si="185"/>
        <v>2796.6666666666665</v>
      </c>
      <c r="Q2985" s="7" t="s">
        <v>8323</v>
      </c>
      <c r="R2985" s="7" t="s">
        <v>8361</v>
      </c>
      <c r="S2985" s="13">
        <f t="shared" si="186"/>
        <v>42561.228437500002</v>
      </c>
      <c r="T2985" s="12">
        <f t="shared" si="187"/>
        <v>42531.228437500002</v>
      </c>
    </row>
    <row r="2986" spans="1:20" ht="20" x14ac:dyDescent="0.2">
      <c r="A2986">
        <v>217</v>
      </c>
      <c r="B2986" s="3" t="s">
        <v>219</v>
      </c>
      <c r="C2986" s="3" t="s">
        <v>4327</v>
      </c>
      <c r="D2986">
        <v>100000</v>
      </c>
      <c r="E2986">
        <v>11943</v>
      </c>
      <c r="F2986" t="s">
        <v>8221</v>
      </c>
      <c r="G2986" t="s">
        <v>8235</v>
      </c>
      <c r="H2986" t="s">
        <v>8255</v>
      </c>
      <c r="I2986">
        <v>1419780149</v>
      </c>
      <c r="J2986">
        <v>1417101749</v>
      </c>
      <c r="K2986" t="b">
        <v>0</v>
      </c>
      <c r="L2986">
        <v>38</v>
      </c>
      <c r="M2986" t="b">
        <v>0</v>
      </c>
      <c r="N2986" t="s">
        <v>8268</v>
      </c>
      <c r="O2986" s="5">
        <f t="shared" si="184"/>
        <v>0.11942999999999999</v>
      </c>
      <c r="P2986" s="15">
        <f t="shared" si="185"/>
        <v>314.28947368421052</v>
      </c>
      <c r="Q2986" s="7" t="s">
        <v>8316</v>
      </c>
      <c r="R2986" s="7" t="s">
        <v>8320</v>
      </c>
      <c r="S2986" s="13">
        <f t="shared" si="186"/>
        <v>42001.64061342593</v>
      </c>
      <c r="T2986" s="12">
        <f t="shared" si="187"/>
        <v>41970.64061342593</v>
      </c>
    </row>
    <row r="2987" spans="1:20" ht="64" x14ac:dyDescent="0.2">
      <c r="A2987">
        <v>471</v>
      </c>
      <c r="B2987" s="3" t="s">
        <v>472</v>
      </c>
      <c r="C2987" s="3" t="s">
        <v>4581</v>
      </c>
      <c r="D2987">
        <v>55000</v>
      </c>
      <c r="E2987">
        <v>6541</v>
      </c>
      <c r="F2987" t="s">
        <v>8221</v>
      </c>
      <c r="G2987" t="s">
        <v>8224</v>
      </c>
      <c r="H2987" t="s">
        <v>8246</v>
      </c>
      <c r="I2987">
        <v>1397924379</v>
      </c>
      <c r="J2987">
        <v>1394039979</v>
      </c>
      <c r="K2987" t="b">
        <v>0</v>
      </c>
      <c r="L2987">
        <v>170</v>
      </c>
      <c r="M2987" t="b">
        <v>0</v>
      </c>
      <c r="N2987" t="s">
        <v>8270</v>
      </c>
      <c r="O2987" s="5">
        <f t="shared" si="184"/>
        <v>0.11892727272727273</v>
      </c>
      <c r="P2987" s="15">
        <f t="shared" si="185"/>
        <v>38.476470588235294</v>
      </c>
      <c r="Q2987" s="7" t="s">
        <v>8316</v>
      </c>
      <c r="R2987" s="7" t="s">
        <v>8322</v>
      </c>
      <c r="S2987" s="13">
        <f t="shared" si="186"/>
        <v>41748.680312500001</v>
      </c>
      <c r="T2987" s="12">
        <f t="shared" si="187"/>
        <v>41703.721979166665</v>
      </c>
    </row>
    <row r="2988" spans="1:20" ht="48" x14ac:dyDescent="0.2">
      <c r="A2988">
        <v>869</v>
      </c>
      <c r="B2988" s="3" t="s">
        <v>870</v>
      </c>
      <c r="C2988" s="3" t="s">
        <v>4979</v>
      </c>
      <c r="D2988">
        <v>8800</v>
      </c>
      <c r="E2988">
        <v>1040</v>
      </c>
      <c r="F2988" t="s">
        <v>8221</v>
      </c>
      <c r="G2988" t="s">
        <v>8224</v>
      </c>
      <c r="H2988" t="s">
        <v>8246</v>
      </c>
      <c r="I2988">
        <v>1365448657</v>
      </c>
      <c r="J2988">
        <v>1362860257</v>
      </c>
      <c r="K2988" t="b">
        <v>0</v>
      </c>
      <c r="L2988">
        <v>3</v>
      </c>
      <c r="M2988" t="b">
        <v>0</v>
      </c>
      <c r="N2988" t="s">
        <v>8278</v>
      </c>
      <c r="O2988" s="5">
        <f t="shared" si="184"/>
        <v>0.11818181818181818</v>
      </c>
      <c r="P2988" s="15">
        <f t="shared" si="185"/>
        <v>346.66666666666669</v>
      </c>
      <c r="Q2988" s="7" t="s">
        <v>8330</v>
      </c>
      <c r="R2988" s="7" t="s">
        <v>8333</v>
      </c>
      <c r="S2988" s="13">
        <f t="shared" si="186"/>
        <v>41372.803900462961</v>
      </c>
      <c r="T2988" s="12">
        <f t="shared" si="187"/>
        <v>41342.845567129632</v>
      </c>
    </row>
    <row r="2989" spans="1:20" ht="48" x14ac:dyDescent="0.2">
      <c r="A2989">
        <v>2129</v>
      </c>
      <c r="B2989" s="3" t="s">
        <v>2130</v>
      </c>
      <c r="C2989" s="3" t="s">
        <v>6239</v>
      </c>
      <c r="D2989">
        <v>2000</v>
      </c>
      <c r="E2989">
        <v>236</v>
      </c>
      <c r="F2989" t="s">
        <v>8221</v>
      </c>
      <c r="G2989" t="s">
        <v>8224</v>
      </c>
      <c r="H2989" t="s">
        <v>8246</v>
      </c>
      <c r="I2989">
        <v>1457570100</v>
      </c>
      <c r="J2989">
        <v>1454978100</v>
      </c>
      <c r="K2989" t="b">
        <v>0</v>
      </c>
      <c r="L2989">
        <v>12</v>
      </c>
      <c r="M2989" t="b">
        <v>0</v>
      </c>
      <c r="N2989" t="s">
        <v>8282</v>
      </c>
      <c r="O2989" s="5">
        <f t="shared" si="184"/>
        <v>0.11799999999999999</v>
      </c>
      <c r="P2989" s="15">
        <f t="shared" si="185"/>
        <v>19.666666666666668</v>
      </c>
      <c r="Q2989" s="7" t="s">
        <v>8338</v>
      </c>
      <c r="R2989" s="7" t="s">
        <v>8339</v>
      </c>
      <c r="S2989" s="13">
        <f t="shared" si="186"/>
        <v>42439.024305555555</v>
      </c>
      <c r="T2989" s="12">
        <f t="shared" si="187"/>
        <v>42409.024305555555</v>
      </c>
    </row>
    <row r="2990" spans="1:20" ht="32" x14ac:dyDescent="0.2">
      <c r="A2990">
        <v>1180</v>
      </c>
      <c r="B2990" s="3" t="s">
        <v>1181</v>
      </c>
      <c r="C2990" s="3" t="s">
        <v>5290</v>
      </c>
      <c r="D2990">
        <v>50000</v>
      </c>
      <c r="E2990">
        <v>5875</v>
      </c>
      <c r="F2990" t="s">
        <v>8221</v>
      </c>
      <c r="G2990" t="s">
        <v>8224</v>
      </c>
      <c r="H2990" t="s">
        <v>8246</v>
      </c>
      <c r="I2990">
        <v>1403983314</v>
      </c>
      <c r="J2990">
        <v>1400786514</v>
      </c>
      <c r="K2990" t="b">
        <v>0</v>
      </c>
      <c r="L2990">
        <v>85</v>
      </c>
      <c r="M2990" t="b">
        <v>0</v>
      </c>
      <c r="N2990" t="s">
        <v>8284</v>
      </c>
      <c r="O2990" s="5">
        <f t="shared" si="184"/>
        <v>0.11749999999999999</v>
      </c>
      <c r="P2990" s="15">
        <f t="shared" si="185"/>
        <v>69.117647058823536</v>
      </c>
      <c r="Q2990" s="7" t="s">
        <v>8341</v>
      </c>
      <c r="R2990" s="7" t="s">
        <v>8342</v>
      </c>
      <c r="S2990" s="13">
        <f t="shared" si="186"/>
        <v>41818.806875000002</v>
      </c>
      <c r="T2990" s="12">
        <f t="shared" si="187"/>
        <v>41781.806875000002</v>
      </c>
    </row>
    <row r="2991" spans="1:20" ht="48" x14ac:dyDescent="0.2">
      <c r="A2991">
        <v>3193</v>
      </c>
      <c r="B2991" s="3" t="s">
        <v>3193</v>
      </c>
      <c r="C2991" s="3" t="s">
        <v>7303</v>
      </c>
      <c r="D2991">
        <v>5000</v>
      </c>
      <c r="E2991">
        <v>587</v>
      </c>
      <c r="F2991" t="s">
        <v>8221</v>
      </c>
      <c r="G2991" t="s">
        <v>8225</v>
      </c>
      <c r="H2991" t="s">
        <v>8247</v>
      </c>
      <c r="I2991">
        <v>1424474056</v>
      </c>
      <c r="J2991">
        <v>1420586056</v>
      </c>
      <c r="K2991" t="b">
        <v>0</v>
      </c>
      <c r="L2991">
        <v>24</v>
      </c>
      <c r="M2991" t="b">
        <v>0</v>
      </c>
      <c r="N2991" t="s">
        <v>8305</v>
      </c>
      <c r="O2991" s="5">
        <f t="shared" si="184"/>
        <v>0.1174</v>
      </c>
      <c r="P2991" s="15">
        <f t="shared" si="185"/>
        <v>24.458333333333332</v>
      </c>
      <c r="Q2991" s="7" t="s">
        <v>8323</v>
      </c>
      <c r="R2991" s="7" t="s">
        <v>8363</v>
      </c>
      <c r="S2991" s="13">
        <f t="shared" si="186"/>
        <v>42055.968240740738</v>
      </c>
      <c r="T2991" s="12">
        <f t="shared" si="187"/>
        <v>42010.968240740738</v>
      </c>
    </row>
    <row r="2992" spans="1:20" ht="48" hidden="1" x14ac:dyDescent="0.2">
      <c r="A2992">
        <v>1695</v>
      </c>
      <c r="B2992" s="3" t="s">
        <v>1696</v>
      </c>
      <c r="C2992" s="3" t="s">
        <v>5805</v>
      </c>
      <c r="D2992">
        <v>12000</v>
      </c>
      <c r="E2992">
        <v>1405</v>
      </c>
      <c r="F2992" t="s">
        <v>8222</v>
      </c>
      <c r="G2992" t="s">
        <v>8224</v>
      </c>
      <c r="H2992" t="s">
        <v>8246</v>
      </c>
      <c r="I2992">
        <v>1491786000</v>
      </c>
      <c r="J2992">
        <v>1488847514</v>
      </c>
      <c r="K2992" t="b">
        <v>0</v>
      </c>
      <c r="L2992">
        <v>23</v>
      </c>
      <c r="M2992" t="b">
        <v>0</v>
      </c>
      <c r="N2992" t="s">
        <v>8293</v>
      </c>
      <c r="O2992" s="5">
        <f t="shared" si="184"/>
        <v>0.11708333333333333</v>
      </c>
      <c r="P2992" s="15">
        <f t="shared" si="185"/>
        <v>61.086956521739133</v>
      </c>
      <c r="Q2992" s="7" t="s">
        <v>8330</v>
      </c>
      <c r="R2992" s="7" t="s">
        <v>8352</v>
      </c>
      <c r="S2992" s="13">
        <f t="shared" si="186"/>
        <v>42835.041666666672</v>
      </c>
      <c r="T2992" s="12">
        <f t="shared" si="187"/>
        <v>42801.031412037039</v>
      </c>
    </row>
    <row r="2993" spans="1:20" ht="48" x14ac:dyDescent="0.2">
      <c r="A2993">
        <v>2758</v>
      </c>
      <c r="B2993" s="3" t="s">
        <v>2758</v>
      </c>
      <c r="C2993" s="3" t="s">
        <v>6868</v>
      </c>
      <c r="D2993">
        <v>2000</v>
      </c>
      <c r="E2993">
        <v>234</v>
      </c>
      <c r="F2993" t="s">
        <v>8221</v>
      </c>
      <c r="G2993" t="s">
        <v>8226</v>
      </c>
      <c r="H2993" t="s">
        <v>8248</v>
      </c>
      <c r="I2993">
        <v>1476095783</v>
      </c>
      <c r="J2993">
        <v>1474886183</v>
      </c>
      <c r="K2993" t="b">
        <v>0</v>
      </c>
      <c r="L2993">
        <v>6</v>
      </c>
      <c r="M2993" t="b">
        <v>0</v>
      </c>
      <c r="N2993" t="s">
        <v>8304</v>
      </c>
      <c r="O2993" s="5">
        <f t="shared" si="184"/>
        <v>0.11700000000000001</v>
      </c>
      <c r="P2993" s="15">
        <f t="shared" si="185"/>
        <v>39</v>
      </c>
      <c r="Q2993" s="7" t="s">
        <v>8327</v>
      </c>
      <c r="R2993" s="7" t="s">
        <v>8362</v>
      </c>
      <c r="S2993" s="13">
        <f t="shared" si="186"/>
        <v>42653.441932870366</v>
      </c>
      <c r="T2993" s="12">
        <f t="shared" si="187"/>
        <v>42639.441932870366</v>
      </c>
    </row>
    <row r="2994" spans="1:20" ht="48" hidden="1" x14ac:dyDescent="0.2">
      <c r="A2994">
        <v>1233</v>
      </c>
      <c r="B2994" s="3" t="s">
        <v>1234</v>
      </c>
      <c r="C2994" s="3" t="s">
        <v>5343</v>
      </c>
      <c r="D2994">
        <v>1000</v>
      </c>
      <c r="E2994">
        <v>116</v>
      </c>
      <c r="F2994" t="s">
        <v>8220</v>
      </c>
      <c r="G2994" t="s">
        <v>8224</v>
      </c>
      <c r="H2994" t="s">
        <v>8246</v>
      </c>
      <c r="I2994">
        <v>1329864374</v>
      </c>
      <c r="J2994">
        <v>1328049974</v>
      </c>
      <c r="K2994" t="b">
        <v>0</v>
      </c>
      <c r="L2994">
        <v>6</v>
      </c>
      <c r="M2994" t="b">
        <v>0</v>
      </c>
      <c r="N2994" t="s">
        <v>8286</v>
      </c>
      <c r="O2994" s="5">
        <f t="shared" si="184"/>
        <v>0.11600000000000001</v>
      </c>
      <c r="P2994" s="15">
        <f t="shared" si="185"/>
        <v>19.333333333333332</v>
      </c>
      <c r="Q2994" s="7" t="s">
        <v>8330</v>
      </c>
      <c r="R2994" s="7" t="s">
        <v>8345</v>
      </c>
      <c r="S2994" s="13">
        <f t="shared" si="186"/>
        <v>40960.948773148149</v>
      </c>
      <c r="T2994" s="12">
        <f t="shared" si="187"/>
        <v>40939.948773148149</v>
      </c>
    </row>
    <row r="2995" spans="1:20" ht="48" x14ac:dyDescent="0.2">
      <c r="A2995">
        <v>3084</v>
      </c>
      <c r="B2995" s="3" t="s">
        <v>3084</v>
      </c>
      <c r="C2995" s="3" t="s">
        <v>7194</v>
      </c>
      <c r="D2995">
        <v>4059</v>
      </c>
      <c r="E2995">
        <v>470</v>
      </c>
      <c r="F2995" t="s">
        <v>8221</v>
      </c>
      <c r="G2995" t="s">
        <v>8224</v>
      </c>
      <c r="H2995" t="s">
        <v>8246</v>
      </c>
      <c r="I2995">
        <v>1430851680</v>
      </c>
      <c r="J2995">
        <v>1428340931</v>
      </c>
      <c r="K2995" t="b">
        <v>0</v>
      </c>
      <c r="L2995">
        <v>6</v>
      </c>
      <c r="M2995" t="b">
        <v>0</v>
      </c>
      <c r="N2995" t="s">
        <v>8303</v>
      </c>
      <c r="O2995" s="5">
        <f t="shared" si="184"/>
        <v>0.11579206701157921</v>
      </c>
      <c r="P2995" s="15">
        <f t="shared" si="185"/>
        <v>78.333333333333329</v>
      </c>
      <c r="Q2995" s="7" t="s">
        <v>8323</v>
      </c>
      <c r="R2995" s="7" t="s">
        <v>8361</v>
      </c>
      <c r="S2995" s="13">
        <f t="shared" si="186"/>
        <v>42129.783333333333</v>
      </c>
      <c r="T2995" s="12">
        <f t="shared" si="187"/>
        <v>42100.723738425921</v>
      </c>
    </row>
    <row r="2996" spans="1:20" ht="48" x14ac:dyDescent="0.2">
      <c r="A2996">
        <v>3905</v>
      </c>
      <c r="B2996" s="3" t="s">
        <v>3902</v>
      </c>
      <c r="C2996" s="3" t="s">
        <v>8013</v>
      </c>
      <c r="D2996">
        <v>1500</v>
      </c>
      <c r="E2996">
        <v>173</v>
      </c>
      <c r="F2996" t="s">
        <v>8221</v>
      </c>
      <c r="G2996" t="s">
        <v>8225</v>
      </c>
      <c r="H2996" t="s">
        <v>8247</v>
      </c>
      <c r="I2996">
        <v>1434063600</v>
      </c>
      <c r="J2996">
        <v>1430405903</v>
      </c>
      <c r="K2996" t="b">
        <v>0</v>
      </c>
      <c r="L2996">
        <v>7</v>
      </c>
      <c r="M2996" t="b">
        <v>0</v>
      </c>
      <c r="N2996" t="s">
        <v>8271</v>
      </c>
      <c r="O2996" s="5">
        <f t="shared" si="184"/>
        <v>0.11533333333333333</v>
      </c>
      <c r="P2996" s="15">
        <f t="shared" si="185"/>
        <v>24.714285714285715</v>
      </c>
      <c r="Q2996" s="7" t="s">
        <v>8323</v>
      </c>
      <c r="R2996" s="7" t="s">
        <v>8324</v>
      </c>
      <c r="S2996" s="13">
        <f t="shared" si="186"/>
        <v>42166.958333333328</v>
      </c>
      <c r="T2996" s="12">
        <f t="shared" si="187"/>
        <v>42124.623877314814</v>
      </c>
    </row>
    <row r="2997" spans="1:20" ht="48" hidden="1" x14ac:dyDescent="0.2">
      <c r="A2997">
        <v>2653</v>
      </c>
      <c r="B2997" s="3" t="s">
        <v>2653</v>
      </c>
      <c r="C2997" s="3" t="s">
        <v>6763</v>
      </c>
      <c r="D2997">
        <v>51000</v>
      </c>
      <c r="E2997">
        <v>5876</v>
      </c>
      <c r="F2997" t="s">
        <v>8220</v>
      </c>
      <c r="G2997" t="s">
        <v>8224</v>
      </c>
      <c r="H2997" t="s">
        <v>8246</v>
      </c>
      <c r="I2997">
        <v>1402632000</v>
      </c>
      <c r="J2997">
        <v>1399909127</v>
      </c>
      <c r="K2997" t="b">
        <v>0</v>
      </c>
      <c r="L2997">
        <v>70</v>
      </c>
      <c r="M2997" t="b">
        <v>0</v>
      </c>
      <c r="N2997" t="s">
        <v>8301</v>
      </c>
      <c r="O2997" s="5">
        <f t="shared" si="184"/>
        <v>0.1152156862745098</v>
      </c>
      <c r="P2997" s="15">
        <f t="shared" si="185"/>
        <v>83.942857142857136</v>
      </c>
      <c r="Q2997" s="7" t="s">
        <v>8309</v>
      </c>
      <c r="R2997" s="7" t="s">
        <v>8359</v>
      </c>
      <c r="S2997" s="13">
        <f t="shared" si="186"/>
        <v>41803.166666666664</v>
      </c>
      <c r="T2997" s="12">
        <f t="shared" si="187"/>
        <v>41771.651932870373</v>
      </c>
    </row>
    <row r="2998" spans="1:20" ht="32" hidden="1" x14ac:dyDescent="0.2">
      <c r="A2998">
        <v>1307</v>
      </c>
      <c r="B2998" s="3" t="s">
        <v>1308</v>
      </c>
      <c r="C2998" s="3" t="s">
        <v>5417</v>
      </c>
      <c r="D2998">
        <v>50000</v>
      </c>
      <c r="E2998">
        <v>5757</v>
      </c>
      <c r="F2998" t="s">
        <v>8220</v>
      </c>
      <c r="G2998" t="s">
        <v>8224</v>
      </c>
      <c r="H2998" t="s">
        <v>8246</v>
      </c>
      <c r="I2998">
        <v>1455710679</v>
      </c>
      <c r="J2998">
        <v>1453118679</v>
      </c>
      <c r="K2998" t="b">
        <v>0</v>
      </c>
      <c r="L2998">
        <v>45</v>
      </c>
      <c r="M2998" t="b">
        <v>0</v>
      </c>
      <c r="N2998" t="s">
        <v>8273</v>
      </c>
      <c r="O2998" s="5">
        <f t="shared" si="184"/>
        <v>0.11514000000000001</v>
      </c>
      <c r="P2998" s="15">
        <f t="shared" si="185"/>
        <v>127.93333333333334</v>
      </c>
      <c r="Q2998" s="7" t="s">
        <v>8309</v>
      </c>
      <c r="R2998" s="7" t="s">
        <v>8326</v>
      </c>
      <c r="S2998" s="13">
        <f t="shared" si="186"/>
        <v>42417.503229166665</v>
      </c>
      <c r="T2998" s="12">
        <f t="shared" si="187"/>
        <v>42387.503229166665</v>
      </c>
    </row>
    <row r="2999" spans="1:20" ht="48" x14ac:dyDescent="0.2">
      <c r="A2999">
        <v>2752</v>
      </c>
      <c r="B2999" s="3" t="s">
        <v>2752</v>
      </c>
      <c r="C2999" s="3" t="s">
        <v>6862</v>
      </c>
      <c r="D2999">
        <v>4800</v>
      </c>
      <c r="E2999">
        <v>550</v>
      </c>
      <c r="F2999" t="s">
        <v>8221</v>
      </c>
      <c r="G2999" t="s">
        <v>8224</v>
      </c>
      <c r="H2999" t="s">
        <v>8246</v>
      </c>
      <c r="I2999">
        <v>1324232504</v>
      </c>
      <c r="J2999">
        <v>1320776504</v>
      </c>
      <c r="K2999" t="b">
        <v>0</v>
      </c>
      <c r="L2999">
        <v>14</v>
      </c>
      <c r="M2999" t="b">
        <v>0</v>
      </c>
      <c r="N2999" t="s">
        <v>8304</v>
      </c>
      <c r="O2999" s="5">
        <f t="shared" si="184"/>
        <v>0.11458333333333333</v>
      </c>
      <c r="P2999" s="15">
        <f t="shared" si="185"/>
        <v>39.285714285714285</v>
      </c>
      <c r="Q2999" s="7" t="s">
        <v>8327</v>
      </c>
      <c r="R2999" s="7" t="s">
        <v>8362</v>
      </c>
      <c r="S2999" s="13">
        <f t="shared" si="186"/>
        <v>40895.765092592592</v>
      </c>
      <c r="T2999" s="12">
        <f t="shared" si="187"/>
        <v>40855.765092592592</v>
      </c>
    </row>
    <row r="3000" spans="1:20" ht="32" x14ac:dyDescent="0.2">
      <c r="A3000">
        <v>3197</v>
      </c>
      <c r="B3000" s="3" t="s">
        <v>3197</v>
      </c>
      <c r="C3000" s="3" t="s">
        <v>7307</v>
      </c>
      <c r="D3000">
        <v>10000</v>
      </c>
      <c r="E3000">
        <v>1145</v>
      </c>
      <c r="F3000" t="s">
        <v>8221</v>
      </c>
      <c r="G3000" t="s">
        <v>8234</v>
      </c>
      <c r="H3000" t="s">
        <v>8254</v>
      </c>
      <c r="I3000">
        <v>1423050618</v>
      </c>
      <c r="J3000">
        <v>1420458618</v>
      </c>
      <c r="K3000" t="b">
        <v>0</v>
      </c>
      <c r="L3000">
        <v>4</v>
      </c>
      <c r="M3000" t="b">
        <v>0</v>
      </c>
      <c r="N3000" t="s">
        <v>8305</v>
      </c>
      <c r="O3000" s="5">
        <f t="shared" si="184"/>
        <v>0.1145</v>
      </c>
      <c r="P3000" s="15">
        <f t="shared" si="185"/>
        <v>286.25</v>
      </c>
      <c r="Q3000" s="7" t="s">
        <v>8323</v>
      </c>
      <c r="R3000" s="7" t="s">
        <v>8363</v>
      </c>
      <c r="S3000" s="13">
        <f t="shared" si="186"/>
        <v>42039.493263888886</v>
      </c>
      <c r="T3000" s="12">
        <f t="shared" si="187"/>
        <v>42009.493263888886</v>
      </c>
    </row>
    <row r="3001" spans="1:20" ht="32" hidden="1" x14ac:dyDescent="0.2">
      <c r="A3001">
        <v>2656</v>
      </c>
      <c r="B3001" s="3" t="s">
        <v>2656</v>
      </c>
      <c r="C3001" s="3" t="s">
        <v>6766</v>
      </c>
      <c r="D3001">
        <v>150000</v>
      </c>
      <c r="E3001">
        <v>17155</v>
      </c>
      <c r="F3001" t="s">
        <v>8220</v>
      </c>
      <c r="G3001" t="s">
        <v>8224</v>
      </c>
      <c r="H3001" t="s">
        <v>8246</v>
      </c>
      <c r="I3001">
        <v>1489345200</v>
      </c>
      <c r="J3001">
        <v>1485966688</v>
      </c>
      <c r="K3001" t="b">
        <v>0</v>
      </c>
      <c r="L3001">
        <v>152</v>
      </c>
      <c r="M3001" t="b">
        <v>0</v>
      </c>
      <c r="N3001" t="s">
        <v>8301</v>
      </c>
      <c r="O3001" s="5">
        <f t="shared" si="184"/>
        <v>0.11436666666666667</v>
      </c>
      <c r="P3001" s="15">
        <f t="shared" si="185"/>
        <v>112.86184210526316</v>
      </c>
      <c r="Q3001" s="7" t="s">
        <v>8309</v>
      </c>
      <c r="R3001" s="7" t="s">
        <v>8359</v>
      </c>
      <c r="S3001" s="13">
        <f t="shared" si="186"/>
        <v>42806.791666666672</v>
      </c>
      <c r="T3001" s="12">
        <f t="shared" si="187"/>
        <v>42767.688518518517</v>
      </c>
    </row>
    <row r="3002" spans="1:20" ht="48" x14ac:dyDescent="0.2">
      <c r="A3002">
        <v>4037</v>
      </c>
      <c r="B3002" s="3" t="s">
        <v>4033</v>
      </c>
      <c r="C3002" s="3" t="s">
        <v>8141</v>
      </c>
      <c r="D3002">
        <v>700</v>
      </c>
      <c r="E3002">
        <v>80</v>
      </c>
      <c r="F3002" t="s">
        <v>8221</v>
      </c>
      <c r="G3002" t="s">
        <v>8224</v>
      </c>
      <c r="H3002" t="s">
        <v>8246</v>
      </c>
      <c r="I3002">
        <v>1464099900</v>
      </c>
      <c r="J3002">
        <v>1462585315</v>
      </c>
      <c r="K3002" t="b">
        <v>0</v>
      </c>
      <c r="L3002">
        <v>2</v>
      </c>
      <c r="M3002" t="b">
        <v>0</v>
      </c>
      <c r="N3002" t="s">
        <v>8271</v>
      </c>
      <c r="O3002" s="5">
        <f t="shared" si="184"/>
        <v>0.11428571428571428</v>
      </c>
      <c r="P3002" s="15">
        <f t="shared" si="185"/>
        <v>40</v>
      </c>
      <c r="Q3002" s="7" t="s">
        <v>8323</v>
      </c>
      <c r="R3002" s="7" t="s">
        <v>8324</v>
      </c>
      <c r="S3002" s="13">
        <f t="shared" si="186"/>
        <v>42514.600694444445</v>
      </c>
      <c r="T3002" s="12">
        <f t="shared" si="187"/>
        <v>42497.070775462969</v>
      </c>
    </row>
    <row r="3003" spans="1:20" ht="48" x14ac:dyDescent="0.2">
      <c r="A3003">
        <v>4096</v>
      </c>
      <c r="B3003" s="3" t="s">
        <v>4092</v>
      </c>
      <c r="C3003" s="3" t="s">
        <v>8199</v>
      </c>
      <c r="D3003">
        <v>3500</v>
      </c>
      <c r="E3003">
        <v>400</v>
      </c>
      <c r="F3003" t="s">
        <v>8221</v>
      </c>
      <c r="G3003" t="s">
        <v>8225</v>
      </c>
      <c r="H3003" t="s">
        <v>8247</v>
      </c>
      <c r="I3003">
        <v>1488271860</v>
      </c>
      <c r="J3003">
        <v>1484484219</v>
      </c>
      <c r="K3003" t="b">
        <v>0</v>
      </c>
      <c r="L3003">
        <v>5</v>
      </c>
      <c r="M3003" t="b">
        <v>0</v>
      </c>
      <c r="N3003" t="s">
        <v>8271</v>
      </c>
      <c r="O3003" s="5">
        <f t="shared" si="184"/>
        <v>0.11428571428571428</v>
      </c>
      <c r="P3003" s="15">
        <f t="shared" si="185"/>
        <v>80</v>
      </c>
      <c r="Q3003" s="7" t="s">
        <v>8323</v>
      </c>
      <c r="R3003" s="7" t="s">
        <v>8324</v>
      </c>
      <c r="S3003" s="13">
        <f t="shared" si="186"/>
        <v>42794.368749999994</v>
      </c>
      <c r="T3003" s="12">
        <f t="shared" si="187"/>
        <v>42750.530312499999</v>
      </c>
    </row>
    <row r="3004" spans="1:20" ht="32" hidden="1" x14ac:dyDescent="0.2">
      <c r="A3004">
        <v>1308</v>
      </c>
      <c r="B3004" s="3" t="s">
        <v>1309</v>
      </c>
      <c r="C3004" s="3" t="s">
        <v>5418</v>
      </c>
      <c r="D3004">
        <v>10000</v>
      </c>
      <c r="E3004">
        <v>1136</v>
      </c>
      <c r="F3004" t="s">
        <v>8220</v>
      </c>
      <c r="G3004" t="s">
        <v>8224</v>
      </c>
      <c r="H3004" t="s">
        <v>8246</v>
      </c>
      <c r="I3004">
        <v>1475937812</v>
      </c>
      <c r="J3004">
        <v>1472481812</v>
      </c>
      <c r="K3004" t="b">
        <v>0</v>
      </c>
      <c r="L3004">
        <v>38</v>
      </c>
      <c r="M3004" t="b">
        <v>0</v>
      </c>
      <c r="N3004" t="s">
        <v>8273</v>
      </c>
      <c r="O3004" s="5">
        <f t="shared" si="184"/>
        <v>0.11360000000000001</v>
      </c>
      <c r="P3004" s="15">
        <f t="shared" si="185"/>
        <v>29.894736842105264</v>
      </c>
      <c r="Q3004" s="7" t="s">
        <v>8309</v>
      </c>
      <c r="R3004" s="7" t="s">
        <v>8326</v>
      </c>
      <c r="S3004" s="13">
        <f t="shared" si="186"/>
        <v>42651.613564814819</v>
      </c>
      <c r="T3004" s="12">
        <f t="shared" si="187"/>
        <v>42611.613564814819</v>
      </c>
    </row>
    <row r="3005" spans="1:20" ht="48" x14ac:dyDescent="0.2">
      <c r="A3005">
        <v>2671</v>
      </c>
      <c r="B3005" s="3" t="s">
        <v>2671</v>
      </c>
      <c r="C3005" s="3" t="s">
        <v>6781</v>
      </c>
      <c r="D3005">
        <v>25000</v>
      </c>
      <c r="E3005">
        <v>2836</v>
      </c>
      <c r="F3005" t="s">
        <v>8221</v>
      </c>
      <c r="G3005" t="s">
        <v>8224</v>
      </c>
      <c r="H3005" t="s">
        <v>8246</v>
      </c>
      <c r="I3005">
        <v>1419017880</v>
      </c>
      <c r="J3005">
        <v>1416419916</v>
      </c>
      <c r="K3005" t="b">
        <v>1</v>
      </c>
      <c r="L3005">
        <v>84</v>
      </c>
      <c r="M3005" t="b">
        <v>0</v>
      </c>
      <c r="N3005" t="s">
        <v>8302</v>
      </c>
      <c r="O3005" s="5">
        <f t="shared" si="184"/>
        <v>0.11344</v>
      </c>
      <c r="P3005" s="15">
        <f t="shared" si="185"/>
        <v>33.761904761904759</v>
      </c>
      <c r="Q3005" s="7" t="s">
        <v>8309</v>
      </c>
      <c r="R3005" s="7" t="s">
        <v>8360</v>
      </c>
      <c r="S3005" s="13">
        <f t="shared" si="186"/>
        <v>41992.818055555559</v>
      </c>
      <c r="T3005" s="12">
        <f t="shared" si="187"/>
        <v>41962.749027777783</v>
      </c>
    </row>
    <row r="3006" spans="1:20" ht="48" x14ac:dyDescent="0.2">
      <c r="A3006">
        <v>958</v>
      </c>
      <c r="B3006" s="3" t="s">
        <v>959</v>
      </c>
      <c r="C3006" s="3" t="s">
        <v>5068</v>
      </c>
      <c r="D3006">
        <v>7777</v>
      </c>
      <c r="E3006">
        <v>881</v>
      </c>
      <c r="F3006" t="s">
        <v>8221</v>
      </c>
      <c r="G3006" t="s">
        <v>8224</v>
      </c>
      <c r="H3006" t="s">
        <v>8246</v>
      </c>
      <c r="I3006">
        <v>1428641940</v>
      </c>
      <c r="J3006">
        <v>1426792563</v>
      </c>
      <c r="K3006" t="b">
        <v>0</v>
      </c>
      <c r="L3006">
        <v>17</v>
      </c>
      <c r="M3006" t="b">
        <v>0</v>
      </c>
      <c r="N3006" t="s">
        <v>8273</v>
      </c>
      <c r="O3006" s="5">
        <f t="shared" si="184"/>
        <v>0.11328275684711328</v>
      </c>
      <c r="P3006" s="15">
        <f t="shared" si="185"/>
        <v>51.823529411764703</v>
      </c>
      <c r="Q3006" s="7" t="s">
        <v>8309</v>
      </c>
      <c r="R3006" s="7" t="s">
        <v>8326</v>
      </c>
      <c r="S3006" s="13">
        <f t="shared" si="186"/>
        <v>42104.207638888889</v>
      </c>
      <c r="T3006" s="12">
        <f t="shared" si="187"/>
        <v>42082.802812499998</v>
      </c>
    </row>
    <row r="3007" spans="1:20" ht="32" x14ac:dyDescent="0.2">
      <c r="A3007">
        <v>3064</v>
      </c>
      <c r="B3007" s="3" t="s">
        <v>3064</v>
      </c>
      <c r="C3007" s="3" t="s">
        <v>7174</v>
      </c>
      <c r="D3007">
        <v>75000</v>
      </c>
      <c r="E3007">
        <v>8471</v>
      </c>
      <c r="F3007" t="s">
        <v>8221</v>
      </c>
      <c r="G3007" t="s">
        <v>8224</v>
      </c>
      <c r="H3007" t="s">
        <v>8246</v>
      </c>
      <c r="I3007">
        <v>1448175540</v>
      </c>
      <c r="J3007">
        <v>1445483246</v>
      </c>
      <c r="K3007" t="b">
        <v>0</v>
      </c>
      <c r="L3007">
        <v>72</v>
      </c>
      <c r="M3007" t="b">
        <v>0</v>
      </c>
      <c r="N3007" t="s">
        <v>8303</v>
      </c>
      <c r="O3007" s="5">
        <f t="shared" si="184"/>
        <v>0.11294666666666667</v>
      </c>
      <c r="P3007" s="15">
        <f t="shared" si="185"/>
        <v>117.65277777777777</v>
      </c>
      <c r="Q3007" s="7" t="s">
        <v>8323</v>
      </c>
      <c r="R3007" s="7" t="s">
        <v>8361</v>
      </c>
      <c r="S3007" s="13">
        <f t="shared" si="186"/>
        <v>42330.290972222225</v>
      </c>
      <c r="T3007" s="12">
        <f t="shared" si="187"/>
        <v>42299.130162037036</v>
      </c>
    </row>
    <row r="3008" spans="1:20" ht="48" x14ac:dyDescent="0.2">
      <c r="A3008">
        <v>3731</v>
      </c>
      <c r="B3008" s="3" t="s">
        <v>3728</v>
      </c>
      <c r="C3008" s="3" t="s">
        <v>7841</v>
      </c>
      <c r="D3008">
        <v>5500</v>
      </c>
      <c r="E3008">
        <v>620</v>
      </c>
      <c r="F3008" t="s">
        <v>8221</v>
      </c>
      <c r="G3008" t="s">
        <v>8224</v>
      </c>
      <c r="H3008" t="s">
        <v>8246</v>
      </c>
      <c r="I3008">
        <v>1420860180</v>
      </c>
      <c r="J3008">
        <v>1418234646</v>
      </c>
      <c r="K3008" t="b">
        <v>0</v>
      </c>
      <c r="L3008">
        <v>12</v>
      </c>
      <c r="M3008" t="b">
        <v>0</v>
      </c>
      <c r="N3008" t="s">
        <v>8271</v>
      </c>
      <c r="O3008" s="5">
        <f t="shared" si="184"/>
        <v>0.11272727272727273</v>
      </c>
      <c r="P3008" s="15">
        <f t="shared" si="185"/>
        <v>51.666666666666664</v>
      </c>
      <c r="Q3008" s="7" t="s">
        <v>8323</v>
      </c>
      <c r="R3008" s="7" t="s">
        <v>8324</v>
      </c>
      <c r="S3008" s="13">
        <f t="shared" si="186"/>
        <v>42014.140972222223</v>
      </c>
      <c r="T3008" s="12">
        <f t="shared" si="187"/>
        <v>41983.752847222218</v>
      </c>
    </row>
    <row r="3009" spans="1:20" ht="48" x14ac:dyDescent="0.2">
      <c r="A3009">
        <v>2143</v>
      </c>
      <c r="B3009" s="3" t="s">
        <v>2144</v>
      </c>
      <c r="C3009" s="3" t="s">
        <v>6253</v>
      </c>
      <c r="D3009">
        <v>2000</v>
      </c>
      <c r="E3009">
        <v>225</v>
      </c>
      <c r="F3009" t="s">
        <v>8221</v>
      </c>
      <c r="G3009" t="s">
        <v>8224</v>
      </c>
      <c r="H3009" t="s">
        <v>8246</v>
      </c>
      <c r="I3009">
        <v>1279738800</v>
      </c>
      <c r="J3009">
        <v>1275599812</v>
      </c>
      <c r="K3009" t="b">
        <v>0</v>
      </c>
      <c r="L3009">
        <v>5</v>
      </c>
      <c r="M3009" t="b">
        <v>0</v>
      </c>
      <c r="N3009" t="s">
        <v>8282</v>
      </c>
      <c r="O3009" s="5">
        <f t="shared" si="184"/>
        <v>0.1125</v>
      </c>
      <c r="P3009" s="15">
        <f t="shared" si="185"/>
        <v>45</v>
      </c>
      <c r="Q3009" s="7" t="s">
        <v>8338</v>
      </c>
      <c r="R3009" s="7" t="s">
        <v>8339</v>
      </c>
      <c r="S3009" s="13">
        <f t="shared" si="186"/>
        <v>40380.791666666664</v>
      </c>
      <c r="T3009" s="12">
        <f t="shared" si="187"/>
        <v>40332.886712962965</v>
      </c>
    </row>
    <row r="3010" spans="1:20" ht="48" x14ac:dyDescent="0.2">
      <c r="A3010">
        <v>1794</v>
      </c>
      <c r="B3010" s="3" t="s">
        <v>1795</v>
      </c>
      <c r="C3010" s="3" t="s">
        <v>5904</v>
      </c>
      <c r="D3010">
        <v>9000</v>
      </c>
      <c r="E3010">
        <v>997</v>
      </c>
      <c r="F3010" t="s">
        <v>8221</v>
      </c>
      <c r="G3010" t="s">
        <v>8224</v>
      </c>
      <c r="H3010" t="s">
        <v>8246</v>
      </c>
      <c r="I3010">
        <v>1423660422</v>
      </c>
      <c r="J3010">
        <v>1420636422</v>
      </c>
      <c r="K3010" t="b">
        <v>1</v>
      </c>
      <c r="L3010">
        <v>18</v>
      </c>
      <c r="M3010" t="b">
        <v>0</v>
      </c>
      <c r="N3010" t="s">
        <v>8285</v>
      </c>
      <c r="O3010" s="5">
        <f t="shared" ref="O3010:O3073" si="188">E3010/D3010</f>
        <v>0.11077777777777778</v>
      </c>
      <c r="P3010" s="15">
        <f t="shared" ref="P3010:P3073" si="189">AVERAGE(E3010/L3010)</f>
        <v>55.388888888888886</v>
      </c>
      <c r="Q3010" s="7" t="s">
        <v>8343</v>
      </c>
      <c r="R3010" s="7" t="s">
        <v>8344</v>
      </c>
      <c r="S3010" s="13">
        <f t="shared" ref="S3010:S3073" si="190">(((I3010/60)/60)/24)+DATE(1970,1,1)</f>
        <v>42046.551180555558</v>
      </c>
      <c r="T3010" s="12">
        <f t="shared" ref="T3010:T3073" si="191">(((J3010/60)/60)/24)+DATE(1970,1,1)</f>
        <v>42011.551180555558</v>
      </c>
    </row>
    <row r="3011" spans="1:20" ht="32" x14ac:dyDescent="0.2">
      <c r="A3011">
        <v>1807</v>
      </c>
      <c r="B3011" s="3" t="s">
        <v>1808</v>
      </c>
      <c r="C3011" s="3" t="s">
        <v>5917</v>
      </c>
      <c r="D3011">
        <v>5000</v>
      </c>
      <c r="E3011">
        <v>553</v>
      </c>
      <c r="F3011" t="s">
        <v>8221</v>
      </c>
      <c r="G3011" t="s">
        <v>8224</v>
      </c>
      <c r="H3011" t="s">
        <v>8246</v>
      </c>
      <c r="I3011">
        <v>1411868313</v>
      </c>
      <c r="J3011">
        <v>1409276313</v>
      </c>
      <c r="K3011" t="b">
        <v>1</v>
      </c>
      <c r="L3011">
        <v>8</v>
      </c>
      <c r="M3011" t="b">
        <v>0</v>
      </c>
      <c r="N3011" t="s">
        <v>8285</v>
      </c>
      <c r="O3011" s="5">
        <f t="shared" si="188"/>
        <v>0.1106</v>
      </c>
      <c r="P3011" s="15">
        <f t="shared" si="189"/>
        <v>69.125</v>
      </c>
      <c r="Q3011" s="7" t="s">
        <v>8343</v>
      </c>
      <c r="R3011" s="7" t="s">
        <v>8344</v>
      </c>
      <c r="S3011" s="13">
        <f t="shared" si="190"/>
        <v>41910.068437499998</v>
      </c>
      <c r="T3011" s="12">
        <f t="shared" si="191"/>
        <v>41880.068437499998</v>
      </c>
    </row>
    <row r="3012" spans="1:20" ht="48" x14ac:dyDescent="0.2">
      <c r="A3012">
        <v>1735</v>
      </c>
      <c r="B3012" s="3" t="s">
        <v>1736</v>
      </c>
      <c r="C3012" s="3" t="s">
        <v>5845</v>
      </c>
      <c r="D3012">
        <v>1000</v>
      </c>
      <c r="E3012">
        <v>110</v>
      </c>
      <c r="F3012" t="s">
        <v>8221</v>
      </c>
      <c r="G3012" t="s">
        <v>8224</v>
      </c>
      <c r="H3012" t="s">
        <v>8246</v>
      </c>
      <c r="I3012">
        <v>1470598345</v>
      </c>
      <c r="J3012">
        <v>1468006345</v>
      </c>
      <c r="K3012" t="b">
        <v>0</v>
      </c>
      <c r="L3012">
        <v>2</v>
      </c>
      <c r="M3012" t="b">
        <v>0</v>
      </c>
      <c r="N3012" t="s">
        <v>8293</v>
      </c>
      <c r="O3012" s="5">
        <f t="shared" si="188"/>
        <v>0.11</v>
      </c>
      <c r="P3012" s="15">
        <f t="shared" si="189"/>
        <v>55</v>
      </c>
      <c r="Q3012" s="7" t="s">
        <v>8330</v>
      </c>
      <c r="R3012" s="7" t="s">
        <v>8352</v>
      </c>
      <c r="S3012" s="13">
        <f t="shared" si="190"/>
        <v>42589.814178240747</v>
      </c>
      <c r="T3012" s="12">
        <f t="shared" si="191"/>
        <v>42559.814178240747</v>
      </c>
    </row>
    <row r="3013" spans="1:20" ht="48" x14ac:dyDescent="0.2">
      <c r="A3013">
        <v>3934</v>
      </c>
      <c r="B3013" s="3" t="s">
        <v>3931</v>
      </c>
      <c r="C3013" s="3" t="s">
        <v>8042</v>
      </c>
      <c r="D3013">
        <v>5000</v>
      </c>
      <c r="E3013">
        <v>550</v>
      </c>
      <c r="F3013" t="s">
        <v>8221</v>
      </c>
      <c r="G3013" t="s">
        <v>8224</v>
      </c>
      <c r="H3013" t="s">
        <v>8246</v>
      </c>
      <c r="I3013">
        <v>1443704400</v>
      </c>
      <c r="J3013">
        <v>1439827639</v>
      </c>
      <c r="K3013" t="b">
        <v>0</v>
      </c>
      <c r="L3013">
        <v>12</v>
      </c>
      <c r="M3013" t="b">
        <v>0</v>
      </c>
      <c r="N3013" t="s">
        <v>8271</v>
      </c>
      <c r="O3013" s="5">
        <f t="shared" si="188"/>
        <v>0.11</v>
      </c>
      <c r="P3013" s="15">
        <f t="shared" si="189"/>
        <v>45.833333333333336</v>
      </c>
      <c r="Q3013" s="7" t="s">
        <v>8323</v>
      </c>
      <c r="R3013" s="7" t="s">
        <v>8324</v>
      </c>
      <c r="S3013" s="13">
        <f t="shared" si="190"/>
        <v>42278.541666666672</v>
      </c>
      <c r="T3013" s="12">
        <f t="shared" si="191"/>
        <v>42233.671747685185</v>
      </c>
    </row>
    <row r="3014" spans="1:20" ht="48" x14ac:dyDescent="0.2">
      <c r="A3014">
        <v>924</v>
      </c>
      <c r="B3014" s="3" t="s">
        <v>925</v>
      </c>
      <c r="C3014" s="3" t="s">
        <v>5034</v>
      </c>
      <c r="D3014">
        <v>3000</v>
      </c>
      <c r="E3014">
        <v>327</v>
      </c>
      <c r="F3014" t="s">
        <v>8221</v>
      </c>
      <c r="G3014" t="s">
        <v>8224</v>
      </c>
      <c r="H3014" t="s">
        <v>8246</v>
      </c>
      <c r="I3014">
        <v>1360795069</v>
      </c>
      <c r="J3014">
        <v>1358203069</v>
      </c>
      <c r="K3014" t="b">
        <v>0</v>
      </c>
      <c r="L3014">
        <v>15</v>
      </c>
      <c r="M3014" t="b">
        <v>0</v>
      </c>
      <c r="N3014" t="s">
        <v>8278</v>
      </c>
      <c r="O3014" s="5">
        <f t="shared" si="188"/>
        <v>0.109</v>
      </c>
      <c r="P3014" s="15">
        <f t="shared" si="189"/>
        <v>21.8</v>
      </c>
      <c r="Q3014" s="7" t="s">
        <v>8330</v>
      </c>
      <c r="R3014" s="7" t="s">
        <v>8333</v>
      </c>
      <c r="S3014" s="13">
        <f t="shared" si="190"/>
        <v>41318.942928240744</v>
      </c>
      <c r="T3014" s="12">
        <f t="shared" si="191"/>
        <v>41288.942928240744</v>
      </c>
    </row>
    <row r="3015" spans="1:20" ht="48" hidden="1" x14ac:dyDescent="0.2">
      <c r="A3015">
        <v>2376</v>
      </c>
      <c r="B3015" s="3" t="s">
        <v>2377</v>
      </c>
      <c r="C3015" s="3" t="s">
        <v>6486</v>
      </c>
      <c r="D3015">
        <v>3000</v>
      </c>
      <c r="E3015">
        <v>326.33</v>
      </c>
      <c r="F3015" t="s">
        <v>8220</v>
      </c>
      <c r="G3015" t="s">
        <v>8224</v>
      </c>
      <c r="H3015" t="s">
        <v>8246</v>
      </c>
      <c r="I3015">
        <v>1449785566</v>
      </c>
      <c r="J3015">
        <v>1447193566</v>
      </c>
      <c r="K3015" t="b">
        <v>0</v>
      </c>
      <c r="L3015">
        <v>4</v>
      </c>
      <c r="M3015" t="b">
        <v>0</v>
      </c>
      <c r="N3015" t="s">
        <v>8272</v>
      </c>
      <c r="O3015" s="5">
        <f t="shared" si="188"/>
        <v>0.10877666666666666</v>
      </c>
      <c r="P3015" s="15">
        <f t="shared" si="189"/>
        <v>81.582499999999996</v>
      </c>
      <c r="Q3015" s="7" t="s">
        <v>8309</v>
      </c>
      <c r="R3015" s="7" t="s">
        <v>8325</v>
      </c>
      <c r="S3015" s="13">
        <f t="shared" si="190"/>
        <v>42348.925532407404</v>
      </c>
      <c r="T3015" s="12">
        <f t="shared" si="191"/>
        <v>42318.925532407404</v>
      </c>
    </row>
    <row r="3016" spans="1:20" ht="48" x14ac:dyDescent="0.2">
      <c r="A3016">
        <v>928</v>
      </c>
      <c r="B3016" s="3" t="s">
        <v>929</v>
      </c>
      <c r="C3016" s="3" t="s">
        <v>5038</v>
      </c>
      <c r="D3016">
        <v>14500</v>
      </c>
      <c r="E3016">
        <v>1575</v>
      </c>
      <c r="F3016" t="s">
        <v>8221</v>
      </c>
      <c r="G3016" t="s">
        <v>8224</v>
      </c>
      <c r="H3016" t="s">
        <v>8246</v>
      </c>
      <c r="I3016">
        <v>1353196800</v>
      </c>
      <c r="J3016">
        <v>1348864913</v>
      </c>
      <c r="K3016" t="b">
        <v>0</v>
      </c>
      <c r="L3016">
        <v>28</v>
      </c>
      <c r="M3016" t="b">
        <v>0</v>
      </c>
      <c r="N3016" t="s">
        <v>8278</v>
      </c>
      <c r="O3016" s="5">
        <f t="shared" si="188"/>
        <v>0.10862068965517241</v>
      </c>
      <c r="P3016" s="15">
        <f t="shared" si="189"/>
        <v>56.25</v>
      </c>
      <c r="Q3016" s="7" t="s">
        <v>8330</v>
      </c>
      <c r="R3016" s="7" t="s">
        <v>8333</v>
      </c>
      <c r="S3016" s="13">
        <f t="shared" si="190"/>
        <v>41231</v>
      </c>
      <c r="T3016" s="12">
        <f t="shared" si="191"/>
        <v>41180.86241898148</v>
      </c>
    </row>
    <row r="3017" spans="1:20" ht="48" x14ac:dyDescent="0.2">
      <c r="A3017">
        <v>1809</v>
      </c>
      <c r="B3017" s="3" t="s">
        <v>1810</v>
      </c>
      <c r="C3017" s="3" t="s">
        <v>5919</v>
      </c>
      <c r="D3017">
        <v>3500</v>
      </c>
      <c r="E3017">
        <v>380</v>
      </c>
      <c r="F3017" t="s">
        <v>8221</v>
      </c>
      <c r="G3017" t="s">
        <v>8229</v>
      </c>
      <c r="H3017" t="s">
        <v>8251</v>
      </c>
      <c r="I3017">
        <v>1425246439</v>
      </c>
      <c r="J3017">
        <v>1422222439</v>
      </c>
      <c r="K3017" t="b">
        <v>1</v>
      </c>
      <c r="L3017">
        <v>9</v>
      </c>
      <c r="M3017" t="b">
        <v>0</v>
      </c>
      <c r="N3017" t="s">
        <v>8285</v>
      </c>
      <c r="O3017" s="5">
        <f t="shared" si="188"/>
        <v>0.10857142857142857</v>
      </c>
      <c r="P3017" s="15">
        <f t="shared" si="189"/>
        <v>42.222222222222221</v>
      </c>
      <c r="Q3017" s="7" t="s">
        <v>8343</v>
      </c>
      <c r="R3017" s="7" t="s">
        <v>8344</v>
      </c>
      <c r="S3017" s="13">
        <f t="shared" si="190"/>
        <v>42064.907858796301</v>
      </c>
      <c r="T3017" s="12">
        <f t="shared" si="191"/>
        <v>42029.907858796301</v>
      </c>
    </row>
    <row r="3018" spans="1:20" ht="48" x14ac:dyDescent="0.2">
      <c r="A3018">
        <v>2877</v>
      </c>
      <c r="B3018" s="3" t="s">
        <v>2877</v>
      </c>
      <c r="C3018" s="3" t="s">
        <v>6987</v>
      </c>
      <c r="D3018">
        <v>6000</v>
      </c>
      <c r="E3018">
        <v>650</v>
      </c>
      <c r="F3018" t="s">
        <v>8221</v>
      </c>
      <c r="G3018" t="s">
        <v>8224</v>
      </c>
      <c r="H3018" t="s">
        <v>8246</v>
      </c>
      <c r="I3018">
        <v>1480525200</v>
      </c>
      <c r="J3018">
        <v>1477781724</v>
      </c>
      <c r="K3018" t="b">
        <v>0</v>
      </c>
      <c r="L3018">
        <v>6</v>
      </c>
      <c r="M3018" t="b">
        <v>0</v>
      </c>
      <c r="N3018" t="s">
        <v>8271</v>
      </c>
      <c r="O3018" s="5">
        <f t="shared" si="188"/>
        <v>0.10833333333333334</v>
      </c>
      <c r="P3018" s="15">
        <f t="shared" si="189"/>
        <v>108.33333333333333</v>
      </c>
      <c r="Q3018" s="7" t="s">
        <v>8323</v>
      </c>
      <c r="R3018" s="7" t="s">
        <v>8324</v>
      </c>
      <c r="S3018" s="13">
        <f t="shared" si="190"/>
        <v>42704.708333333328</v>
      </c>
      <c r="T3018" s="12">
        <f t="shared" si="191"/>
        <v>42672.955138888887</v>
      </c>
    </row>
    <row r="3019" spans="1:20" ht="64" hidden="1" x14ac:dyDescent="0.2">
      <c r="A3019">
        <v>1578</v>
      </c>
      <c r="B3019" s="3" t="s">
        <v>1579</v>
      </c>
      <c r="C3019" s="3" t="s">
        <v>5688</v>
      </c>
      <c r="D3019">
        <v>1897</v>
      </c>
      <c r="E3019">
        <v>205</v>
      </c>
      <c r="F3019" t="s">
        <v>8220</v>
      </c>
      <c r="G3019" t="s">
        <v>8224</v>
      </c>
      <c r="H3019" t="s">
        <v>8246</v>
      </c>
      <c r="I3019">
        <v>1283392800</v>
      </c>
      <c r="J3019">
        <v>1281317691</v>
      </c>
      <c r="K3019" t="b">
        <v>0</v>
      </c>
      <c r="L3019">
        <v>4</v>
      </c>
      <c r="M3019" t="b">
        <v>0</v>
      </c>
      <c r="N3019" t="s">
        <v>8290</v>
      </c>
      <c r="O3019" s="5">
        <f t="shared" si="188"/>
        <v>0.10806536636794939</v>
      </c>
      <c r="P3019" s="15">
        <f t="shared" si="189"/>
        <v>51.25</v>
      </c>
      <c r="Q3019" s="7" t="s">
        <v>8327</v>
      </c>
      <c r="R3019" s="7" t="s">
        <v>8349</v>
      </c>
      <c r="S3019" s="13">
        <f t="shared" si="190"/>
        <v>40423.083333333336</v>
      </c>
      <c r="T3019" s="12">
        <f t="shared" si="191"/>
        <v>40399.065868055557</v>
      </c>
    </row>
    <row r="3020" spans="1:20" ht="48" x14ac:dyDescent="0.2">
      <c r="A3020">
        <v>4088</v>
      </c>
      <c r="B3020" s="3" t="s">
        <v>4084</v>
      </c>
      <c r="C3020" s="3" t="s">
        <v>8191</v>
      </c>
      <c r="D3020">
        <v>2000</v>
      </c>
      <c r="E3020">
        <v>216</v>
      </c>
      <c r="F3020" t="s">
        <v>8221</v>
      </c>
      <c r="G3020" t="s">
        <v>8225</v>
      </c>
      <c r="H3020" t="s">
        <v>8247</v>
      </c>
      <c r="I3020">
        <v>1421403960</v>
      </c>
      <c r="J3020">
        <v>1418827324</v>
      </c>
      <c r="K3020" t="b">
        <v>0</v>
      </c>
      <c r="L3020">
        <v>3</v>
      </c>
      <c r="M3020" t="b">
        <v>0</v>
      </c>
      <c r="N3020" t="s">
        <v>8271</v>
      </c>
      <c r="O3020" s="5">
        <f t="shared" si="188"/>
        <v>0.108</v>
      </c>
      <c r="P3020" s="15">
        <f t="shared" si="189"/>
        <v>72</v>
      </c>
      <c r="Q3020" s="7" t="s">
        <v>8323</v>
      </c>
      <c r="R3020" s="7" t="s">
        <v>8324</v>
      </c>
      <c r="S3020" s="13">
        <f t="shared" si="190"/>
        <v>42020.434722222228</v>
      </c>
      <c r="T3020" s="12">
        <f t="shared" si="191"/>
        <v>41990.612546296295</v>
      </c>
    </row>
    <row r="3021" spans="1:20" ht="48" hidden="1" x14ac:dyDescent="0.2">
      <c r="A3021">
        <v>141</v>
      </c>
      <c r="B3021" s="3" t="s">
        <v>143</v>
      </c>
      <c r="C3021" s="3" t="s">
        <v>4251</v>
      </c>
      <c r="D3021">
        <v>12000</v>
      </c>
      <c r="E3021">
        <v>1293</v>
      </c>
      <c r="F3021" t="s">
        <v>8220</v>
      </c>
      <c r="G3021" t="s">
        <v>8224</v>
      </c>
      <c r="H3021" t="s">
        <v>8246</v>
      </c>
      <c r="I3021">
        <v>1433043623</v>
      </c>
      <c r="J3021">
        <v>1429155623</v>
      </c>
      <c r="K3021" t="b">
        <v>0</v>
      </c>
      <c r="L3021">
        <v>28</v>
      </c>
      <c r="M3021" t="b">
        <v>0</v>
      </c>
      <c r="N3021" t="s">
        <v>8267</v>
      </c>
      <c r="O3021" s="5">
        <f t="shared" si="188"/>
        <v>0.10775</v>
      </c>
      <c r="P3021" s="15">
        <f t="shared" si="189"/>
        <v>46.178571428571431</v>
      </c>
      <c r="Q3021" s="7" t="s">
        <v>8316</v>
      </c>
      <c r="R3021" s="7" t="s">
        <v>8319</v>
      </c>
      <c r="S3021" s="13">
        <f t="shared" si="190"/>
        <v>42155.153043981481</v>
      </c>
      <c r="T3021" s="12">
        <f t="shared" si="191"/>
        <v>42110.153043981481</v>
      </c>
    </row>
    <row r="3022" spans="1:20" ht="48" hidden="1" x14ac:dyDescent="0.2">
      <c r="A3022">
        <v>1334</v>
      </c>
      <c r="B3022" s="3" t="s">
        <v>1335</v>
      </c>
      <c r="C3022" s="3" t="s">
        <v>5444</v>
      </c>
      <c r="D3022">
        <v>133000</v>
      </c>
      <c r="E3022">
        <v>14303</v>
      </c>
      <c r="F3022" t="s">
        <v>8220</v>
      </c>
      <c r="G3022" t="s">
        <v>8224</v>
      </c>
      <c r="H3022" t="s">
        <v>8246</v>
      </c>
      <c r="I3022">
        <v>1457721287</v>
      </c>
      <c r="J3022">
        <v>1455129287</v>
      </c>
      <c r="K3022" t="b">
        <v>0</v>
      </c>
      <c r="L3022">
        <v>276</v>
      </c>
      <c r="M3022" t="b">
        <v>0</v>
      </c>
      <c r="N3022" t="s">
        <v>8273</v>
      </c>
      <c r="O3022" s="5">
        <f t="shared" si="188"/>
        <v>0.10754135338345865</v>
      </c>
      <c r="P3022" s="15">
        <f t="shared" si="189"/>
        <v>51.822463768115945</v>
      </c>
      <c r="Q3022" s="7" t="s">
        <v>8309</v>
      </c>
      <c r="R3022" s="7" t="s">
        <v>8326</v>
      </c>
      <c r="S3022" s="13">
        <f t="shared" si="190"/>
        <v>42440.774155092593</v>
      </c>
      <c r="T3022" s="12">
        <f t="shared" si="191"/>
        <v>42410.774155092593</v>
      </c>
    </row>
    <row r="3023" spans="1:20" ht="48" x14ac:dyDescent="0.2">
      <c r="A3023">
        <v>2690</v>
      </c>
      <c r="B3023" s="3" t="s">
        <v>2690</v>
      </c>
      <c r="C3023" s="3" t="s">
        <v>6800</v>
      </c>
      <c r="D3023">
        <v>80000</v>
      </c>
      <c r="E3023">
        <v>8586</v>
      </c>
      <c r="F3023" t="s">
        <v>8221</v>
      </c>
      <c r="G3023" t="s">
        <v>8224</v>
      </c>
      <c r="H3023" t="s">
        <v>8246</v>
      </c>
      <c r="I3023">
        <v>1433298676</v>
      </c>
      <c r="J3023">
        <v>1429410676</v>
      </c>
      <c r="K3023" t="b">
        <v>0</v>
      </c>
      <c r="L3023">
        <v>118</v>
      </c>
      <c r="M3023" t="b">
        <v>0</v>
      </c>
      <c r="N3023" t="s">
        <v>8284</v>
      </c>
      <c r="O3023" s="5">
        <f t="shared" si="188"/>
        <v>0.107325</v>
      </c>
      <c r="P3023" s="15">
        <f t="shared" si="189"/>
        <v>72.762711864406782</v>
      </c>
      <c r="Q3023" s="7" t="s">
        <v>8341</v>
      </c>
      <c r="R3023" s="7" t="s">
        <v>8342</v>
      </c>
      <c r="S3023" s="13">
        <f t="shared" si="190"/>
        <v>42158.105046296296</v>
      </c>
      <c r="T3023" s="12">
        <f t="shared" si="191"/>
        <v>42113.105046296296</v>
      </c>
    </row>
    <row r="3024" spans="1:20" ht="48" x14ac:dyDescent="0.2">
      <c r="A3024">
        <v>3978</v>
      </c>
      <c r="B3024" s="3" t="s">
        <v>3975</v>
      </c>
      <c r="C3024" s="3" t="s">
        <v>8085</v>
      </c>
      <c r="D3024">
        <v>2000</v>
      </c>
      <c r="E3024">
        <v>214</v>
      </c>
      <c r="F3024" t="s">
        <v>8221</v>
      </c>
      <c r="G3024" t="s">
        <v>8224</v>
      </c>
      <c r="H3024" t="s">
        <v>8246</v>
      </c>
      <c r="I3024">
        <v>1422717953</v>
      </c>
      <c r="J3024">
        <v>1417533953</v>
      </c>
      <c r="K3024" t="b">
        <v>0</v>
      </c>
      <c r="L3024">
        <v>8</v>
      </c>
      <c r="M3024" t="b">
        <v>0</v>
      </c>
      <c r="N3024" t="s">
        <v>8271</v>
      </c>
      <c r="O3024" s="5">
        <f t="shared" si="188"/>
        <v>0.107</v>
      </c>
      <c r="P3024" s="15">
        <f t="shared" si="189"/>
        <v>26.75</v>
      </c>
      <c r="Q3024" s="7" t="s">
        <v>8323</v>
      </c>
      <c r="R3024" s="7" t="s">
        <v>8324</v>
      </c>
      <c r="S3024" s="13">
        <f t="shared" si="190"/>
        <v>42035.642974537041</v>
      </c>
      <c r="T3024" s="12">
        <f t="shared" si="191"/>
        <v>41975.642974537041</v>
      </c>
    </row>
    <row r="3025" spans="1:20" ht="48" x14ac:dyDescent="0.2">
      <c r="A3025">
        <v>3896</v>
      </c>
      <c r="B3025" s="3" t="s">
        <v>3893</v>
      </c>
      <c r="C3025" s="3" t="s">
        <v>8004</v>
      </c>
      <c r="D3025">
        <v>1600</v>
      </c>
      <c r="E3025">
        <v>170</v>
      </c>
      <c r="F3025" t="s">
        <v>8221</v>
      </c>
      <c r="G3025" t="s">
        <v>8224</v>
      </c>
      <c r="H3025" t="s">
        <v>8246</v>
      </c>
      <c r="I3025">
        <v>1402979778</v>
      </c>
      <c r="J3025">
        <v>1401770178</v>
      </c>
      <c r="K3025" t="b">
        <v>0</v>
      </c>
      <c r="L3025">
        <v>4</v>
      </c>
      <c r="M3025" t="b">
        <v>0</v>
      </c>
      <c r="N3025" t="s">
        <v>8271</v>
      </c>
      <c r="O3025" s="5">
        <f t="shared" si="188"/>
        <v>0.10625</v>
      </c>
      <c r="P3025" s="15">
        <f t="shared" si="189"/>
        <v>42.5</v>
      </c>
      <c r="Q3025" s="7" t="s">
        <v>8323</v>
      </c>
      <c r="R3025" s="7" t="s">
        <v>8324</v>
      </c>
      <c r="S3025" s="13">
        <f t="shared" si="190"/>
        <v>41807.191875000004</v>
      </c>
      <c r="T3025" s="12">
        <f t="shared" si="191"/>
        <v>41793.191875000004</v>
      </c>
    </row>
    <row r="3026" spans="1:20" ht="48" x14ac:dyDescent="0.2">
      <c r="A3026">
        <v>2581</v>
      </c>
      <c r="B3026" s="3" t="s">
        <v>2581</v>
      </c>
      <c r="C3026" s="3" t="s">
        <v>6691</v>
      </c>
      <c r="D3026">
        <v>5000</v>
      </c>
      <c r="E3026">
        <v>530</v>
      </c>
      <c r="F3026" t="s">
        <v>8221</v>
      </c>
      <c r="G3026" t="s">
        <v>8224</v>
      </c>
      <c r="H3026" t="s">
        <v>8246</v>
      </c>
      <c r="I3026">
        <v>1447689898</v>
      </c>
      <c r="J3026">
        <v>1445094298</v>
      </c>
      <c r="K3026" t="b">
        <v>0</v>
      </c>
      <c r="L3026">
        <v>11</v>
      </c>
      <c r="M3026" t="b">
        <v>0</v>
      </c>
      <c r="N3026" t="s">
        <v>8284</v>
      </c>
      <c r="O3026" s="5">
        <f t="shared" si="188"/>
        <v>0.106</v>
      </c>
      <c r="P3026" s="15">
        <f t="shared" si="189"/>
        <v>48.18181818181818</v>
      </c>
      <c r="Q3026" s="7" t="s">
        <v>8341</v>
      </c>
      <c r="R3026" s="7" t="s">
        <v>8342</v>
      </c>
      <c r="S3026" s="13">
        <f t="shared" si="190"/>
        <v>42324.670115740737</v>
      </c>
      <c r="T3026" s="12">
        <f t="shared" si="191"/>
        <v>42294.628449074073</v>
      </c>
    </row>
    <row r="3027" spans="1:20" ht="48" x14ac:dyDescent="0.2">
      <c r="A3027">
        <v>3968</v>
      </c>
      <c r="B3027" s="3" t="s">
        <v>3965</v>
      </c>
      <c r="C3027" s="3" t="s">
        <v>8075</v>
      </c>
      <c r="D3027">
        <v>5000</v>
      </c>
      <c r="E3027">
        <v>527</v>
      </c>
      <c r="F3027" t="s">
        <v>8221</v>
      </c>
      <c r="G3027" t="s">
        <v>8224</v>
      </c>
      <c r="H3027" t="s">
        <v>8246</v>
      </c>
      <c r="I3027">
        <v>1463945673</v>
      </c>
      <c r="J3027">
        <v>1458761673</v>
      </c>
      <c r="K3027" t="b">
        <v>0</v>
      </c>
      <c r="L3027">
        <v>11</v>
      </c>
      <c r="M3027" t="b">
        <v>0</v>
      </c>
      <c r="N3027" t="s">
        <v>8271</v>
      </c>
      <c r="O3027" s="5">
        <f t="shared" si="188"/>
        <v>0.10539999999999999</v>
      </c>
      <c r="P3027" s="15">
        <f t="shared" si="189"/>
        <v>47.909090909090907</v>
      </c>
      <c r="Q3027" s="7" t="s">
        <v>8323</v>
      </c>
      <c r="R3027" s="7" t="s">
        <v>8324</v>
      </c>
      <c r="S3027" s="13">
        <f t="shared" si="190"/>
        <v>42512.815659722226</v>
      </c>
      <c r="T3027" s="12">
        <f t="shared" si="191"/>
        <v>42452.815659722226</v>
      </c>
    </row>
    <row r="3028" spans="1:20" ht="32" hidden="1" x14ac:dyDescent="0.2">
      <c r="A3028">
        <v>2705</v>
      </c>
      <c r="B3028" s="3" t="s">
        <v>2705</v>
      </c>
      <c r="C3028" s="3" t="s">
        <v>6815</v>
      </c>
      <c r="D3028">
        <v>16500</v>
      </c>
      <c r="E3028">
        <v>1739</v>
      </c>
      <c r="F3028" t="s">
        <v>8222</v>
      </c>
      <c r="G3028" t="s">
        <v>8224</v>
      </c>
      <c r="H3028" t="s">
        <v>8246</v>
      </c>
      <c r="I3028">
        <v>1490389158</v>
      </c>
      <c r="J3028">
        <v>1486504758</v>
      </c>
      <c r="K3028" t="b">
        <v>0</v>
      </c>
      <c r="L3028">
        <v>8</v>
      </c>
      <c r="M3028" t="b">
        <v>0</v>
      </c>
      <c r="N3028" t="s">
        <v>8303</v>
      </c>
      <c r="O3028" s="5">
        <f t="shared" si="188"/>
        <v>0.10539393939393939</v>
      </c>
      <c r="P3028" s="15">
        <f t="shared" si="189"/>
        <v>217.375</v>
      </c>
      <c r="Q3028" s="7" t="s">
        <v>8323</v>
      </c>
      <c r="R3028" s="7" t="s">
        <v>8361</v>
      </c>
      <c r="S3028" s="13">
        <f t="shared" si="190"/>
        <v>42818.874513888892</v>
      </c>
      <c r="T3028" s="12">
        <f t="shared" si="191"/>
        <v>42773.916180555556</v>
      </c>
    </row>
    <row r="3029" spans="1:20" ht="48" hidden="1" x14ac:dyDescent="0.2">
      <c r="A3029">
        <v>2366</v>
      </c>
      <c r="B3029" s="3" t="s">
        <v>2367</v>
      </c>
      <c r="C3029" s="3" t="s">
        <v>6476</v>
      </c>
      <c r="D3029">
        <v>25000</v>
      </c>
      <c r="E3029">
        <v>2630</v>
      </c>
      <c r="F3029" t="s">
        <v>8220</v>
      </c>
      <c r="G3029" t="s">
        <v>8225</v>
      </c>
      <c r="H3029" t="s">
        <v>8247</v>
      </c>
      <c r="I3029">
        <v>1445431533</v>
      </c>
      <c r="J3029">
        <v>1442839533</v>
      </c>
      <c r="K3029" t="b">
        <v>0</v>
      </c>
      <c r="L3029">
        <v>27</v>
      </c>
      <c r="M3029" t="b">
        <v>0</v>
      </c>
      <c r="N3029" t="s">
        <v>8272</v>
      </c>
      <c r="O3029" s="5">
        <f t="shared" si="188"/>
        <v>0.1052</v>
      </c>
      <c r="P3029" s="15">
        <f t="shared" si="189"/>
        <v>97.407407407407405</v>
      </c>
      <c r="Q3029" s="7" t="s">
        <v>8309</v>
      </c>
      <c r="R3029" s="7" t="s">
        <v>8325</v>
      </c>
      <c r="S3029" s="13">
        <f t="shared" si="190"/>
        <v>42298.531631944439</v>
      </c>
      <c r="T3029" s="12">
        <f t="shared" si="191"/>
        <v>42268.531631944439</v>
      </c>
    </row>
    <row r="3030" spans="1:20" ht="48" hidden="1" x14ac:dyDescent="0.2">
      <c r="A3030">
        <v>1455</v>
      </c>
      <c r="B3030" s="3" t="s">
        <v>1456</v>
      </c>
      <c r="C3030" s="3" t="s">
        <v>5565</v>
      </c>
      <c r="D3030">
        <v>15000</v>
      </c>
      <c r="E3030">
        <v>1575</v>
      </c>
      <c r="F3030" t="s">
        <v>8220</v>
      </c>
      <c r="G3030" t="s">
        <v>8224</v>
      </c>
      <c r="H3030" t="s">
        <v>8246</v>
      </c>
      <c r="I3030">
        <v>1409924340</v>
      </c>
      <c r="J3030">
        <v>1405181320</v>
      </c>
      <c r="K3030" t="b">
        <v>0</v>
      </c>
      <c r="L3030">
        <v>7</v>
      </c>
      <c r="M3030" t="b">
        <v>0</v>
      </c>
      <c r="N3030" t="s">
        <v>8287</v>
      </c>
      <c r="O3030" s="5">
        <f t="shared" si="188"/>
        <v>0.105</v>
      </c>
      <c r="P3030" s="15">
        <f t="shared" si="189"/>
        <v>225</v>
      </c>
      <c r="Q3030" s="7" t="s">
        <v>8327</v>
      </c>
      <c r="R3030" s="7" t="s">
        <v>8346</v>
      </c>
      <c r="S3030" s="13">
        <f t="shared" si="190"/>
        <v>41887.568749999999</v>
      </c>
      <c r="T3030" s="12">
        <f t="shared" si="191"/>
        <v>41832.672685185185</v>
      </c>
    </row>
    <row r="3031" spans="1:20" ht="48" x14ac:dyDescent="0.2">
      <c r="A3031">
        <v>1711</v>
      </c>
      <c r="B3031" s="3" t="s">
        <v>1712</v>
      </c>
      <c r="C3031" s="3" t="s">
        <v>5821</v>
      </c>
      <c r="D3031">
        <v>10000</v>
      </c>
      <c r="E3031">
        <v>1050</v>
      </c>
      <c r="F3031" t="s">
        <v>8221</v>
      </c>
      <c r="G3031" t="s">
        <v>8224</v>
      </c>
      <c r="H3031" t="s">
        <v>8246</v>
      </c>
      <c r="I3031">
        <v>1409585434</v>
      </c>
      <c r="J3031">
        <v>1406907034</v>
      </c>
      <c r="K3031" t="b">
        <v>0</v>
      </c>
      <c r="L3031">
        <v>2</v>
      </c>
      <c r="M3031" t="b">
        <v>0</v>
      </c>
      <c r="N3031" t="s">
        <v>8293</v>
      </c>
      <c r="O3031" s="5">
        <f t="shared" si="188"/>
        <v>0.105</v>
      </c>
      <c r="P3031" s="15">
        <f t="shared" si="189"/>
        <v>525</v>
      </c>
      <c r="Q3031" s="7" t="s">
        <v>8330</v>
      </c>
      <c r="R3031" s="7" t="s">
        <v>8352</v>
      </c>
      <c r="S3031" s="13">
        <f t="shared" si="190"/>
        <v>41883.646226851852</v>
      </c>
      <c r="T3031" s="12">
        <f t="shared" si="191"/>
        <v>41852.646226851852</v>
      </c>
    </row>
    <row r="3032" spans="1:20" ht="48" hidden="1" x14ac:dyDescent="0.2">
      <c r="A3032">
        <v>2645</v>
      </c>
      <c r="B3032" s="3" t="s">
        <v>2645</v>
      </c>
      <c r="C3032" s="3" t="s">
        <v>6755</v>
      </c>
      <c r="D3032">
        <v>20000</v>
      </c>
      <c r="E3032">
        <v>2100</v>
      </c>
      <c r="F3032" t="s">
        <v>8220</v>
      </c>
      <c r="G3032" t="s">
        <v>8226</v>
      </c>
      <c r="H3032" t="s">
        <v>8248</v>
      </c>
      <c r="I3032">
        <v>1415481203</v>
      </c>
      <c r="J3032">
        <v>1412885603</v>
      </c>
      <c r="K3032" t="b">
        <v>1</v>
      </c>
      <c r="L3032">
        <v>23</v>
      </c>
      <c r="M3032" t="b">
        <v>0</v>
      </c>
      <c r="N3032" t="s">
        <v>8301</v>
      </c>
      <c r="O3032" s="5">
        <f t="shared" si="188"/>
        <v>0.105</v>
      </c>
      <c r="P3032" s="15">
        <f t="shared" si="189"/>
        <v>91.304347826086953</v>
      </c>
      <c r="Q3032" s="7" t="s">
        <v>8309</v>
      </c>
      <c r="R3032" s="7" t="s">
        <v>8359</v>
      </c>
      <c r="S3032" s="13">
        <f t="shared" si="190"/>
        <v>41951.884293981479</v>
      </c>
      <c r="T3032" s="12">
        <f t="shared" si="191"/>
        <v>41921.842627314814</v>
      </c>
    </row>
    <row r="3033" spans="1:20" ht="48" x14ac:dyDescent="0.2">
      <c r="A3033">
        <v>2759</v>
      </c>
      <c r="B3033" s="3" t="s">
        <v>2759</v>
      </c>
      <c r="C3033" s="3" t="s">
        <v>6869</v>
      </c>
      <c r="D3033">
        <v>1000</v>
      </c>
      <c r="E3033">
        <v>105</v>
      </c>
      <c r="F3033" t="s">
        <v>8221</v>
      </c>
      <c r="G3033" t="s">
        <v>8226</v>
      </c>
      <c r="H3033" t="s">
        <v>8248</v>
      </c>
      <c r="I3033">
        <v>1468658866</v>
      </c>
      <c r="J3033">
        <v>1464943666</v>
      </c>
      <c r="K3033" t="b">
        <v>0</v>
      </c>
      <c r="L3033">
        <v>2</v>
      </c>
      <c r="M3033" t="b">
        <v>0</v>
      </c>
      <c r="N3033" t="s">
        <v>8304</v>
      </c>
      <c r="O3033" s="5">
        <f t="shared" si="188"/>
        <v>0.105</v>
      </c>
      <c r="P3033" s="15">
        <f t="shared" si="189"/>
        <v>52.5</v>
      </c>
      <c r="Q3033" s="7" t="s">
        <v>8327</v>
      </c>
      <c r="R3033" s="7" t="s">
        <v>8362</v>
      </c>
      <c r="S3033" s="13">
        <f t="shared" si="190"/>
        <v>42567.36650462963</v>
      </c>
      <c r="T3033" s="12">
        <f t="shared" si="191"/>
        <v>42524.36650462963</v>
      </c>
    </row>
    <row r="3034" spans="1:20" ht="32" hidden="1" x14ac:dyDescent="0.2">
      <c r="A3034">
        <v>3146</v>
      </c>
      <c r="B3034" s="3" t="s">
        <v>3146</v>
      </c>
      <c r="C3034" s="3" t="s">
        <v>7256</v>
      </c>
      <c r="D3034">
        <v>50000</v>
      </c>
      <c r="E3034">
        <v>5250</v>
      </c>
      <c r="F3034" t="s">
        <v>8222</v>
      </c>
      <c r="G3034" t="s">
        <v>8238</v>
      </c>
      <c r="H3034" t="s">
        <v>8256</v>
      </c>
      <c r="I3034">
        <v>1492356166</v>
      </c>
      <c r="J3034">
        <v>1488471766</v>
      </c>
      <c r="K3034" t="b">
        <v>0</v>
      </c>
      <c r="L3034">
        <v>12</v>
      </c>
      <c r="M3034" t="b">
        <v>0</v>
      </c>
      <c r="N3034" t="s">
        <v>8271</v>
      </c>
      <c r="O3034" s="5">
        <f t="shared" si="188"/>
        <v>0.105</v>
      </c>
      <c r="P3034" s="15">
        <f t="shared" si="189"/>
        <v>437.5</v>
      </c>
      <c r="Q3034" s="7" t="s">
        <v>8323</v>
      </c>
      <c r="R3034" s="7" t="s">
        <v>8324</v>
      </c>
      <c r="S3034" s="13">
        <f t="shared" si="190"/>
        <v>42841.640810185185</v>
      </c>
      <c r="T3034" s="12">
        <f t="shared" si="191"/>
        <v>42796.682476851856</v>
      </c>
    </row>
    <row r="3035" spans="1:20" ht="48" x14ac:dyDescent="0.2">
      <c r="A3035">
        <v>197</v>
      </c>
      <c r="B3035" s="3" t="s">
        <v>199</v>
      </c>
      <c r="C3035" s="3" t="s">
        <v>4307</v>
      </c>
      <c r="D3035">
        <v>2500</v>
      </c>
      <c r="E3035">
        <v>262</v>
      </c>
      <c r="F3035" t="s">
        <v>8221</v>
      </c>
      <c r="G3035" t="s">
        <v>8225</v>
      </c>
      <c r="H3035" t="s">
        <v>8247</v>
      </c>
      <c r="I3035">
        <v>1487365200</v>
      </c>
      <c r="J3035">
        <v>1483734100</v>
      </c>
      <c r="K3035" t="b">
        <v>0</v>
      </c>
      <c r="L3035">
        <v>8</v>
      </c>
      <c r="M3035" t="b">
        <v>0</v>
      </c>
      <c r="N3035" t="s">
        <v>8268</v>
      </c>
      <c r="O3035" s="5">
        <f t="shared" si="188"/>
        <v>0.1048</v>
      </c>
      <c r="P3035" s="15">
        <f t="shared" si="189"/>
        <v>32.75</v>
      </c>
      <c r="Q3035" s="7" t="s">
        <v>8316</v>
      </c>
      <c r="R3035" s="7" t="s">
        <v>8320</v>
      </c>
      <c r="S3035" s="13">
        <f t="shared" si="190"/>
        <v>42783.875</v>
      </c>
      <c r="T3035" s="12">
        <f t="shared" si="191"/>
        <v>42741.848379629635</v>
      </c>
    </row>
    <row r="3036" spans="1:20" ht="48" x14ac:dyDescent="0.2">
      <c r="A3036">
        <v>2756</v>
      </c>
      <c r="B3036" s="3" t="s">
        <v>2756</v>
      </c>
      <c r="C3036" s="3" t="s">
        <v>6866</v>
      </c>
      <c r="D3036">
        <v>10000</v>
      </c>
      <c r="E3036">
        <v>1048</v>
      </c>
      <c r="F3036" t="s">
        <v>8221</v>
      </c>
      <c r="G3036" t="s">
        <v>8224</v>
      </c>
      <c r="H3036" t="s">
        <v>8246</v>
      </c>
      <c r="I3036">
        <v>1389476201</v>
      </c>
      <c r="J3036">
        <v>1386884201</v>
      </c>
      <c r="K3036" t="b">
        <v>0</v>
      </c>
      <c r="L3036">
        <v>33</v>
      </c>
      <c r="M3036" t="b">
        <v>0</v>
      </c>
      <c r="N3036" t="s">
        <v>8304</v>
      </c>
      <c r="O3036" s="5">
        <f t="shared" si="188"/>
        <v>0.1048</v>
      </c>
      <c r="P3036" s="15">
        <f t="shared" si="189"/>
        <v>31.757575757575758</v>
      </c>
      <c r="Q3036" s="7" t="s">
        <v>8327</v>
      </c>
      <c r="R3036" s="7" t="s">
        <v>8362</v>
      </c>
      <c r="S3036" s="13">
        <f t="shared" si="190"/>
        <v>41650.90047453704</v>
      </c>
      <c r="T3036" s="12">
        <f t="shared" si="191"/>
        <v>41620.90047453704</v>
      </c>
    </row>
    <row r="3037" spans="1:20" ht="48" x14ac:dyDescent="0.2">
      <c r="A3037">
        <v>2124</v>
      </c>
      <c r="B3037" s="3" t="s">
        <v>2125</v>
      </c>
      <c r="C3037" s="3" t="s">
        <v>6234</v>
      </c>
      <c r="D3037">
        <v>1100</v>
      </c>
      <c r="E3037">
        <v>115</v>
      </c>
      <c r="F3037" t="s">
        <v>8221</v>
      </c>
      <c r="G3037" t="s">
        <v>8224</v>
      </c>
      <c r="H3037" t="s">
        <v>8246</v>
      </c>
      <c r="I3037">
        <v>1291093200</v>
      </c>
      <c r="J3037">
        <v>1286930435</v>
      </c>
      <c r="K3037" t="b">
        <v>0</v>
      </c>
      <c r="L3037">
        <v>5</v>
      </c>
      <c r="M3037" t="b">
        <v>0</v>
      </c>
      <c r="N3037" t="s">
        <v>8282</v>
      </c>
      <c r="O3037" s="5">
        <f t="shared" si="188"/>
        <v>0.10454545454545454</v>
      </c>
      <c r="P3037" s="15">
        <f t="shared" si="189"/>
        <v>23</v>
      </c>
      <c r="Q3037" s="7" t="s">
        <v>8338</v>
      </c>
      <c r="R3037" s="7" t="s">
        <v>8339</v>
      </c>
      <c r="S3037" s="13">
        <f t="shared" si="190"/>
        <v>40512.208333333336</v>
      </c>
      <c r="T3037" s="12">
        <f t="shared" si="191"/>
        <v>40464.028182870366</v>
      </c>
    </row>
    <row r="3038" spans="1:20" ht="48" x14ac:dyDescent="0.2">
      <c r="A3038">
        <v>2770</v>
      </c>
      <c r="B3038" s="3" t="s">
        <v>2770</v>
      </c>
      <c r="C3038" s="3" t="s">
        <v>6880</v>
      </c>
      <c r="D3038">
        <v>20000</v>
      </c>
      <c r="E3038">
        <v>2082.25</v>
      </c>
      <c r="F3038" t="s">
        <v>8221</v>
      </c>
      <c r="G3038" t="s">
        <v>8224</v>
      </c>
      <c r="H3038" t="s">
        <v>8246</v>
      </c>
      <c r="I3038">
        <v>1395158130</v>
      </c>
      <c r="J3038">
        <v>1392569730</v>
      </c>
      <c r="K3038" t="b">
        <v>0</v>
      </c>
      <c r="L3038">
        <v>33</v>
      </c>
      <c r="M3038" t="b">
        <v>0</v>
      </c>
      <c r="N3038" t="s">
        <v>8304</v>
      </c>
      <c r="O3038" s="5">
        <f t="shared" si="188"/>
        <v>0.1041125</v>
      </c>
      <c r="P3038" s="15">
        <f t="shared" si="189"/>
        <v>63.098484848484851</v>
      </c>
      <c r="Q3038" s="7" t="s">
        <v>8327</v>
      </c>
      <c r="R3038" s="7" t="s">
        <v>8362</v>
      </c>
      <c r="S3038" s="13">
        <f t="shared" si="190"/>
        <v>41716.663541666669</v>
      </c>
      <c r="T3038" s="12">
        <f t="shared" si="191"/>
        <v>41686.705208333333</v>
      </c>
    </row>
    <row r="3039" spans="1:20" ht="48" x14ac:dyDescent="0.2">
      <c r="A3039">
        <v>1870</v>
      </c>
      <c r="B3039" s="3" t="s">
        <v>1871</v>
      </c>
      <c r="C3039" s="3" t="s">
        <v>5980</v>
      </c>
      <c r="D3039">
        <v>3500</v>
      </c>
      <c r="E3039">
        <v>361</v>
      </c>
      <c r="F3039" t="s">
        <v>8221</v>
      </c>
      <c r="G3039" t="s">
        <v>8224</v>
      </c>
      <c r="H3039" t="s">
        <v>8246</v>
      </c>
      <c r="I3039">
        <v>1454213820</v>
      </c>
      <c r="J3039">
        <v>1451723535</v>
      </c>
      <c r="K3039" t="b">
        <v>0</v>
      </c>
      <c r="L3039">
        <v>11</v>
      </c>
      <c r="M3039" t="b">
        <v>0</v>
      </c>
      <c r="N3039" t="s">
        <v>8283</v>
      </c>
      <c r="O3039" s="5">
        <f t="shared" si="188"/>
        <v>0.10314285714285715</v>
      </c>
      <c r="P3039" s="15">
        <f t="shared" si="189"/>
        <v>32.81818181818182</v>
      </c>
      <c r="Q3039" s="7" t="s">
        <v>8338</v>
      </c>
      <c r="R3039" s="7" t="s">
        <v>8340</v>
      </c>
      <c r="S3039" s="13">
        <f t="shared" si="190"/>
        <v>42400.178472222222</v>
      </c>
      <c r="T3039" s="12">
        <f t="shared" si="191"/>
        <v>42371.355729166666</v>
      </c>
    </row>
    <row r="3040" spans="1:20" ht="48" x14ac:dyDescent="0.2">
      <c r="A3040">
        <v>716</v>
      </c>
      <c r="B3040" s="3" t="s">
        <v>717</v>
      </c>
      <c r="C3040" s="3" t="s">
        <v>4826</v>
      </c>
      <c r="D3040">
        <v>7000</v>
      </c>
      <c r="E3040">
        <v>715</v>
      </c>
      <c r="F3040" t="s">
        <v>8221</v>
      </c>
      <c r="G3040" t="s">
        <v>8224</v>
      </c>
      <c r="H3040" t="s">
        <v>8246</v>
      </c>
      <c r="I3040">
        <v>1417392000</v>
      </c>
      <c r="J3040">
        <v>1414511307</v>
      </c>
      <c r="K3040" t="b">
        <v>0</v>
      </c>
      <c r="L3040">
        <v>16</v>
      </c>
      <c r="M3040" t="b">
        <v>0</v>
      </c>
      <c r="N3040" t="s">
        <v>8273</v>
      </c>
      <c r="O3040" s="5">
        <f t="shared" si="188"/>
        <v>0.10214285714285715</v>
      </c>
      <c r="P3040" s="15">
        <f t="shared" si="189"/>
        <v>44.6875</v>
      </c>
      <c r="Q3040" s="7" t="s">
        <v>8309</v>
      </c>
      <c r="R3040" s="7" t="s">
        <v>8326</v>
      </c>
      <c r="S3040" s="13">
        <f t="shared" si="190"/>
        <v>41974</v>
      </c>
      <c r="T3040" s="12">
        <f t="shared" si="191"/>
        <v>41940.658645833333</v>
      </c>
    </row>
    <row r="3041" spans="1:20" ht="48" x14ac:dyDescent="0.2">
      <c r="A3041">
        <v>1725</v>
      </c>
      <c r="B3041" s="3" t="s">
        <v>1726</v>
      </c>
      <c r="C3041" s="3" t="s">
        <v>5835</v>
      </c>
      <c r="D3041">
        <v>5500</v>
      </c>
      <c r="E3041">
        <v>560</v>
      </c>
      <c r="F3041" t="s">
        <v>8221</v>
      </c>
      <c r="G3041" t="s">
        <v>8224</v>
      </c>
      <c r="H3041" t="s">
        <v>8246</v>
      </c>
      <c r="I3041">
        <v>1408922049</v>
      </c>
      <c r="J3041">
        <v>1406330049</v>
      </c>
      <c r="K3041" t="b">
        <v>0</v>
      </c>
      <c r="L3041">
        <v>9</v>
      </c>
      <c r="M3041" t="b">
        <v>0</v>
      </c>
      <c r="N3041" t="s">
        <v>8293</v>
      </c>
      <c r="O3041" s="5">
        <f t="shared" si="188"/>
        <v>0.10181818181818182</v>
      </c>
      <c r="P3041" s="15">
        <f t="shared" si="189"/>
        <v>62.222222222222221</v>
      </c>
      <c r="Q3041" s="7" t="s">
        <v>8330</v>
      </c>
      <c r="R3041" s="7" t="s">
        <v>8352</v>
      </c>
      <c r="S3041" s="13">
        <f t="shared" si="190"/>
        <v>41875.968159722222</v>
      </c>
      <c r="T3041" s="12">
        <f t="shared" si="191"/>
        <v>41845.968159722222</v>
      </c>
    </row>
    <row r="3042" spans="1:20" ht="32" x14ac:dyDescent="0.2">
      <c r="A3042">
        <v>1150</v>
      </c>
      <c r="B3042" s="3" t="s">
        <v>1151</v>
      </c>
      <c r="C3042" s="3" t="s">
        <v>5260</v>
      </c>
      <c r="D3042">
        <v>2500</v>
      </c>
      <c r="E3042">
        <v>252</v>
      </c>
      <c r="F3042" t="s">
        <v>8221</v>
      </c>
      <c r="G3042" t="s">
        <v>8224</v>
      </c>
      <c r="H3042" t="s">
        <v>8246</v>
      </c>
      <c r="I3042">
        <v>1452293675</v>
      </c>
      <c r="J3042">
        <v>1447109675</v>
      </c>
      <c r="K3042" t="b">
        <v>0</v>
      </c>
      <c r="L3042">
        <v>6</v>
      </c>
      <c r="M3042" t="b">
        <v>0</v>
      </c>
      <c r="N3042" t="s">
        <v>8284</v>
      </c>
      <c r="O3042" s="5">
        <f t="shared" si="188"/>
        <v>0.1008</v>
      </c>
      <c r="P3042" s="15">
        <f t="shared" si="189"/>
        <v>42</v>
      </c>
      <c r="Q3042" s="7" t="s">
        <v>8341</v>
      </c>
      <c r="R3042" s="7" t="s">
        <v>8342</v>
      </c>
      <c r="S3042" s="13">
        <f t="shared" si="190"/>
        <v>42377.954571759255</v>
      </c>
      <c r="T3042" s="12">
        <f t="shared" si="191"/>
        <v>42317.954571759255</v>
      </c>
    </row>
    <row r="3043" spans="1:20" ht="48" x14ac:dyDescent="0.2">
      <c r="A3043">
        <v>4003</v>
      </c>
      <c r="B3043" s="3" t="s">
        <v>3999</v>
      </c>
      <c r="C3043" s="3" t="s">
        <v>8071</v>
      </c>
      <c r="D3043">
        <v>2000</v>
      </c>
      <c r="E3043">
        <v>201</v>
      </c>
      <c r="F3043" t="s">
        <v>8221</v>
      </c>
      <c r="G3043" t="s">
        <v>8224</v>
      </c>
      <c r="H3043" t="s">
        <v>8246</v>
      </c>
      <c r="I3043">
        <v>1424009147</v>
      </c>
      <c r="J3043">
        <v>1421417147</v>
      </c>
      <c r="K3043" t="b">
        <v>0</v>
      </c>
      <c r="L3043">
        <v>2</v>
      </c>
      <c r="M3043" t="b">
        <v>0</v>
      </c>
      <c r="N3043" t="s">
        <v>8271</v>
      </c>
      <c r="O3043" s="5">
        <f t="shared" si="188"/>
        <v>0.10050000000000001</v>
      </c>
      <c r="P3043" s="15">
        <f t="shared" si="189"/>
        <v>100.5</v>
      </c>
      <c r="Q3043" s="7" t="s">
        <v>8323</v>
      </c>
      <c r="R3043" s="7" t="s">
        <v>8324</v>
      </c>
      <c r="S3043" s="13">
        <f t="shared" si="190"/>
        <v>42050.587349537032</v>
      </c>
      <c r="T3043" s="12">
        <f t="shared" si="191"/>
        <v>42020.587349537032</v>
      </c>
    </row>
    <row r="3044" spans="1:20" ht="48" x14ac:dyDescent="0.2">
      <c r="A3044">
        <v>667</v>
      </c>
      <c r="B3044" s="3" t="s">
        <v>668</v>
      </c>
      <c r="C3044" s="3" t="s">
        <v>4777</v>
      </c>
      <c r="D3044">
        <v>50000</v>
      </c>
      <c r="E3044">
        <v>5010</v>
      </c>
      <c r="F3044" t="s">
        <v>8221</v>
      </c>
      <c r="G3044" t="s">
        <v>8237</v>
      </c>
      <c r="H3044" t="s">
        <v>8249</v>
      </c>
      <c r="I3044">
        <v>1477731463</v>
      </c>
      <c r="J3044">
        <v>1474275463</v>
      </c>
      <c r="K3044" t="b">
        <v>0</v>
      </c>
      <c r="L3044">
        <v>28</v>
      </c>
      <c r="M3044" t="b">
        <v>0</v>
      </c>
      <c r="N3044" t="s">
        <v>8273</v>
      </c>
      <c r="O3044" s="5">
        <f t="shared" si="188"/>
        <v>0.1002</v>
      </c>
      <c r="P3044" s="15">
        <f t="shared" si="189"/>
        <v>178.92857142857142</v>
      </c>
      <c r="Q3044" s="7" t="s">
        <v>8309</v>
      </c>
      <c r="R3044" s="7" t="s">
        <v>8326</v>
      </c>
      <c r="S3044" s="13">
        <f t="shared" si="190"/>
        <v>42672.373414351852</v>
      </c>
      <c r="T3044" s="12">
        <f t="shared" si="191"/>
        <v>42632.373414351852</v>
      </c>
    </row>
    <row r="3045" spans="1:20" ht="48" x14ac:dyDescent="0.2">
      <c r="A3045">
        <v>893</v>
      </c>
      <c r="B3045" s="3" t="s">
        <v>894</v>
      </c>
      <c r="C3045" s="3" t="s">
        <v>5003</v>
      </c>
      <c r="D3045">
        <v>2000</v>
      </c>
      <c r="E3045">
        <v>200</v>
      </c>
      <c r="F3045" t="s">
        <v>8221</v>
      </c>
      <c r="G3045" t="s">
        <v>8224</v>
      </c>
      <c r="H3045" t="s">
        <v>8246</v>
      </c>
      <c r="I3045">
        <v>1427920363</v>
      </c>
      <c r="J3045">
        <v>1425331963</v>
      </c>
      <c r="K3045" t="b">
        <v>0</v>
      </c>
      <c r="L3045">
        <v>5</v>
      </c>
      <c r="M3045" t="b">
        <v>0</v>
      </c>
      <c r="N3045" t="s">
        <v>8279</v>
      </c>
      <c r="O3045" s="5">
        <f t="shared" si="188"/>
        <v>0.1</v>
      </c>
      <c r="P3045" s="15">
        <f t="shared" si="189"/>
        <v>40</v>
      </c>
      <c r="Q3045" s="7" t="s">
        <v>8330</v>
      </c>
      <c r="R3045" s="7" t="s">
        <v>8334</v>
      </c>
      <c r="S3045" s="13">
        <f t="shared" si="190"/>
        <v>42095.856053240743</v>
      </c>
      <c r="T3045" s="12">
        <f t="shared" si="191"/>
        <v>42065.897719907407</v>
      </c>
    </row>
    <row r="3046" spans="1:20" ht="64" x14ac:dyDescent="0.2">
      <c r="A3046">
        <v>2123</v>
      </c>
      <c r="B3046" s="3" t="s">
        <v>2124</v>
      </c>
      <c r="C3046" s="3" t="s">
        <v>6233</v>
      </c>
      <c r="D3046">
        <v>500</v>
      </c>
      <c r="E3046">
        <v>50</v>
      </c>
      <c r="F3046" t="s">
        <v>8221</v>
      </c>
      <c r="G3046" t="s">
        <v>8224</v>
      </c>
      <c r="H3046" t="s">
        <v>8246</v>
      </c>
      <c r="I3046">
        <v>1268636340</v>
      </c>
      <c r="J3046">
        <v>1263982307</v>
      </c>
      <c r="K3046" t="b">
        <v>0</v>
      </c>
      <c r="L3046">
        <v>5</v>
      </c>
      <c r="M3046" t="b">
        <v>0</v>
      </c>
      <c r="N3046" t="s">
        <v>8282</v>
      </c>
      <c r="O3046" s="5">
        <f t="shared" si="188"/>
        <v>0.1</v>
      </c>
      <c r="P3046" s="15">
        <f t="shared" si="189"/>
        <v>10</v>
      </c>
      <c r="Q3046" s="7" t="s">
        <v>8338</v>
      </c>
      <c r="R3046" s="7" t="s">
        <v>8339</v>
      </c>
      <c r="S3046" s="13">
        <f t="shared" si="190"/>
        <v>40252.290972222225</v>
      </c>
      <c r="T3046" s="12">
        <f t="shared" si="191"/>
        <v>40198.424849537041</v>
      </c>
    </row>
    <row r="3047" spans="1:20" ht="48" x14ac:dyDescent="0.2">
      <c r="A3047">
        <v>3730</v>
      </c>
      <c r="B3047" s="3" t="s">
        <v>3727</v>
      </c>
      <c r="C3047" s="3" t="s">
        <v>7840</v>
      </c>
      <c r="D3047">
        <v>1000</v>
      </c>
      <c r="E3047">
        <v>100</v>
      </c>
      <c r="F3047" t="s">
        <v>8221</v>
      </c>
      <c r="G3047" t="s">
        <v>8224</v>
      </c>
      <c r="H3047" t="s">
        <v>8246</v>
      </c>
      <c r="I3047">
        <v>1439828159</v>
      </c>
      <c r="J3047">
        <v>1437236159</v>
      </c>
      <c r="K3047" t="b">
        <v>0</v>
      </c>
      <c r="L3047">
        <v>1</v>
      </c>
      <c r="M3047" t="b">
        <v>0</v>
      </c>
      <c r="N3047" t="s">
        <v>8271</v>
      </c>
      <c r="O3047" s="5">
        <f t="shared" si="188"/>
        <v>0.1</v>
      </c>
      <c r="P3047" s="15">
        <f t="shared" si="189"/>
        <v>100</v>
      </c>
      <c r="Q3047" s="7" t="s">
        <v>8323</v>
      </c>
      <c r="R3047" s="7" t="s">
        <v>8324</v>
      </c>
      <c r="S3047" s="13">
        <f t="shared" si="190"/>
        <v>42233.677766203706</v>
      </c>
      <c r="T3047" s="12">
        <f t="shared" si="191"/>
        <v>42203.677766203706</v>
      </c>
    </row>
    <row r="3048" spans="1:20" ht="48" x14ac:dyDescent="0.2">
      <c r="A3048">
        <v>3745</v>
      </c>
      <c r="B3048" s="3" t="s">
        <v>3742</v>
      </c>
      <c r="C3048" s="3" t="s">
        <v>7855</v>
      </c>
      <c r="D3048">
        <v>100</v>
      </c>
      <c r="E3048">
        <v>10</v>
      </c>
      <c r="F3048" t="s">
        <v>8221</v>
      </c>
      <c r="G3048" t="s">
        <v>8224</v>
      </c>
      <c r="H3048" t="s">
        <v>8246</v>
      </c>
      <c r="I3048">
        <v>1407689102</v>
      </c>
      <c r="J3048">
        <v>1405097102</v>
      </c>
      <c r="K3048" t="b">
        <v>0</v>
      </c>
      <c r="L3048">
        <v>1</v>
      </c>
      <c r="M3048" t="b">
        <v>0</v>
      </c>
      <c r="N3048" t="s">
        <v>8271</v>
      </c>
      <c r="O3048" s="5">
        <f t="shared" si="188"/>
        <v>0.1</v>
      </c>
      <c r="P3048" s="15">
        <f t="shared" si="189"/>
        <v>10</v>
      </c>
      <c r="Q3048" s="7" t="s">
        <v>8323</v>
      </c>
      <c r="R3048" s="7" t="s">
        <v>8324</v>
      </c>
      <c r="S3048" s="13">
        <f t="shared" si="190"/>
        <v>41861.697939814818</v>
      </c>
      <c r="T3048" s="12">
        <f t="shared" si="191"/>
        <v>41831.697939814818</v>
      </c>
    </row>
    <row r="3049" spans="1:20" ht="48" x14ac:dyDescent="0.2">
      <c r="A3049">
        <v>3913</v>
      </c>
      <c r="B3049" s="3" t="s">
        <v>3910</v>
      </c>
      <c r="C3049" s="3" t="s">
        <v>8021</v>
      </c>
      <c r="D3049">
        <v>10000</v>
      </c>
      <c r="E3049">
        <v>1000</v>
      </c>
      <c r="F3049" t="s">
        <v>8221</v>
      </c>
      <c r="G3049" t="s">
        <v>8224</v>
      </c>
      <c r="H3049" t="s">
        <v>8246</v>
      </c>
      <c r="I3049">
        <v>1448863449</v>
      </c>
      <c r="J3049">
        <v>1446267849</v>
      </c>
      <c r="K3049" t="b">
        <v>0</v>
      </c>
      <c r="L3049">
        <v>7</v>
      </c>
      <c r="M3049" t="b">
        <v>0</v>
      </c>
      <c r="N3049" t="s">
        <v>8271</v>
      </c>
      <c r="O3049" s="5">
        <f t="shared" si="188"/>
        <v>0.1</v>
      </c>
      <c r="P3049" s="15">
        <f t="shared" si="189"/>
        <v>142.85714285714286</v>
      </c>
      <c r="Q3049" s="7" t="s">
        <v>8323</v>
      </c>
      <c r="R3049" s="7" t="s">
        <v>8324</v>
      </c>
      <c r="S3049" s="13">
        <f t="shared" si="190"/>
        <v>42338.252881944441</v>
      </c>
      <c r="T3049" s="12">
        <f t="shared" si="191"/>
        <v>42308.211215277777</v>
      </c>
    </row>
    <row r="3050" spans="1:20" ht="48" x14ac:dyDescent="0.2">
      <c r="A3050">
        <v>3925</v>
      </c>
      <c r="B3050" s="3" t="s">
        <v>3922</v>
      </c>
      <c r="C3050" s="3" t="s">
        <v>8033</v>
      </c>
      <c r="D3050">
        <v>150</v>
      </c>
      <c r="E3050">
        <v>15</v>
      </c>
      <c r="F3050" t="s">
        <v>8221</v>
      </c>
      <c r="G3050" t="s">
        <v>8224</v>
      </c>
      <c r="H3050" t="s">
        <v>8246</v>
      </c>
      <c r="I3050">
        <v>1406753639</v>
      </c>
      <c r="J3050">
        <v>1404161639</v>
      </c>
      <c r="K3050" t="b">
        <v>0</v>
      </c>
      <c r="L3050">
        <v>3</v>
      </c>
      <c r="M3050" t="b">
        <v>0</v>
      </c>
      <c r="N3050" t="s">
        <v>8271</v>
      </c>
      <c r="O3050" s="5">
        <f t="shared" si="188"/>
        <v>0.1</v>
      </c>
      <c r="P3050" s="15">
        <f t="shared" si="189"/>
        <v>5</v>
      </c>
      <c r="Q3050" s="7" t="s">
        <v>8323</v>
      </c>
      <c r="R3050" s="7" t="s">
        <v>8324</v>
      </c>
      <c r="S3050" s="13">
        <f t="shared" si="190"/>
        <v>41850.870821759258</v>
      </c>
      <c r="T3050" s="12">
        <f t="shared" si="191"/>
        <v>41820.870821759258</v>
      </c>
    </row>
    <row r="3051" spans="1:20" ht="48" x14ac:dyDescent="0.2">
      <c r="A3051">
        <v>4103</v>
      </c>
      <c r="B3051" s="3" t="s">
        <v>4099</v>
      </c>
      <c r="C3051" s="3" t="s">
        <v>8206</v>
      </c>
      <c r="D3051">
        <v>1000</v>
      </c>
      <c r="E3051">
        <v>100</v>
      </c>
      <c r="F3051" t="s">
        <v>8221</v>
      </c>
      <c r="G3051" t="s">
        <v>8224</v>
      </c>
      <c r="H3051" t="s">
        <v>8246</v>
      </c>
      <c r="I3051">
        <v>1440613920</v>
      </c>
      <c r="J3051">
        <v>1435953566</v>
      </c>
      <c r="K3051" t="b">
        <v>0</v>
      </c>
      <c r="L3051">
        <v>6</v>
      </c>
      <c r="M3051" t="b">
        <v>0</v>
      </c>
      <c r="N3051" t="s">
        <v>8271</v>
      </c>
      <c r="O3051" s="5">
        <f t="shared" si="188"/>
        <v>0.1</v>
      </c>
      <c r="P3051" s="15">
        <f t="shared" si="189"/>
        <v>16.666666666666668</v>
      </c>
      <c r="Q3051" s="7" t="s">
        <v>8323</v>
      </c>
      <c r="R3051" s="7" t="s">
        <v>8324</v>
      </c>
      <c r="S3051" s="13">
        <f t="shared" si="190"/>
        <v>42242.772222222222</v>
      </c>
      <c r="T3051" s="12">
        <f t="shared" si="191"/>
        <v>42188.83293981482</v>
      </c>
    </row>
    <row r="3052" spans="1:20" ht="48" x14ac:dyDescent="0.2">
      <c r="A3052">
        <v>1434</v>
      </c>
      <c r="B3052" s="3" t="s">
        <v>1435</v>
      </c>
      <c r="C3052" s="3" t="s">
        <v>5544</v>
      </c>
      <c r="D3052">
        <v>82000</v>
      </c>
      <c r="E3052">
        <v>8190</v>
      </c>
      <c r="F3052" t="s">
        <v>8221</v>
      </c>
      <c r="G3052" t="s">
        <v>8232</v>
      </c>
      <c r="H3052" t="s">
        <v>8253</v>
      </c>
      <c r="I3052">
        <v>1433775600</v>
      </c>
      <c r="J3052">
        <v>1431973478</v>
      </c>
      <c r="K3052" t="b">
        <v>0</v>
      </c>
      <c r="L3052">
        <v>11</v>
      </c>
      <c r="M3052" t="b">
        <v>0</v>
      </c>
      <c r="N3052" t="s">
        <v>8287</v>
      </c>
      <c r="O3052" s="5">
        <f t="shared" si="188"/>
        <v>9.987804878048781E-2</v>
      </c>
      <c r="P3052" s="15">
        <f t="shared" si="189"/>
        <v>744.5454545454545</v>
      </c>
      <c r="Q3052" s="7" t="s">
        <v>8327</v>
      </c>
      <c r="R3052" s="7" t="s">
        <v>8346</v>
      </c>
      <c r="S3052" s="13">
        <f t="shared" si="190"/>
        <v>42163.625</v>
      </c>
      <c r="T3052" s="12">
        <f t="shared" si="191"/>
        <v>42142.767106481479</v>
      </c>
    </row>
    <row r="3053" spans="1:20" ht="48" hidden="1" x14ac:dyDescent="0.2">
      <c r="A3053">
        <v>1324</v>
      </c>
      <c r="B3053" s="3" t="s">
        <v>1325</v>
      </c>
      <c r="C3053" s="3" t="s">
        <v>5434</v>
      </c>
      <c r="D3053">
        <v>50000</v>
      </c>
      <c r="E3053">
        <v>4920</v>
      </c>
      <c r="F3053" t="s">
        <v>8220</v>
      </c>
      <c r="G3053" t="s">
        <v>8224</v>
      </c>
      <c r="H3053" t="s">
        <v>8246</v>
      </c>
      <c r="I3053">
        <v>1476371552</v>
      </c>
      <c r="J3053">
        <v>1473779552</v>
      </c>
      <c r="K3053" t="b">
        <v>0</v>
      </c>
      <c r="L3053">
        <v>90</v>
      </c>
      <c r="M3053" t="b">
        <v>0</v>
      </c>
      <c r="N3053" t="s">
        <v>8273</v>
      </c>
      <c r="O3053" s="5">
        <f t="shared" si="188"/>
        <v>9.8400000000000001E-2</v>
      </c>
      <c r="P3053" s="15">
        <f t="shared" si="189"/>
        <v>54.666666666666664</v>
      </c>
      <c r="Q3053" s="7" t="s">
        <v>8309</v>
      </c>
      <c r="R3053" s="7" t="s">
        <v>8326</v>
      </c>
      <c r="S3053" s="13">
        <f t="shared" si="190"/>
        <v>42656.633703703701</v>
      </c>
      <c r="T3053" s="12">
        <f t="shared" si="191"/>
        <v>42626.633703703701</v>
      </c>
    </row>
    <row r="3054" spans="1:20" ht="48" x14ac:dyDescent="0.2">
      <c r="A3054">
        <v>2517</v>
      </c>
      <c r="B3054" s="3" t="s">
        <v>2517</v>
      </c>
      <c r="C3054" s="3" t="s">
        <v>6627</v>
      </c>
      <c r="D3054">
        <v>18000</v>
      </c>
      <c r="E3054">
        <v>1767</v>
      </c>
      <c r="F3054" t="s">
        <v>8221</v>
      </c>
      <c r="G3054" t="s">
        <v>8229</v>
      </c>
      <c r="H3054" t="s">
        <v>8251</v>
      </c>
      <c r="I3054">
        <v>1426788930</v>
      </c>
      <c r="J3054">
        <v>1424200530</v>
      </c>
      <c r="K3054" t="b">
        <v>0</v>
      </c>
      <c r="L3054">
        <v>33</v>
      </c>
      <c r="M3054" t="b">
        <v>0</v>
      </c>
      <c r="N3054" t="s">
        <v>8299</v>
      </c>
      <c r="O3054" s="5">
        <f t="shared" si="188"/>
        <v>9.8166666666666666E-2</v>
      </c>
      <c r="P3054" s="15">
        <f t="shared" si="189"/>
        <v>53.545454545454547</v>
      </c>
      <c r="Q3054" s="7" t="s">
        <v>8341</v>
      </c>
      <c r="R3054" s="7" t="s">
        <v>8357</v>
      </c>
      <c r="S3054" s="13">
        <f t="shared" si="190"/>
        <v>42082.760763888888</v>
      </c>
      <c r="T3054" s="12">
        <f t="shared" si="191"/>
        <v>42052.802430555559</v>
      </c>
    </row>
    <row r="3055" spans="1:20" ht="48" x14ac:dyDescent="0.2">
      <c r="A3055">
        <v>3986</v>
      </c>
      <c r="B3055" s="3" t="s">
        <v>3982</v>
      </c>
      <c r="C3055" s="3" t="s">
        <v>8092</v>
      </c>
      <c r="D3055">
        <v>5000</v>
      </c>
      <c r="E3055">
        <v>488</v>
      </c>
      <c r="F3055" t="s">
        <v>8221</v>
      </c>
      <c r="G3055" t="s">
        <v>8225</v>
      </c>
      <c r="H3055" t="s">
        <v>8247</v>
      </c>
      <c r="I3055">
        <v>1462539840</v>
      </c>
      <c r="J3055">
        <v>1460034594</v>
      </c>
      <c r="K3055" t="b">
        <v>0</v>
      </c>
      <c r="L3055">
        <v>13</v>
      </c>
      <c r="M3055" t="b">
        <v>0</v>
      </c>
      <c r="N3055" t="s">
        <v>8271</v>
      </c>
      <c r="O3055" s="5">
        <f t="shared" si="188"/>
        <v>9.7600000000000006E-2</v>
      </c>
      <c r="P3055" s="15">
        <f t="shared" si="189"/>
        <v>37.53846153846154</v>
      </c>
      <c r="Q3055" s="7" t="s">
        <v>8323</v>
      </c>
      <c r="R3055" s="7" t="s">
        <v>8324</v>
      </c>
      <c r="S3055" s="13">
        <f t="shared" si="190"/>
        <v>42496.544444444444</v>
      </c>
      <c r="T3055" s="12">
        <f t="shared" si="191"/>
        <v>42467.548541666663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8323</v>
      </c>
      <c r="R3056" s="7" t="s">
        <v>8361</v>
      </c>
      <c r="S3056" s="13">
        <f t="shared" si="190"/>
        <v>42065.044444444444</v>
      </c>
      <c r="T3056" s="12">
        <f t="shared" si="191"/>
        <v>42027.832800925928</v>
      </c>
    </row>
    <row r="3057" spans="1:20" ht="48" x14ac:dyDescent="0.2">
      <c r="A3057">
        <v>1707</v>
      </c>
      <c r="B3057" s="3" t="s">
        <v>1708</v>
      </c>
      <c r="C3057" s="3" t="s">
        <v>5817</v>
      </c>
      <c r="D3057">
        <v>5000</v>
      </c>
      <c r="E3057">
        <v>487</v>
      </c>
      <c r="F3057" t="s">
        <v>8221</v>
      </c>
      <c r="G3057" t="s">
        <v>8224</v>
      </c>
      <c r="H3057" t="s">
        <v>8246</v>
      </c>
      <c r="I3057">
        <v>1459181895</v>
      </c>
      <c r="J3057">
        <v>1456593495</v>
      </c>
      <c r="K3057" t="b">
        <v>0</v>
      </c>
      <c r="L3057">
        <v>9</v>
      </c>
      <c r="M3057" t="b">
        <v>0</v>
      </c>
      <c r="N3057" t="s">
        <v>8293</v>
      </c>
      <c r="O3057" s="5">
        <f t="shared" si="188"/>
        <v>9.74E-2</v>
      </c>
      <c r="P3057" s="15">
        <f t="shared" si="189"/>
        <v>54.111111111111114</v>
      </c>
      <c r="Q3057" s="7" t="s">
        <v>8330</v>
      </c>
      <c r="R3057" s="7" t="s">
        <v>8352</v>
      </c>
      <c r="S3057" s="13">
        <f t="shared" si="190"/>
        <v>42457.679340277777</v>
      </c>
      <c r="T3057" s="12">
        <f t="shared" si="191"/>
        <v>42427.721006944441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8323</v>
      </c>
      <c r="R3058" s="7" t="s">
        <v>8361</v>
      </c>
      <c r="S3058" s="13">
        <f t="shared" si="190"/>
        <v>41911.636388888888</v>
      </c>
      <c r="T3058" s="12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8323</v>
      </c>
      <c r="R3059" s="7" t="s">
        <v>8361</v>
      </c>
      <c r="S3059" s="13">
        <f t="shared" si="190"/>
        <v>42463.608923611115</v>
      </c>
      <c r="T3059" s="12">
        <f t="shared" si="191"/>
        <v>42433.650590277779</v>
      </c>
    </row>
    <row r="3060" spans="1:20" ht="32" x14ac:dyDescent="0.2">
      <c r="A3060">
        <v>943</v>
      </c>
      <c r="B3060" s="3" t="s">
        <v>944</v>
      </c>
      <c r="C3060" s="3" t="s">
        <v>5053</v>
      </c>
      <c r="D3060">
        <v>3000</v>
      </c>
      <c r="E3060">
        <v>289</v>
      </c>
      <c r="F3060" t="s">
        <v>8221</v>
      </c>
      <c r="G3060" t="s">
        <v>8224</v>
      </c>
      <c r="H3060" t="s">
        <v>8246</v>
      </c>
      <c r="I3060">
        <v>1480438905</v>
      </c>
      <c r="J3060">
        <v>1477843305</v>
      </c>
      <c r="K3060" t="b">
        <v>0</v>
      </c>
      <c r="L3060">
        <v>12</v>
      </c>
      <c r="M3060" t="b">
        <v>0</v>
      </c>
      <c r="N3060" t="s">
        <v>8273</v>
      </c>
      <c r="O3060" s="5">
        <f t="shared" si="188"/>
        <v>9.633333333333334E-2</v>
      </c>
      <c r="P3060" s="15">
        <f t="shared" si="189"/>
        <v>24.083333333333332</v>
      </c>
      <c r="Q3060" s="7" t="s">
        <v>8309</v>
      </c>
      <c r="R3060" s="7" t="s">
        <v>8326</v>
      </c>
      <c r="S3060" s="13">
        <f t="shared" si="190"/>
        <v>42703.709548611107</v>
      </c>
      <c r="T3060" s="12">
        <f t="shared" si="191"/>
        <v>42673.66788194445</v>
      </c>
    </row>
    <row r="3061" spans="1:20" ht="48" hidden="1" x14ac:dyDescent="0.2">
      <c r="A3061">
        <v>132</v>
      </c>
      <c r="B3061" s="3" t="s">
        <v>134</v>
      </c>
      <c r="C3061" s="3" t="s">
        <v>4243</v>
      </c>
      <c r="D3061">
        <v>80000</v>
      </c>
      <c r="E3061">
        <v>7655</v>
      </c>
      <c r="F3061" t="s">
        <v>8220</v>
      </c>
      <c r="G3061" t="s">
        <v>8224</v>
      </c>
      <c r="H3061" t="s">
        <v>8246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8267</v>
      </c>
      <c r="O3061" s="5">
        <f t="shared" si="188"/>
        <v>9.5687499999999995E-2</v>
      </c>
      <c r="P3061" s="15">
        <f t="shared" si="189"/>
        <v>94.506172839506178</v>
      </c>
      <c r="Q3061" s="7" t="s">
        <v>8316</v>
      </c>
      <c r="R3061" s="7" t="s">
        <v>8319</v>
      </c>
      <c r="S3061" s="13">
        <f t="shared" si="190"/>
        <v>41950.854247685187</v>
      </c>
      <c r="T3061" s="12">
        <f t="shared" si="191"/>
        <v>41905.812581018516</v>
      </c>
    </row>
    <row r="3062" spans="1:20" ht="48" x14ac:dyDescent="0.2">
      <c r="A3062">
        <v>2135</v>
      </c>
      <c r="B3062" s="3" t="s">
        <v>2136</v>
      </c>
      <c r="C3062" s="3" t="s">
        <v>6245</v>
      </c>
      <c r="D3062">
        <v>5000</v>
      </c>
      <c r="E3062">
        <v>478</v>
      </c>
      <c r="F3062" t="s">
        <v>8221</v>
      </c>
      <c r="G3062" t="s">
        <v>8224</v>
      </c>
      <c r="H3062" t="s">
        <v>8246</v>
      </c>
      <c r="I3062">
        <v>1349392033</v>
      </c>
      <c r="J3062">
        <v>1346800033</v>
      </c>
      <c r="K3062" t="b">
        <v>0</v>
      </c>
      <c r="L3062">
        <v>22</v>
      </c>
      <c r="M3062" t="b">
        <v>0</v>
      </c>
      <c r="N3062" t="s">
        <v>8282</v>
      </c>
      <c r="O3062" s="5">
        <f t="shared" si="188"/>
        <v>9.5600000000000004E-2</v>
      </c>
      <c r="P3062" s="15">
        <f t="shared" si="189"/>
        <v>21.727272727272727</v>
      </c>
      <c r="Q3062" s="7" t="s">
        <v>8338</v>
      </c>
      <c r="R3062" s="7" t="s">
        <v>8339</v>
      </c>
      <c r="S3062" s="13">
        <f t="shared" si="190"/>
        <v>41186.963344907403</v>
      </c>
      <c r="T3062" s="12">
        <f t="shared" si="191"/>
        <v>41156.963344907403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8323</v>
      </c>
      <c r="R3063" s="7" t="s">
        <v>8361</v>
      </c>
      <c r="S3063" s="13">
        <f t="shared" si="190"/>
        <v>41864.784120370372</v>
      </c>
      <c r="T3063" s="12">
        <f t="shared" si="191"/>
        <v>41834.784120370372</v>
      </c>
    </row>
    <row r="3064" spans="1:20" ht="64" x14ac:dyDescent="0.2">
      <c r="A3064">
        <v>499</v>
      </c>
      <c r="B3064" s="3" t="s">
        <v>500</v>
      </c>
      <c r="C3064" s="3" t="s">
        <v>4609</v>
      </c>
      <c r="D3064">
        <v>20000</v>
      </c>
      <c r="E3064">
        <v>1910</v>
      </c>
      <c r="F3064" t="s">
        <v>8221</v>
      </c>
      <c r="G3064" t="s">
        <v>8224</v>
      </c>
      <c r="H3064" t="s">
        <v>8246</v>
      </c>
      <c r="I3064">
        <v>1255381140</v>
      </c>
      <c r="J3064">
        <v>1250630968</v>
      </c>
      <c r="K3064" t="b">
        <v>0</v>
      </c>
      <c r="L3064">
        <v>26</v>
      </c>
      <c r="M3064" t="b">
        <v>0</v>
      </c>
      <c r="N3064" t="s">
        <v>8270</v>
      </c>
      <c r="O3064" s="5">
        <f t="shared" si="188"/>
        <v>9.5500000000000002E-2</v>
      </c>
      <c r="P3064" s="15">
        <f t="shared" si="189"/>
        <v>73.461538461538467</v>
      </c>
      <c r="Q3064" s="7" t="s">
        <v>8316</v>
      </c>
      <c r="R3064" s="7" t="s">
        <v>8322</v>
      </c>
      <c r="S3064" s="13">
        <f t="shared" si="190"/>
        <v>40098.874305555553</v>
      </c>
      <c r="T3064" s="12">
        <f t="shared" si="191"/>
        <v>40043.895462962959</v>
      </c>
    </row>
    <row r="3065" spans="1:20" ht="48" x14ac:dyDescent="0.2">
      <c r="A3065">
        <v>432</v>
      </c>
      <c r="B3065" s="3" t="s">
        <v>433</v>
      </c>
      <c r="C3065" s="3" t="s">
        <v>4542</v>
      </c>
      <c r="D3065">
        <v>6000</v>
      </c>
      <c r="E3065">
        <v>570</v>
      </c>
      <c r="F3065" t="s">
        <v>8221</v>
      </c>
      <c r="G3065" t="s">
        <v>8224</v>
      </c>
      <c r="H3065" t="s">
        <v>8246</v>
      </c>
      <c r="I3065">
        <v>1445448381</v>
      </c>
      <c r="J3065">
        <v>1440264381</v>
      </c>
      <c r="K3065" t="b">
        <v>0</v>
      </c>
      <c r="L3065">
        <v>8</v>
      </c>
      <c r="M3065" t="b">
        <v>0</v>
      </c>
      <c r="N3065" t="s">
        <v>8270</v>
      </c>
      <c r="O3065" s="5">
        <f t="shared" si="188"/>
        <v>9.5000000000000001E-2</v>
      </c>
      <c r="P3065" s="15">
        <f t="shared" si="189"/>
        <v>71.25</v>
      </c>
      <c r="Q3065" s="7" t="s">
        <v>8316</v>
      </c>
      <c r="R3065" s="7" t="s">
        <v>8322</v>
      </c>
      <c r="S3065" s="13">
        <f t="shared" si="190"/>
        <v>42298.726631944446</v>
      </c>
      <c r="T3065" s="12">
        <f t="shared" si="191"/>
        <v>42238.726631944446</v>
      </c>
    </row>
    <row r="3066" spans="1:20" ht="48" x14ac:dyDescent="0.2">
      <c r="A3066">
        <v>889</v>
      </c>
      <c r="B3066" s="3" t="s">
        <v>890</v>
      </c>
      <c r="C3066" s="3" t="s">
        <v>4999</v>
      </c>
      <c r="D3066">
        <v>25000</v>
      </c>
      <c r="E3066">
        <v>2360.3200000000002</v>
      </c>
      <c r="F3066" t="s">
        <v>8221</v>
      </c>
      <c r="G3066" t="s">
        <v>8224</v>
      </c>
      <c r="H3066" t="s">
        <v>8246</v>
      </c>
      <c r="I3066">
        <v>1412534943</v>
      </c>
      <c r="J3066">
        <v>1409942943</v>
      </c>
      <c r="K3066" t="b">
        <v>0</v>
      </c>
      <c r="L3066">
        <v>32</v>
      </c>
      <c r="M3066" t="b">
        <v>0</v>
      </c>
      <c r="N3066" t="s">
        <v>8279</v>
      </c>
      <c r="O3066" s="5">
        <f t="shared" si="188"/>
        <v>9.4412800000000005E-2</v>
      </c>
      <c r="P3066" s="15">
        <f t="shared" si="189"/>
        <v>73.760000000000005</v>
      </c>
      <c r="Q3066" s="7" t="s">
        <v>8330</v>
      </c>
      <c r="R3066" s="7" t="s">
        <v>8334</v>
      </c>
      <c r="S3066" s="13">
        <f t="shared" si="190"/>
        <v>41917.784062500003</v>
      </c>
      <c r="T3066" s="12">
        <f t="shared" si="191"/>
        <v>41887.784062500003</v>
      </c>
    </row>
    <row r="3067" spans="1:20" ht="48" x14ac:dyDescent="0.2">
      <c r="A3067">
        <v>2906</v>
      </c>
      <c r="B3067" s="3" t="s">
        <v>2906</v>
      </c>
      <c r="C3067" s="3" t="s">
        <v>7016</v>
      </c>
      <c r="D3067">
        <v>6000</v>
      </c>
      <c r="E3067">
        <v>565</v>
      </c>
      <c r="F3067" t="s">
        <v>8221</v>
      </c>
      <c r="G3067" t="s">
        <v>8224</v>
      </c>
      <c r="H3067" t="s">
        <v>8246</v>
      </c>
      <c r="I3067">
        <v>1438390800</v>
      </c>
      <c r="J3067">
        <v>1436888066</v>
      </c>
      <c r="K3067" t="b">
        <v>0</v>
      </c>
      <c r="L3067">
        <v>7</v>
      </c>
      <c r="M3067" t="b">
        <v>0</v>
      </c>
      <c r="N3067" t="s">
        <v>8271</v>
      </c>
      <c r="O3067" s="5">
        <f t="shared" si="188"/>
        <v>9.4166666666666662E-2</v>
      </c>
      <c r="P3067" s="15">
        <f t="shared" si="189"/>
        <v>80.714285714285708</v>
      </c>
      <c r="Q3067" s="7" t="s">
        <v>8323</v>
      </c>
      <c r="R3067" s="7" t="s">
        <v>8324</v>
      </c>
      <c r="S3067" s="13">
        <f t="shared" si="190"/>
        <v>42217.041666666672</v>
      </c>
      <c r="T3067" s="12">
        <f t="shared" si="191"/>
        <v>42199.648912037039</v>
      </c>
    </row>
    <row r="3068" spans="1:20" ht="48" x14ac:dyDescent="0.2">
      <c r="A3068">
        <v>438</v>
      </c>
      <c r="B3068" s="3" t="s">
        <v>439</v>
      </c>
      <c r="C3068" s="3" t="s">
        <v>4548</v>
      </c>
      <c r="D3068">
        <v>20000</v>
      </c>
      <c r="E3068">
        <v>1876</v>
      </c>
      <c r="F3068" t="s">
        <v>8221</v>
      </c>
      <c r="G3068" t="s">
        <v>8224</v>
      </c>
      <c r="H3068" t="s">
        <v>8246</v>
      </c>
      <c r="I3068">
        <v>1447830958</v>
      </c>
      <c r="J3068">
        <v>1445235358</v>
      </c>
      <c r="K3068" t="b">
        <v>0</v>
      </c>
      <c r="L3068">
        <v>11</v>
      </c>
      <c r="M3068" t="b">
        <v>0</v>
      </c>
      <c r="N3068" t="s">
        <v>8270</v>
      </c>
      <c r="O3068" s="5">
        <f t="shared" si="188"/>
        <v>9.3799999999999994E-2</v>
      </c>
      <c r="P3068" s="15">
        <f t="shared" si="189"/>
        <v>170.54545454545453</v>
      </c>
      <c r="Q3068" s="7" t="s">
        <v>8316</v>
      </c>
      <c r="R3068" s="7" t="s">
        <v>8322</v>
      </c>
      <c r="S3068" s="13">
        <f t="shared" si="190"/>
        <v>42326.302754629629</v>
      </c>
      <c r="T3068" s="12">
        <f t="shared" si="191"/>
        <v>42296.261087962965</v>
      </c>
    </row>
    <row r="3069" spans="1:20" ht="48" hidden="1" x14ac:dyDescent="0.2">
      <c r="A3069">
        <v>1693</v>
      </c>
      <c r="B3069" s="3" t="s">
        <v>1694</v>
      </c>
      <c r="C3069" s="3" t="s">
        <v>5803</v>
      </c>
      <c r="D3069">
        <v>3000</v>
      </c>
      <c r="E3069">
        <v>280</v>
      </c>
      <c r="F3069" t="s">
        <v>8222</v>
      </c>
      <c r="G3069" t="s">
        <v>8225</v>
      </c>
      <c r="H3069" t="s">
        <v>8247</v>
      </c>
      <c r="I3069">
        <v>1491768000</v>
      </c>
      <c r="J3069">
        <v>1489097112</v>
      </c>
      <c r="K3069" t="b">
        <v>0</v>
      </c>
      <c r="L3069">
        <v>8</v>
      </c>
      <c r="M3069" t="b">
        <v>0</v>
      </c>
      <c r="N3069" t="s">
        <v>8293</v>
      </c>
      <c r="O3069" s="5">
        <f t="shared" si="188"/>
        <v>9.3333333333333338E-2</v>
      </c>
      <c r="P3069" s="15">
        <f t="shared" si="189"/>
        <v>35</v>
      </c>
      <c r="Q3069" s="7" t="s">
        <v>8330</v>
      </c>
      <c r="R3069" s="7" t="s">
        <v>8352</v>
      </c>
      <c r="S3069" s="13">
        <f t="shared" si="190"/>
        <v>42834.833333333328</v>
      </c>
      <c r="T3069" s="12">
        <f t="shared" si="191"/>
        <v>42803.920277777783</v>
      </c>
    </row>
    <row r="3070" spans="1:20" ht="32" x14ac:dyDescent="0.2">
      <c r="A3070">
        <v>3728</v>
      </c>
      <c r="B3070" s="3" t="s">
        <v>3725</v>
      </c>
      <c r="C3070" s="3" t="s">
        <v>7838</v>
      </c>
      <c r="D3070">
        <v>20000</v>
      </c>
      <c r="E3070">
        <v>1862</v>
      </c>
      <c r="F3070" t="s">
        <v>8221</v>
      </c>
      <c r="G3070" t="s">
        <v>8224</v>
      </c>
      <c r="H3070" t="s">
        <v>8246</v>
      </c>
      <c r="I3070">
        <v>1439957176</v>
      </c>
      <c r="J3070">
        <v>1437365176</v>
      </c>
      <c r="K3070" t="b">
        <v>0</v>
      </c>
      <c r="L3070">
        <v>31</v>
      </c>
      <c r="M3070" t="b">
        <v>0</v>
      </c>
      <c r="N3070" t="s">
        <v>8271</v>
      </c>
      <c r="O3070" s="5">
        <f t="shared" si="188"/>
        <v>9.3100000000000002E-2</v>
      </c>
      <c r="P3070" s="15">
        <f t="shared" si="189"/>
        <v>60.064516129032256</v>
      </c>
      <c r="Q3070" s="7" t="s">
        <v>8323</v>
      </c>
      <c r="R3070" s="7" t="s">
        <v>8324</v>
      </c>
      <c r="S3070" s="13">
        <f t="shared" si="190"/>
        <v>42235.171018518522</v>
      </c>
      <c r="T3070" s="12">
        <f t="shared" si="191"/>
        <v>42205.171018518522</v>
      </c>
    </row>
    <row r="3071" spans="1:20" ht="32" x14ac:dyDescent="0.2">
      <c r="A3071">
        <v>1582</v>
      </c>
      <c r="B3071" s="3" t="s">
        <v>1583</v>
      </c>
      <c r="C3071" s="3" t="s">
        <v>5692</v>
      </c>
      <c r="D3071">
        <v>1000</v>
      </c>
      <c r="E3071">
        <v>93</v>
      </c>
      <c r="F3071" t="s">
        <v>8221</v>
      </c>
      <c r="G3071" t="s">
        <v>8224</v>
      </c>
      <c r="H3071" t="s">
        <v>8246</v>
      </c>
      <c r="I3071">
        <v>1445894400</v>
      </c>
      <c r="J3071">
        <v>1440961053</v>
      </c>
      <c r="K3071" t="b">
        <v>0</v>
      </c>
      <c r="L3071">
        <v>3</v>
      </c>
      <c r="M3071" t="b">
        <v>0</v>
      </c>
      <c r="N3071" t="s">
        <v>8291</v>
      </c>
      <c r="O3071" s="5">
        <f t="shared" si="188"/>
        <v>9.2999999999999999E-2</v>
      </c>
      <c r="P3071" s="15">
        <f t="shared" si="189"/>
        <v>31</v>
      </c>
      <c r="Q3071" s="7" t="s">
        <v>8343</v>
      </c>
      <c r="R3071" s="7" t="s">
        <v>8350</v>
      </c>
      <c r="S3071" s="13">
        <f t="shared" si="190"/>
        <v>42303.888888888891</v>
      </c>
      <c r="T3071" s="12">
        <f t="shared" si="191"/>
        <v>42246.789965277778</v>
      </c>
    </row>
    <row r="3072" spans="1:20" ht="48" x14ac:dyDescent="0.2">
      <c r="A3072">
        <v>1080</v>
      </c>
      <c r="B3072" s="3" t="s">
        <v>1081</v>
      </c>
      <c r="C3072" s="3" t="s">
        <v>5190</v>
      </c>
      <c r="D3072">
        <v>20000</v>
      </c>
      <c r="E3072">
        <v>1821</v>
      </c>
      <c r="F3072" t="s">
        <v>8221</v>
      </c>
      <c r="G3072" t="s">
        <v>8224</v>
      </c>
      <c r="H3072" t="s">
        <v>8246</v>
      </c>
      <c r="I3072">
        <v>1399778333</v>
      </c>
      <c r="J3072">
        <v>1397186333</v>
      </c>
      <c r="K3072" t="b">
        <v>0</v>
      </c>
      <c r="L3072">
        <v>98</v>
      </c>
      <c r="M3072" t="b">
        <v>0</v>
      </c>
      <c r="N3072" t="s">
        <v>8282</v>
      </c>
      <c r="O3072" s="5">
        <f t="shared" si="188"/>
        <v>9.1050000000000006E-2</v>
      </c>
      <c r="P3072" s="15">
        <f t="shared" si="189"/>
        <v>18.581632653061224</v>
      </c>
      <c r="Q3072" s="7" t="s">
        <v>8338</v>
      </c>
      <c r="R3072" s="7" t="s">
        <v>8339</v>
      </c>
      <c r="S3072" s="13">
        <f t="shared" si="190"/>
        <v>41770.138113425928</v>
      </c>
      <c r="T3072" s="12">
        <f t="shared" si="191"/>
        <v>41740.138113425928</v>
      </c>
    </row>
    <row r="3073" spans="1:20" ht="48" x14ac:dyDescent="0.2">
      <c r="A3073">
        <v>2892</v>
      </c>
      <c r="B3073" s="3" t="s">
        <v>2892</v>
      </c>
      <c r="C3073" s="3" t="s">
        <v>7002</v>
      </c>
      <c r="D3073">
        <v>5500</v>
      </c>
      <c r="E3073">
        <v>500</v>
      </c>
      <c r="F3073" t="s">
        <v>8221</v>
      </c>
      <c r="G3073" t="s">
        <v>8224</v>
      </c>
      <c r="H3073" t="s">
        <v>8246</v>
      </c>
      <c r="I3073">
        <v>1409000400</v>
      </c>
      <c r="J3073">
        <v>1408381704</v>
      </c>
      <c r="K3073" t="b">
        <v>0</v>
      </c>
      <c r="L3073">
        <v>17</v>
      </c>
      <c r="M3073" t="b">
        <v>0</v>
      </c>
      <c r="N3073" t="s">
        <v>8271</v>
      </c>
      <c r="O3073" s="5">
        <f t="shared" si="188"/>
        <v>9.0909090909090912E-2</v>
      </c>
      <c r="P3073" s="15">
        <f t="shared" si="189"/>
        <v>29.411764705882351</v>
      </c>
      <c r="Q3073" s="7" t="s">
        <v>8323</v>
      </c>
      <c r="R3073" s="7" t="s">
        <v>8324</v>
      </c>
      <c r="S3073" s="13">
        <f t="shared" si="190"/>
        <v>41876.875</v>
      </c>
      <c r="T3073" s="12">
        <f t="shared" si="191"/>
        <v>41869.714166666665</v>
      </c>
    </row>
    <row r="3074" spans="1:20" ht="80" x14ac:dyDescent="0.2">
      <c r="A3074">
        <v>587</v>
      </c>
      <c r="B3074" s="3" t="s">
        <v>588</v>
      </c>
      <c r="C3074" s="3" t="s">
        <v>4697</v>
      </c>
      <c r="D3074">
        <v>30000</v>
      </c>
      <c r="E3074">
        <v>2725</v>
      </c>
      <c r="F3074" t="s">
        <v>8221</v>
      </c>
      <c r="G3074" t="s">
        <v>8229</v>
      </c>
      <c r="H3074" t="s">
        <v>8251</v>
      </c>
      <c r="I3074">
        <v>1429207833</v>
      </c>
      <c r="J3074">
        <v>1426615833</v>
      </c>
      <c r="K3074" t="b">
        <v>0</v>
      </c>
      <c r="L3074">
        <v>7</v>
      </c>
      <c r="M3074" t="b">
        <v>0</v>
      </c>
      <c r="N3074" t="s">
        <v>8272</v>
      </c>
      <c r="O3074" s="5">
        <f t="shared" ref="O3074:O3137" si="192">E3074/D3074</f>
        <v>9.0833333333333335E-2</v>
      </c>
      <c r="P3074" s="15">
        <f t="shared" ref="P3074:P3137" si="193">AVERAGE(E3074/L3074)</f>
        <v>389.28571428571428</v>
      </c>
      <c r="Q3074" s="7" t="s">
        <v>8309</v>
      </c>
      <c r="R3074" s="7" t="s">
        <v>8325</v>
      </c>
      <c r="S3074" s="13">
        <f t="shared" ref="S3074:S3137" si="194">(((I3074/60)/60)/24)+DATE(1970,1,1)</f>
        <v>42110.757326388892</v>
      </c>
      <c r="T3074" s="12">
        <f t="shared" ref="T3074:T3137" si="195">(((J3074/60)/60)/24)+DATE(1970,1,1)</f>
        <v>42080.757326388892</v>
      </c>
    </row>
    <row r="3075" spans="1:20" ht="48" x14ac:dyDescent="0.2">
      <c r="A3075">
        <v>1914</v>
      </c>
      <c r="B3075" s="3" t="s">
        <v>1915</v>
      </c>
      <c r="C3075" s="3" t="s">
        <v>6024</v>
      </c>
      <c r="D3075">
        <v>666</v>
      </c>
      <c r="E3075">
        <v>60</v>
      </c>
      <c r="F3075" t="s">
        <v>8221</v>
      </c>
      <c r="G3075" t="s">
        <v>8224</v>
      </c>
      <c r="H3075" t="s">
        <v>8246</v>
      </c>
      <c r="I3075">
        <v>1414814340</v>
      </c>
      <c r="J3075">
        <v>1413519073</v>
      </c>
      <c r="K3075" t="b">
        <v>0</v>
      </c>
      <c r="L3075">
        <v>2</v>
      </c>
      <c r="M3075" t="b">
        <v>0</v>
      </c>
      <c r="N3075" t="s">
        <v>8294</v>
      </c>
      <c r="O3075" s="5">
        <f t="shared" si="192"/>
        <v>9.0090090090090086E-2</v>
      </c>
      <c r="P3075" s="15">
        <f t="shared" si="193"/>
        <v>30</v>
      </c>
      <c r="Q3075" s="7" t="s">
        <v>8309</v>
      </c>
      <c r="R3075" s="7" t="s">
        <v>8353</v>
      </c>
      <c r="S3075" s="13">
        <f t="shared" si="194"/>
        <v>41944.165972222225</v>
      </c>
      <c r="T3075" s="12">
        <f t="shared" si="195"/>
        <v>41929.174456018518</v>
      </c>
    </row>
    <row r="3076" spans="1:20" ht="48" x14ac:dyDescent="0.2">
      <c r="A3076">
        <v>1064</v>
      </c>
      <c r="B3076" s="3" t="s">
        <v>1065</v>
      </c>
      <c r="C3076" s="3" t="s">
        <v>5174</v>
      </c>
      <c r="D3076">
        <v>90000</v>
      </c>
      <c r="E3076">
        <v>8077</v>
      </c>
      <c r="F3076" t="s">
        <v>8221</v>
      </c>
      <c r="G3076" t="s">
        <v>8224</v>
      </c>
      <c r="H3076" t="s">
        <v>8246</v>
      </c>
      <c r="I3076">
        <v>1373174903</v>
      </c>
      <c r="J3076">
        <v>1369286903</v>
      </c>
      <c r="K3076" t="b">
        <v>0</v>
      </c>
      <c r="L3076">
        <v>123</v>
      </c>
      <c r="M3076" t="b">
        <v>0</v>
      </c>
      <c r="N3076" t="s">
        <v>8282</v>
      </c>
      <c r="O3076" s="5">
        <f t="shared" si="192"/>
        <v>8.9744444444444446E-2</v>
      </c>
      <c r="P3076" s="15">
        <f t="shared" si="193"/>
        <v>65.666666666666671</v>
      </c>
      <c r="Q3076" s="7" t="s">
        <v>8338</v>
      </c>
      <c r="R3076" s="7" t="s">
        <v>8339</v>
      </c>
      <c r="S3076" s="13">
        <f t="shared" si="194"/>
        <v>41462.228043981479</v>
      </c>
      <c r="T3076" s="12">
        <f t="shared" si="195"/>
        <v>41417.228043981479</v>
      </c>
    </row>
    <row r="3077" spans="1:20" ht="48" x14ac:dyDescent="0.2">
      <c r="A3077">
        <v>942</v>
      </c>
      <c r="B3077" s="3" t="s">
        <v>943</v>
      </c>
      <c r="C3077" s="3" t="s">
        <v>5052</v>
      </c>
      <c r="D3077">
        <v>7500</v>
      </c>
      <c r="E3077">
        <v>668</v>
      </c>
      <c r="F3077" t="s">
        <v>8221</v>
      </c>
      <c r="G3077" t="s">
        <v>8224</v>
      </c>
      <c r="H3077" t="s">
        <v>8246</v>
      </c>
      <c r="I3077">
        <v>1455826460</v>
      </c>
      <c r="J3077">
        <v>1452716060</v>
      </c>
      <c r="K3077" t="b">
        <v>0</v>
      </c>
      <c r="L3077">
        <v>16</v>
      </c>
      <c r="M3077" t="b">
        <v>0</v>
      </c>
      <c r="N3077" t="s">
        <v>8273</v>
      </c>
      <c r="O3077" s="5">
        <f t="shared" si="192"/>
        <v>8.9066666666666669E-2</v>
      </c>
      <c r="P3077" s="15">
        <f t="shared" si="193"/>
        <v>41.75</v>
      </c>
      <c r="Q3077" s="7" t="s">
        <v>8309</v>
      </c>
      <c r="R3077" s="7" t="s">
        <v>8326</v>
      </c>
      <c r="S3077" s="13">
        <f t="shared" si="194"/>
        <v>42418.843287037031</v>
      </c>
      <c r="T3077" s="12">
        <f t="shared" si="195"/>
        <v>42382.843287037031</v>
      </c>
    </row>
    <row r="3078" spans="1:20" ht="48" x14ac:dyDescent="0.2">
      <c r="A3078">
        <v>1494</v>
      </c>
      <c r="B3078" s="3" t="s">
        <v>1495</v>
      </c>
      <c r="C3078" s="3" t="s">
        <v>5604</v>
      </c>
      <c r="D3078">
        <v>5000</v>
      </c>
      <c r="E3078">
        <v>445</v>
      </c>
      <c r="F3078" t="s">
        <v>8221</v>
      </c>
      <c r="G3078" t="s">
        <v>8224</v>
      </c>
      <c r="H3078" t="s">
        <v>8246</v>
      </c>
      <c r="I3078">
        <v>1428075480</v>
      </c>
      <c r="J3078">
        <v>1425489613</v>
      </c>
      <c r="K3078" t="b">
        <v>0</v>
      </c>
      <c r="L3078">
        <v>11</v>
      </c>
      <c r="M3078" t="b">
        <v>0</v>
      </c>
      <c r="N3078" t="s">
        <v>8275</v>
      </c>
      <c r="O3078" s="5">
        <f t="shared" si="192"/>
        <v>8.8999999999999996E-2</v>
      </c>
      <c r="P3078" s="15">
        <f t="shared" si="193"/>
        <v>40.454545454545453</v>
      </c>
      <c r="Q3078" s="7" t="s">
        <v>8327</v>
      </c>
      <c r="R3078" s="7" t="s">
        <v>8329</v>
      </c>
      <c r="S3078" s="13">
        <f t="shared" si="194"/>
        <v>42097.651388888888</v>
      </c>
      <c r="T3078" s="12">
        <f t="shared" si="195"/>
        <v>42067.722372685181</v>
      </c>
    </row>
    <row r="3079" spans="1:20" ht="48" x14ac:dyDescent="0.2">
      <c r="A3079">
        <v>4077</v>
      </c>
      <c r="B3079" s="3" t="s">
        <v>4073</v>
      </c>
      <c r="C3079" s="3" t="s">
        <v>8180</v>
      </c>
      <c r="D3079">
        <v>15000</v>
      </c>
      <c r="E3079">
        <v>1335</v>
      </c>
      <c r="F3079" t="s">
        <v>8221</v>
      </c>
      <c r="G3079" t="s">
        <v>8224</v>
      </c>
      <c r="H3079" t="s">
        <v>8246</v>
      </c>
      <c r="I3079">
        <v>1482339794</v>
      </c>
      <c r="J3079">
        <v>1479747794</v>
      </c>
      <c r="K3079" t="b">
        <v>0</v>
      </c>
      <c r="L3079">
        <v>6</v>
      </c>
      <c r="M3079" t="b">
        <v>0</v>
      </c>
      <c r="N3079" t="s">
        <v>8271</v>
      </c>
      <c r="O3079" s="5">
        <f t="shared" si="192"/>
        <v>8.8999999999999996E-2</v>
      </c>
      <c r="P3079" s="15">
        <f t="shared" si="193"/>
        <v>222.5</v>
      </c>
      <c r="Q3079" s="7" t="s">
        <v>8323</v>
      </c>
      <c r="R3079" s="7" t="s">
        <v>8324</v>
      </c>
      <c r="S3079" s="13">
        <f t="shared" si="194"/>
        <v>42725.7105787037</v>
      </c>
      <c r="T3079" s="12">
        <f t="shared" si="195"/>
        <v>42695.7105787037</v>
      </c>
    </row>
    <row r="3080" spans="1:20" ht="48" hidden="1" x14ac:dyDescent="0.2">
      <c r="A3080">
        <v>1323</v>
      </c>
      <c r="B3080" s="3" t="s">
        <v>1324</v>
      </c>
      <c r="C3080" s="3" t="s">
        <v>5433</v>
      </c>
      <c r="D3080">
        <v>15000</v>
      </c>
      <c r="E3080">
        <v>1332</v>
      </c>
      <c r="F3080" t="s">
        <v>8220</v>
      </c>
      <c r="G3080" t="s">
        <v>8224</v>
      </c>
      <c r="H3080" t="s">
        <v>8246</v>
      </c>
      <c r="I3080">
        <v>1461653700</v>
      </c>
      <c r="J3080">
        <v>1458665146</v>
      </c>
      <c r="K3080" t="b">
        <v>0</v>
      </c>
      <c r="L3080">
        <v>44</v>
      </c>
      <c r="M3080" t="b">
        <v>0</v>
      </c>
      <c r="N3080" t="s">
        <v>8273</v>
      </c>
      <c r="O3080" s="5">
        <f t="shared" si="192"/>
        <v>8.8800000000000004E-2</v>
      </c>
      <c r="P3080" s="15">
        <f t="shared" si="193"/>
        <v>30.272727272727273</v>
      </c>
      <c r="Q3080" s="7" t="s">
        <v>8309</v>
      </c>
      <c r="R3080" s="7" t="s">
        <v>8326</v>
      </c>
      <c r="S3080" s="13">
        <f t="shared" si="194"/>
        <v>42486.288194444445</v>
      </c>
      <c r="T3080" s="12">
        <f t="shared" si="195"/>
        <v>42451.698449074072</v>
      </c>
    </row>
    <row r="3081" spans="1:20" ht="32" x14ac:dyDescent="0.2">
      <c r="A3081">
        <v>1146</v>
      </c>
      <c r="B3081" s="3" t="s">
        <v>1147</v>
      </c>
      <c r="C3081" s="3" t="s">
        <v>5256</v>
      </c>
      <c r="D3081">
        <v>6000</v>
      </c>
      <c r="E3081">
        <v>530</v>
      </c>
      <c r="F3081" t="s">
        <v>8221</v>
      </c>
      <c r="G3081" t="s">
        <v>8224</v>
      </c>
      <c r="H3081" t="s">
        <v>8246</v>
      </c>
      <c r="I3081">
        <v>1399071173</v>
      </c>
      <c r="J3081">
        <v>1395787973</v>
      </c>
      <c r="K3081" t="b">
        <v>0</v>
      </c>
      <c r="L3081">
        <v>12</v>
      </c>
      <c r="M3081" t="b">
        <v>0</v>
      </c>
      <c r="N3081" t="s">
        <v>8284</v>
      </c>
      <c r="O3081" s="5">
        <f t="shared" si="192"/>
        <v>8.8333333333333333E-2</v>
      </c>
      <c r="P3081" s="15">
        <f t="shared" si="193"/>
        <v>44.166666666666664</v>
      </c>
      <c r="Q3081" s="7" t="s">
        <v>8341</v>
      </c>
      <c r="R3081" s="7" t="s">
        <v>8342</v>
      </c>
      <c r="S3081" s="13">
        <f t="shared" si="194"/>
        <v>41761.9533912037</v>
      </c>
      <c r="T3081" s="12">
        <f t="shared" si="195"/>
        <v>41723.9533912037</v>
      </c>
    </row>
    <row r="3082" spans="1:20" ht="48" x14ac:dyDescent="0.2">
      <c r="A3082">
        <v>3841</v>
      </c>
      <c r="B3082" s="3" t="s">
        <v>3838</v>
      </c>
      <c r="C3082" s="3" t="s">
        <v>7950</v>
      </c>
      <c r="D3082">
        <v>10000</v>
      </c>
      <c r="E3082">
        <v>872</v>
      </c>
      <c r="F3082" t="s">
        <v>8221</v>
      </c>
      <c r="G3082" t="s">
        <v>8224</v>
      </c>
      <c r="H3082" t="s">
        <v>8246</v>
      </c>
      <c r="I3082">
        <v>1405882287</v>
      </c>
      <c r="J3082">
        <v>1400698287</v>
      </c>
      <c r="K3082" t="b">
        <v>1</v>
      </c>
      <c r="L3082">
        <v>34</v>
      </c>
      <c r="M3082" t="b">
        <v>0</v>
      </c>
      <c r="N3082" t="s">
        <v>8271</v>
      </c>
      <c r="O3082" s="5">
        <f t="shared" si="192"/>
        <v>8.72E-2</v>
      </c>
      <c r="P3082" s="15">
        <f t="shared" si="193"/>
        <v>25.647058823529413</v>
      </c>
      <c r="Q3082" s="7" t="s">
        <v>8323</v>
      </c>
      <c r="R3082" s="7" t="s">
        <v>8324</v>
      </c>
      <c r="S3082" s="13">
        <f t="shared" si="194"/>
        <v>41840.785729166666</v>
      </c>
      <c r="T3082" s="12">
        <f t="shared" si="195"/>
        <v>41780.785729166666</v>
      </c>
    </row>
    <row r="3083" spans="1:20" ht="48" x14ac:dyDescent="0.2">
      <c r="A3083">
        <v>3908</v>
      </c>
      <c r="B3083" s="3" t="s">
        <v>3905</v>
      </c>
      <c r="C3083" s="3" t="s">
        <v>8016</v>
      </c>
      <c r="D3083">
        <v>750</v>
      </c>
      <c r="E3083">
        <v>65</v>
      </c>
      <c r="F3083" t="s">
        <v>8221</v>
      </c>
      <c r="G3083" t="s">
        <v>8224</v>
      </c>
      <c r="H3083" t="s">
        <v>8246</v>
      </c>
      <c r="I3083">
        <v>1406603696</v>
      </c>
      <c r="J3083">
        <v>1405307696</v>
      </c>
      <c r="K3083" t="b">
        <v>0</v>
      </c>
      <c r="L3083">
        <v>4</v>
      </c>
      <c r="M3083" t="b">
        <v>0</v>
      </c>
      <c r="N3083" t="s">
        <v>8271</v>
      </c>
      <c r="O3083" s="5">
        <f t="shared" si="192"/>
        <v>8.666666666666667E-2</v>
      </c>
      <c r="P3083" s="15">
        <f t="shared" si="193"/>
        <v>16.25</v>
      </c>
      <c r="Q3083" s="7" t="s">
        <v>8323</v>
      </c>
      <c r="R3083" s="7" t="s">
        <v>8324</v>
      </c>
      <c r="S3083" s="13">
        <f t="shared" si="194"/>
        <v>41849.135370370372</v>
      </c>
      <c r="T3083" s="12">
        <f t="shared" si="195"/>
        <v>41834.135370370372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8323</v>
      </c>
      <c r="R3084" s="7" t="s">
        <v>8361</v>
      </c>
      <c r="S3084" s="13">
        <f t="shared" si="194"/>
        <v>42323.96465277778</v>
      </c>
      <c r="T3084" s="12">
        <f t="shared" si="195"/>
        <v>42293.922986111109</v>
      </c>
    </row>
    <row r="3085" spans="1:20" ht="32" x14ac:dyDescent="0.2">
      <c r="A3085">
        <v>4018</v>
      </c>
      <c r="B3085" s="3" t="s">
        <v>4014</v>
      </c>
      <c r="C3085" s="3" t="s">
        <v>8123</v>
      </c>
      <c r="D3085">
        <v>1500</v>
      </c>
      <c r="E3085">
        <v>130</v>
      </c>
      <c r="F3085" t="s">
        <v>8221</v>
      </c>
      <c r="G3085" t="s">
        <v>8225</v>
      </c>
      <c r="H3085" t="s">
        <v>8247</v>
      </c>
      <c r="I3085">
        <v>1475877108</v>
      </c>
      <c r="J3085">
        <v>1473285108</v>
      </c>
      <c r="K3085" t="b">
        <v>0</v>
      </c>
      <c r="L3085">
        <v>4</v>
      </c>
      <c r="M3085" t="b">
        <v>0</v>
      </c>
      <c r="N3085" t="s">
        <v>8271</v>
      </c>
      <c r="O3085" s="5">
        <f t="shared" si="192"/>
        <v>8.666666666666667E-2</v>
      </c>
      <c r="P3085" s="15">
        <f t="shared" si="193"/>
        <v>32.5</v>
      </c>
      <c r="Q3085" s="7" t="s">
        <v>8323</v>
      </c>
      <c r="R3085" s="7" t="s">
        <v>8324</v>
      </c>
      <c r="S3085" s="13">
        <f t="shared" si="194"/>
        <v>42650.91097222222</v>
      </c>
      <c r="T3085" s="12">
        <f t="shared" si="195"/>
        <v>42620.91097222222</v>
      </c>
    </row>
    <row r="3086" spans="1:20" ht="48" x14ac:dyDescent="0.2">
      <c r="A3086">
        <v>3075</v>
      </c>
      <c r="B3086" s="3" t="s">
        <v>3075</v>
      </c>
      <c r="C3086" s="3" t="s">
        <v>7185</v>
      </c>
      <c r="D3086">
        <v>15000</v>
      </c>
      <c r="E3086">
        <v>1296</v>
      </c>
      <c r="F3086" t="s">
        <v>8221</v>
      </c>
      <c r="G3086" t="s">
        <v>8224</v>
      </c>
      <c r="H3086" t="s">
        <v>8246</v>
      </c>
      <c r="I3086">
        <v>1471573640</v>
      </c>
      <c r="J3086">
        <v>1467253640</v>
      </c>
      <c r="K3086" t="b">
        <v>0</v>
      </c>
      <c r="L3086">
        <v>20</v>
      </c>
      <c r="M3086" t="b">
        <v>0</v>
      </c>
      <c r="N3086" t="s">
        <v>8303</v>
      </c>
      <c r="O3086" s="5">
        <f t="shared" si="192"/>
        <v>8.6400000000000005E-2</v>
      </c>
      <c r="P3086" s="15">
        <f t="shared" si="193"/>
        <v>64.8</v>
      </c>
      <c r="Q3086" s="7" t="s">
        <v>8323</v>
      </c>
      <c r="R3086" s="7" t="s">
        <v>8361</v>
      </c>
      <c r="S3086" s="13">
        <f t="shared" si="194"/>
        <v>42601.102314814809</v>
      </c>
      <c r="T3086" s="12">
        <f t="shared" si="195"/>
        <v>42551.102314814809</v>
      </c>
    </row>
    <row r="3087" spans="1:20" ht="32" x14ac:dyDescent="0.2">
      <c r="A3087">
        <v>1548</v>
      </c>
      <c r="B3087" s="3" t="s">
        <v>1549</v>
      </c>
      <c r="C3087" s="3" t="s">
        <v>5658</v>
      </c>
      <c r="D3087">
        <v>700</v>
      </c>
      <c r="E3087">
        <v>60</v>
      </c>
      <c r="F3087" t="s">
        <v>8221</v>
      </c>
      <c r="G3087" t="s">
        <v>8224</v>
      </c>
      <c r="H3087" t="s">
        <v>8246</v>
      </c>
      <c r="I3087">
        <v>1447020620</v>
      </c>
      <c r="J3087">
        <v>1444425020</v>
      </c>
      <c r="K3087" t="b">
        <v>0</v>
      </c>
      <c r="L3087">
        <v>1</v>
      </c>
      <c r="M3087" t="b">
        <v>0</v>
      </c>
      <c r="N3087" t="s">
        <v>8289</v>
      </c>
      <c r="O3087" s="5">
        <f t="shared" si="192"/>
        <v>8.5714285714285715E-2</v>
      </c>
      <c r="P3087" s="15">
        <f t="shared" si="193"/>
        <v>60</v>
      </c>
      <c r="Q3087" s="7" t="s">
        <v>8343</v>
      </c>
      <c r="R3087" s="7" t="s">
        <v>8348</v>
      </c>
      <c r="S3087" s="13">
        <f t="shared" si="194"/>
        <v>42316.923842592587</v>
      </c>
      <c r="T3087" s="12">
        <f t="shared" si="195"/>
        <v>42286.88217592593</v>
      </c>
    </row>
    <row r="3088" spans="1:20" ht="48" hidden="1" x14ac:dyDescent="0.2">
      <c r="A3088">
        <v>1043</v>
      </c>
      <c r="B3088" s="3" t="s">
        <v>1044</v>
      </c>
      <c r="C3088" s="3" t="s">
        <v>5153</v>
      </c>
      <c r="D3088">
        <v>100000</v>
      </c>
      <c r="E3088">
        <v>8537</v>
      </c>
      <c r="F3088" t="s">
        <v>8220</v>
      </c>
      <c r="G3088" t="s">
        <v>8224</v>
      </c>
      <c r="H3088" t="s">
        <v>8246</v>
      </c>
      <c r="I3088">
        <v>1432101855</v>
      </c>
      <c r="J3088">
        <v>1429509855</v>
      </c>
      <c r="K3088" t="b">
        <v>0</v>
      </c>
      <c r="L3088">
        <v>292</v>
      </c>
      <c r="M3088" t="b">
        <v>0</v>
      </c>
      <c r="N3088" t="s">
        <v>8281</v>
      </c>
      <c r="O3088" s="5">
        <f t="shared" si="192"/>
        <v>8.5370000000000001E-2</v>
      </c>
      <c r="P3088" s="15">
        <f t="shared" si="193"/>
        <v>29.236301369863014</v>
      </c>
      <c r="Q3088" s="7" t="s">
        <v>8336</v>
      </c>
      <c r="R3088" s="7" t="s">
        <v>8337</v>
      </c>
      <c r="S3088" s="13">
        <f t="shared" si="194"/>
        <v>42144.252951388888</v>
      </c>
      <c r="T3088" s="12">
        <f t="shared" si="195"/>
        <v>42114.252951388888</v>
      </c>
    </row>
    <row r="3089" spans="1:20" ht="48" x14ac:dyDescent="0.2">
      <c r="A3089">
        <v>3801</v>
      </c>
      <c r="B3089" s="3" t="s">
        <v>3798</v>
      </c>
      <c r="C3089" s="3" t="s">
        <v>7911</v>
      </c>
      <c r="D3089">
        <v>5000</v>
      </c>
      <c r="E3089">
        <v>426</v>
      </c>
      <c r="F3089" t="s">
        <v>8221</v>
      </c>
      <c r="G3089" t="s">
        <v>8224</v>
      </c>
      <c r="H3089" t="s">
        <v>8246</v>
      </c>
      <c r="I3089">
        <v>1420215216</v>
      </c>
      <c r="J3089">
        <v>1417536816</v>
      </c>
      <c r="K3089" t="b">
        <v>0</v>
      </c>
      <c r="L3089">
        <v>9</v>
      </c>
      <c r="M3089" t="b">
        <v>0</v>
      </c>
      <c r="N3089" t="s">
        <v>8305</v>
      </c>
      <c r="O3089" s="5">
        <f t="shared" si="192"/>
        <v>8.5199999999999998E-2</v>
      </c>
      <c r="P3089" s="15">
        <f t="shared" si="193"/>
        <v>47.333333333333336</v>
      </c>
      <c r="Q3089" s="7" t="s">
        <v>8323</v>
      </c>
      <c r="R3089" s="7" t="s">
        <v>8363</v>
      </c>
      <c r="S3089" s="13">
        <f t="shared" si="194"/>
        <v>42006.676111111112</v>
      </c>
      <c r="T3089" s="12">
        <f t="shared" si="195"/>
        <v>41975.676111111112</v>
      </c>
    </row>
    <row r="3090" spans="1:20" ht="48" x14ac:dyDescent="0.2">
      <c r="A3090">
        <v>2919</v>
      </c>
      <c r="B3090" s="3" t="s">
        <v>2919</v>
      </c>
      <c r="C3090" s="3" t="s">
        <v>7029</v>
      </c>
      <c r="D3090">
        <v>600</v>
      </c>
      <c r="E3090">
        <v>51</v>
      </c>
      <c r="F3090" t="s">
        <v>8221</v>
      </c>
      <c r="G3090" t="s">
        <v>8224</v>
      </c>
      <c r="H3090" t="s">
        <v>8246</v>
      </c>
      <c r="I3090">
        <v>1407250329</v>
      </c>
      <c r="J3090">
        <v>1404658329</v>
      </c>
      <c r="K3090" t="b">
        <v>0</v>
      </c>
      <c r="L3090">
        <v>6</v>
      </c>
      <c r="M3090" t="b">
        <v>0</v>
      </c>
      <c r="N3090" t="s">
        <v>8271</v>
      </c>
      <c r="O3090" s="5">
        <f t="shared" si="192"/>
        <v>8.5000000000000006E-2</v>
      </c>
      <c r="P3090" s="15">
        <f t="shared" si="193"/>
        <v>8.5</v>
      </c>
      <c r="Q3090" s="7" t="s">
        <v>8323</v>
      </c>
      <c r="R3090" s="7" t="s">
        <v>8324</v>
      </c>
      <c r="S3090" s="13">
        <f t="shared" si="194"/>
        <v>41856.61954861111</v>
      </c>
      <c r="T3090" s="12">
        <f t="shared" si="195"/>
        <v>41826.61954861111</v>
      </c>
    </row>
    <row r="3091" spans="1:20" ht="48" hidden="1" x14ac:dyDescent="0.2">
      <c r="A3091">
        <v>2646</v>
      </c>
      <c r="B3091" s="3" t="s">
        <v>2646</v>
      </c>
      <c r="C3091" s="3" t="s">
        <v>6756</v>
      </c>
      <c r="D3091">
        <v>500000</v>
      </c>
      <c r="E3091">
        <v>42086.42</v>
      </c>
      <c r="F3091" t="s">
        <v>8220</v>
      </c>
      <c r="G3091" t="s">
        <v>8224</v>
      </c>
      <c r="H3091" t="s">
        <v>8246</v>
      </c>
      <c r="I3091">
        <v>1441783869</v>
      </c>
      <c r="J3091">
        <v>1439191869</v>
      </c>
      <c r="K3091" t="b">
        <v>1</v>
      </c>
      <c r="L3091">
        <v>535</v>
      </c>
      <c r="M3091" t="b">
        <v>0</v>
      </c>
      <c r="N3091" t="s">
        <v>8301</v>
      </c>
      <c r="O3091" s="5">
        <f t="shared" si="192"/>
        <v>8.4172839999999999E-2</v>
      </c>
      <c r="P3091" s="15">
        <f t="shared" si="193"/>
        <v>78.666205607476627</v>
      </c>
      <c r="Q3091" s="7" t="s">
        <v>8309</v>
      </c>
      <c r="R3091" s="7" t="s">
        <v>8359</v>
      </c>
      <c r="S3091" s="13">
        <f t="shared" si="194"/>
        <v>42256.313298611116</v>
      </c>
      <c r="T3091" s="12">
        <f t="shared" si="195"/>
        <v>42226.313298611116</v>
      </c>
    </row>
    <row r="3092" spans="1:20" ht="48" x14ac:dyDescent="0.2">
      <c r="A3092">
        <v>1427</v>
      </c>
      <c r="B3092" s="3" t="s">
        <v>1428</v>
      </c>
      <c r="C3092" s="3" t="s">
        <v>5537</v>
      </c>
      <c r="D3092">
        <v>5000</v>
      </c>
      <c r="E3092">
        <v>419</v>
      </c>
      <c r="F3092" t="s">
        <v>8221</v>
      </c>
      <c r="G3092" t="s">
        <v>8236</v>
      </c>
      <c r="H3092" t="s">
        <v>8249</v>
      </c>
      <c r="I3092">
        <v>1474230385</v>
      </c>
      <c r="J3092">
        <v>1471638385</v>
      </c>
      <c r="K3092" t="b">
        <v>0</v>
      </c>
      <c r="L3092">
        <v>4</v>
      </c>
      <c r="M3092" t="b">
        <v>0</v>
      </c>
      <c r="N3092" t="s">
        <v>8287</v>
      </c>
      <c r="O3092" s="5">
        <f t="shared" si="192"/>
        <v>8.3799999999999999E-2</v>
      </c>
      <c r="P3092" s="15">
        <f t="shared" si="193"/>
        <v>104.75</v>
      </c>
      <c r="Q3092" s="7" t="s">
        <v>8327</v>
      </c>
      <c r="R3092" s="7" t="s">
        <v>8346</v>
      </c>
      <c r="S3092" s="13">
        <f t="shared" si="194"/>
        <v>42631.851678240739</v>
      </c>
      <c r="T3092" s="12">
        <f t="shared" si="195"/>
        <v>42601.851678240739</v>
      </c>
    </row>
    <row r="3093" spans="1:20" ht="32" x14ac:dyDescent="0.2">
      <c r="A3093">
        <v>1491</v>
      </c>
      <c r="B3093" s="3" t="s">
        <v>1492</v>
      </c>
      <c r="C3093" s="3" t="s">
        <v>5601</v>
      </c>
      <c r="D3093">
        <v>1200</v>
      </c>
      <c r="E3093">
        <v>100</v>
      </c>
      <c r="F3093" t="s">
        <v>8221</v>
      </c>
      <c r="G3093" t="s">
        <v>8224</v>
      </c>
      <c r="H3093" t="s">
        <v>8246</v>
      </c>
      <c r="I3093">
        <v>1424014680</v>
      </c>
      <c r="J3093">
        <v>1418922443</v>
      </c>
      <c r="K3093" t="b">
        <v>0</v>
      </c>
      <c r="L3093">
        <v>1</v>
      </c>
      <c r="M3093" t="b">
        <v>0</v>
      </c>
      <c r="N3093" t="s">
        <v>8275</v>
      </c>
      <c r="O3093" s="5">
        <f t="shared" si="192"/>
        <v>8.3333333333333329E-2</v>
      </c>
      <c r="P3093" s="15">
        <f t="shared" si="193"/>
        <v>100</v>
      </c>
      <c r="Q3093" s="7" t="s">
        <v>8327</v>
      </c>
      <c r="R3093" s="7" t="s">
        <v>8329</v>
      </c>
      <c r="S3093" s="13">
        <f t="shared" si="194"/>
        <v>42050.651388888888</v>
      </c>
      <c r="T3093" s="12">
        <f t="shared" si="195"/>
        <v>41991.713460648149</v>
      </c>
    </row>
    <row r="3094" spans="1:20" ht="48" x14ac:dyDescent="0.2">
      <c r="A3094">
        <v>1117</v>
      </c>
      <c r="B3094" s="3" t="s">
        <v>1118</v>
      </c>
      <c r="C3094" s="3" t="s">
        <v>5227</v>
      </c>
      <c r="D3094">
        <v>1000</v>
      </c>
      <c r="E3094">
        <v>83</v>
      </c>
      <c r="F3094" t="s">
        <v>8221</v>
      </c>
      <c r="G3094" t="s">
        <v>8236</v>
      </c>
      <c r="H3094" t="s">
        <v>8249</v>
      </c>
      <c r="I3094">
        <v>1451053313</v>
      </c>
      <c r="J3094">
        <v>1448461313</v>
      </c>
      <c r="K3094" t="b">
        <v>0</v>
      </c>
      <c r="L3094">
        <v>8</v>
      </c>
      <c r="M3094" t="b">
        <v>0</v>
      </c>
      <c r="N3094" t="s">
        <v>8282</v>
      </c>
      <c r="O3094" s="5">
        <f t="shared" si="192"/>
        <v>8.3000000000000004E-2</v>
      </c>
      <c r="P3094" s="15">
        <f t="shared" si="193"/>
        <v>10.375</v>
      </c>
      <c r="Q3094" s="7" t="s">
        <v>8338</v>
      </c>
      <c r="R3094" s="7" t="s">
        <v>8339</v>
      </c>
      <c r="S3094" s="13">
        <f t="shared" si="194"/>
        <v>42363.598530092597</v>
      </c>
      <c r="T3094" s="12">
        <f t="shared" si="195"/>
        <v>42333.598530092597</v>
      </c>
    </row>
    <row r="3095" spans="1:20" ht="48" x14ac:dyDescent="0.2">
      <c r="A3095">
        <v>4046</v>
      </c>
      <c r="B3095" s="3" t="s">
        <v>4042</v>
      </c>
      <c r="C3095" s="3" t="s">
        <v>8150</v>
      </c>
      <c r="D3095">
        <v>5600</v>
      </c>
      <c r="E3095">
        <v>460</v>
      </c>
      <c r="F3095" t="s">
        <v>8221</v>
      </c>
      <c r="G3095" t="s">
        <v>8224</v>
      </c>
      <c r="H3095" t="s">
        <v>8246</v>
      </c>
      <c r="I3095">
        <v>1413992210</v>
      </c>
      <c r="J3095">
        <v>1411400210</v>
      </c>
      <c r="K3095" t="b">
        <v>0</v>
      </c>
      <c r="L3095">
        <v>12</v>
      </c>
      <c r="M3095" t="b">
        <v>0</v>
      </c>
      <c r="N3095" t="s">
        <v>8271</v>
      </c>
      <c r="O3095" s="5">
        <f t="shared" si="192"/>
        <v>8.2142857142857142E-2</v>
      </c>
      <c r="P3095" s="15">
        <f t="shared" si="193"/>
        <v>38.333333333333336</v>
      </c>
      <c r="Q3095" s="7" t="s">
        <v>8323</v>
      </c>
      <c r="R3095" s="7" t="s">
        <v>8324</v>
      </c>
      <c r="S3095" s="13">
        <f t="shared" si="194"/>
        <v>41934.650578703702</v>
      </c>
      <c r="T3095" s="12">
        <f t="shared" si="195"/>
        <v>41904.650578703702</v>
      </c>
    </row>
    <row r="3096" spans="1:20" ht="48" x14ac:dyDescent="0.2">
      <c r="A3096">
        <v>458</v>
      </c>
      <c r="B3096" s="3" t="s">
        <v>459</v>
      </c>
      <c r="C3096" s="3" t="s">
        <v>4568</v>
      </c>
      <c r="D3096">
        <v>10000</v>
      </c>
      <c r="E3096">
        <v>821</v>
      </c>
      <c r="F3096" t="s">
        <v>8221</v>
      </c>
      <c r="G3096" t="s">
        <v>8225</v>
      </c>
      <c r="H3096" t="s">
        <v>8247</v>
      </c>
      <c r="I3096">
        <v>1368550060</v>
      </c>
      <c r="J3096">
        <v>1365958060</v>
      </c>
      <c r="K3096" t="b">
        <v>0</v>
      </c>
      <c r="L3096">
        <v>49</v>
      </c>
      <c r="M3096" t="b">
        <v>0</v>
      </c>
      <c r="N3096" t="s">
        <v>8270</v>
      </c>
      <c r="O3096" s="5">
        <f t="shared" si="192"/>
        <v>8.2100000000000006E-2</v>
      </c>
      <c r="P3096" s="15">
        <f t="shared" si="193"/>
        <v>16.755102040816325</v>
      </c>
      <c r="Q3096" s="7" t="s">
        <v>8316</v>
      </c>
      <c r="R3096" s="7" t="s">
        <v>8322</v>
      </c>
      <c r="S3096" s="13">
        <f t="shared" si="194"/>
        <v>41408.69976851852</v>
      </c>
      <c r="T3096" s="12">
        <f t="shared" si="195"/>
        <v>41378.69976851852</v>
      </c>
    </row>
    <row r="3097" spans="1:20" ht="48" x14ac:dyDescent="0.2">
      <c r="A3097">
        <v>3922</v>
      </c>
      <c r="B3097" s="3" t="s">
        <v>3919</v>
      </c>
      <c r="C3097" s="3" t="s">
        <v>8030</v>
      </c>
      <c r="D3097">
        <v>750</v>
      </c>
      <c r="E3097">
        <v>61</v>
      </c>
      <c r="F3097" t="s">
        <v>8221</v>
      </c>
      <c r="G3097" t="s">
        <v>8224</v>
      </c>
      <c r="H3097" t="s">
        <v>8246</v>
      </c>
      <c r="I3097">
        <v>1425337200</v>
      </c>
      <c r="J3097">
        <v>1421432810</v>
      </c>
      <c r="K3097" t="b">
        <v>0</v>
      </c>
      <c r="L3097">
        <v>6</v>
      </c>
      <c r="M3097" t="b">
        <v>0</v>
      </c>
      <c r="N3097" t="s">
        <v>8271</v>
      </c>
      <c r="O3097" s="5">
        <f t="shared" si="192"/>
        <v>8.1333333333333327E-2</v>
      </c>
      <c r="P3097" s="15">
        <f t="shared" si="193"/>
        <v>10.166666666666666</v>
      </c>
      <c r="Q3097" s="7" t="s">
        <v>8323</v>
      </c>
      <c r="R3097" s="7" t="s">
        <v>8324</v>
      </c>
      <c r="S3097" s="13">
        <f t="shared" si="194"/>
        <v>42065.958333333328</v>
      </c>
      <c r="T3097" s="12">
        <f t="shared" si="195"/>
        <v>42020.768634259264</v>
      </c>
    </row>
    <row r="3098" spans="1:20" ht="48" x14ac:dyDescent="0.2">
      <c r="A3098">
        <v>1862</v>
      </c>
      <c r="B3098" s="3" t="s">
        <v>1863</v>
      </c>
      <c r="C3098" s="3" t="s">
        <v>5972</v>
      </c>
      <c r="D3098">
        <v>18000</v>
      </c>
      <c r="E3098">
        <v>1455</v>
      </c>
      <c r="F3098" t="s">
        <v>8221</v>
      </c>
      <c r="G3098" t="s">
        <v>8224</v>
      </c>
      <c r="H3098" t="s">
        <v>8246</v>
      </c>
      <c r="I3098">
        <v>1488958200</v>
      </c>
      <c r="J3098">
        <v>1484912974</v>
      </c>
      <c r="K3098" t="b">
        <v>0</v>
      </c>
      <c r="L3098">
        <v>16</v>
      </c>
      <c r="M3098" t="b">
        <v>0</v>
      </c>
      <c r="N3098" t="s">
        <v>8283</v>
      </c>
      <c r="O3098" s="5">
        <f t="shared" si="192"/>
        <v>8.0833333333333326E-2</v>
      </c>
      <c r="P3098" s="15">
        <f t="shared" si="193"/>
        <v>90.9375</v>
      </c>
      <c r="Q3098" s="7" t="s">
        <v>8338</v>
      </c>
      <c r="R3098" s="7" t="s">
        <v>8340</v>
      </c>
      <c r="S3098" s="13">
        <f t="shared" si="194"/>
        <v>42802.3125</v>
      </c>
      <c r="T3098" s="12">
        <f t="shared" si="195"/>
        <v>42755.492754629624</v>
      </c>
    </row>
    <row r="3099" spans="1:20" ht="48" x14ac:dyDescent="0.2">
      <c r="A3099">
        <v>1430</v>
      </c>
      <c r="B3099" s="3" t="s">
        <v>1431</v>
      </c>
      <c r="C3099" s="3" t="s">
        <v>5540</v>
      </c>
      <c r="D3099">
        <v>5000</v>
      </c>
      <c r="E3099">
        <v>403</v>
      </c>
      <c r="F3099" t="s">
        <v>8221</v>
      </c>
      <c r="G3099" t="s">
        <v>8224</v>
      </c>
      <c r="H3099" t="s">
        <v>8246</v>
      </c>
      <c r="I3099">
        <v>1419017488</v>
      </c>
      <c r="J3099">
        <v>1416339088</v>
      </c>
      <c r="K3099" t="b">
        <v>0</v>
      </c>
      <c r="L3099">
        <v>5</v>
      </c>
      <c r="M3099" t="b">
        <v>0</v>
      </c>
      <c r="N3099" t="s">
        <v>8287</v>
      </c>
      <c r="O3099" s="5">
        <f t="shared" si="192"/>
        <v>8.0600000000000005E-2</v>
      </c>
      <c r="P3099" s="15">
        <f t="shared" si="193"/>
        <v>80.599999999999994</v>
      </c>
      <c r="Q3099" s="7" t="s">
        <v>8327</v>
      </c>
      <c r="R3099" s="7" t="s">
        <v>8346</v>
      </c>
      <c r="S3099" s="13">
        <f t="shared" si="194"/>
        <v>41992.813518518517</v>
      </c>
      <c r="T3099" s="12">
        <f t="shared" si="195"/>
        <v>41961.813518518517</v>
      </c>
    </row>
    <row r="3100" spans="1:20" ht="48" hidden="1" x14ac:dyDescent="0.2">
      <c r="A3100">
        <v>2952</v>
      </c>
      <c r="B3100" s="3" t="s">
        <v>2952</v>
      </c>
      <c r="C3100" s="3" t="s">
        <v>7062</v>
      </c>
      <c r="D3100">
        <v>20000</v>
      </c>
      <c r="E3100">
        <v>1605</v>
      </c>
      <c r="F3100" t="s">
        <v>8220</v>
      </c>
      <c r="G3100" t="s">
        <v>8224</v>
      </c>
      <c r="H3100" t="s">
        <v>8246</v>
      </c>
      <c r="I3100">
        <v>1476676800</v>
      </c>
      <c r="J3100">
        <v>1473957239</v>
      </c>
      <c r="K3100" t="b">
        <v>0</v>
      </c>
      <c r="L3100">
        <v>8</v>
      </c>
      <c r="M3100" t="b">
        <v>0</v>
      </c>
      <c r="N3100" t="s">
        <v>8303</v>
      </c>
      <c r="O3100" s="5">
        <f t="shared" si="192"/>
        <v>8.0250000000000002E-2</v>
      </c>
      <c r="P3100" s="15">
        <f t="shared" si="193"/>
        <v>200.625</v>
      </c>
      <c r="Q3100" s="7" t="s">
        <v>8323</v>
      </c>
      <c r="R3100" s="7" t="s">
        <v>8361</v>
      </c>
      <c r="S3100" s="13">
        <f t="shared" si="194"/>
        <v>42660.166666666672</v>
      </c>
      <c r="T3100" s="12">
        <f t="shared" si="195"/>
        <v>42628.690266203703</v>
      </c>
    </row>
    <row r="3101" spans="1:20" ht="48" hidden="1" x14ac:dyDescent="0.2">
      <c r="A3101">
        <v>2325</v>
      </c>
      <c r="B3101" s="3" t="s">
        <v>2326</v>
      </c>
      <c r="C3101" s="3" t="s">
        <v>6435</v>
      </c>
      <c r="D3101">
        <v>1000</v>
      </c>
      <c r="E3101">
        <v>80</v>
      </c>
      <c r="F3101" t="s">
        <v>8222</v>
      </c>
      <c r="G3101" t="s">
        <v>8224</v>
      </c>
      <c r="H3101" t="s">
        <v>8246</v>
      </c>
      <c r="I3101">
        <v>1490830331</v>
      </c>
      <c r="J3101">
        <v>1488241931</v>
      </c>
      <c r="K3101" t="b">
        <v>0</v>
      </c>
      <c r="L3101">
        <v>7</v>
      </c>
      <c r="M3101" t="b">
        <v>0</v>
      </c>
      <c r="N3101" t="s">
        <v>8298</v>
      </c>
      <c r="O3101" s="5">
        <f t="shared" si="192"/>
        <v>0.08</v>
      </c>
      <c r="P3101" s="15">
        <f t="shared" si="193"/>
        <v>11.428571428571429</v>
      </c>
      <c r="Q3101" s="7" t="s">
        <v>8341</v>
      </c>
      <c r="R3101" s="7" t="s">
        <v>8356</v>
      </c>
      <c r="S3101" s="13">
        <f t="shared" si="194"/>
        <v>42823.980682870373</v>
      </c>
      <c r="T3101" s="12">
        <f t="shared" si="195"/>
        <v>42794.022349537037</v>
      </c>
    </row>
    <row r="3102" spans="1:20" ht="48" x14ac:dyDescent="0.2">
      <c r="A3102">
        <v>2776</v>
      </c>
      <c r="B3102" s="3" t="s">
        <v>2776</v>
      </c>
      <c r="C3102" s="3" t="s">
        <v>6886</v>
      </c>
      <c r="D3102">
        <v>21000</v>
      </c>
      <c r="E3102">
        <v>1655</v>
      </c>
      <c r="F3102" t="s">
        <v>8221</v>
      </c>
      <c r="G3102" t="s">
        <v>8224</v>
      </c>
      <c r="H3102" t="s">
        <v>8246</v>
      </c>
      <c r="I3102">
        <v>1434092876</v>
      </c>
      <c r="J3102">
        <v>1431414476</v>
      </c>
      <c r="K3102" t="b">
        <v>0</v>
      </c>
      <c r="L3102">
        <v>36</v>
      </c>
      <c r="M3102" t="b">
        <v>0</v>
      </c>
      <c r="N3102" t="s">
        <v>8304</v>
      </c>
      <c r="O3102" s="5">
        <f t="shared" si="192"/>
        <v>7.8809523809523815E-2</v>
      </c>
      <c r="P3102" s="15">
        <f t="shared" si="193"/>
        <v>45.972222222222221</v>
      </c>
      <c r="Q3102" s="7" t="s">
        <v>8327</v>
      </c>
      <c r="R3102" s="7" t="s">
        <v>8362</v>
      </c>
      <c r="S3102" s="13">
        <f t="shared" si="194"/>
        <v>42167.297175925924</v>
      </c>
      <c r="T3102" s="12">
        <f t="shared" si="195"/>
        <v>42136.297175925924</v>
      </c>
    </row>
    <row r="3103" spans="1:20" ht="48" x14ac:dyDescent="0.2">
      <c r="A3103">
        <v>1714</v>
      </c>
      <c r="B3103" s="3" t="s">
        <v>1715</v>
      </c>
      <c r="C3103" s="3" t="s">
        <v>5824</v>
      </c>
      <c r="D3103">
        <v>25000</v>
      </c>
      <c r="E3103">
        <v>1967</v>
      </c>
      <c r="F3103" t="s">
        <v>8221</v>
      </c>
      <c r="G3103" t="s">
        <v>8224</v>
      </c>
      <c r="H3103" t="s">
        <v>8246</v>
      </c>
      <c r="I3103">
        <v>1430517761</v>
      </c>
      <c r="J3103">
        <v>1427925761</v>
      </c>
      <c r="K3103" t="b">
        <v>0</v>
      </c>
      <c r="L3103">
        <v>17</v>
      </c>
      <c r="M3103" t="b">
        <v>0</v>
      </c>
      <c r="N3103" t="s">
        <v>8293</v>
      </c>
      <c r="O3103" s="5">
        <f t="shared" si="192"/>
        <v>7.868E-2</v>
      </c>
      <c r="P3103" s="15">
        <f t="shared" si="193"/>
        <v>115.70588235294117</v>
      </c>
      <c r="Q3103" s="7" t="s">
        <v>8330</v>
      </c>
      <c r="R3103" s="7" t="s">
        <v>8352</v>
      </c>
      <c r="S3103" s="13">
        <f t="shared" si="194"/>
        <v>42125.918530092589</v>
      </c>
      <c r="T3103" s="12">
        <f t="shared" si="195"/>
        <v>42095.918530092589</v>
      </c>
    </row>
    <row r="3104" spans="1:20" ht="32" x14ac:dyDescent="0.2">
      <c r="A3104">
        <v>2916</v>
      </c>
      <c r="B3104" s="3" t="s">
        <v>2916</v>
      </c>
      <c r="C3104" s="3" t="s">
        <v>7026</v>
      </c>
      <c r="D3104">
        <v>1850</v>
      </c>
      <c r="E3104">
        <v>145</v>
      </c>
      <c r="F3104" t="s">
        <v>8221</v>
      </c>
      <c r="G3104" t="s">
        <v>8225</v>
      </c>
      <c r="H3104" t="s">
        <v>8247</v>
      </c>
      <c r="I3104">
        <v>1400498789</v>
      </c>
      <c r="J3104">
        <v>1398511589</v>
      </c>
      <c r="K3104" t="b">
        <v>0</v>
      </c>
      <c r="L3104">
        <v>7</v>
      </c>
      <c r="M3104" t="b">
        <v>0</v>
      </c>
      <c r="N3104" t="s">
        <v>8271</v>
      </c>
      <c r="O3104" s="5">
        <f t="shared" si="192"/>
        <v>7.8378378378378383E-2</v>
      </c>
      <c r="P3104" s="15">
        <f t="shared" si="193"/>
        <v>20.714285714285715</v>
      </c>
      <c r="Q3104" s="7" t="s">
        <v>8323</v>
      </c>
      <c r="R3104" s="7" t="s">
        <v>8324</v>
      </c>
      <c r="S3104" s="13">
        <f t="shared" si="194"/>
        <v>41778.476724537039</v>
      </c>
      <c r="T3104" s="12">
        <f t="shared" si="195"/>
        <v>41755.476724537039</v>
      </c>
    </row>
    <row r="3105" spans="1:20" ht="32" x14ac:dyDescent="0.2">
      <c r="A3105">
        <v>1089</v>
      </c>
      <c r="B3105" s="3" t="s">
        <v>1090</v>
      </c>
      <c r="C3105" s="3" t="s">
        <v>5199</v>
      </c>
      <c r="D3105">
        <v>15000</v>
      </c>
      <c r="E3105">
        <v>1174</v>
      </c>
      <c r="F3105" t="s">
        <v>8221</v>
      </c>
      <c r="G3105" t="s">
        <v>8230</v>
      </c>
      <c r="H3105" t="s">
        <v>8249</v>
      </c>
      <c r="I3105">
        <v>1435293175</v>
      </c>
      <c r="J3105">
        <v>1432701175</v>
      </c>
      <c r="K3105" t="b">
        <v>0</v>
      </c>
      <c r="L3105">
        <v>49</v>
      </c>
      <c r="M3105" t="b">
        <v>0</v>
      </c>
      <c r="N3105" t="s">
        <v>8282</v>
      </c>
      <c r="O3105" s="5">
        <f t="shared" si="192"/>
        <v>7.8266666666666665E-2</v>
      </c>
      <c r="P3105" s="15">
        <f t="shared" si="193"/>
        <v>23.959183673469386</v>
      </c>
      <c r="Q3105" s="7" t="s">
        <v>8338</v>
      </c>
      <c r="R3105" s="7" t="s">
        <v>8339</v>
      </c>
      <c r="S3105" s="13">
        <f t="shared" si="194"/>
        <v>42181.189525462964</v>
      </c>
      <c r="T3105" s="12">
        <f t="shared" si="195"/>
        <v>42151.189525462964</v>
      </c>
    </row>
    <row r="3106" spans="1:20" ht="48" x14ac:dyDescent="0.2">
      <c r="A3106">
        <v>1995</v>
      </c>
      <c r="B3106" s="3" t="s">
        <v>1996</v>
      </c>
      <c r="C3106" s="3" t="s">
        <v>6105</v>
      </c>
      <c r="D3106">
        <v>1000</v>
      </c>
      <c r="E3106">
        <v>78</v>
      </c>
      <c r="F3106" t="s">
        <v>8221</v>
      </c>
      <c r="G3106" t="s">
        <v>8229</v>
      </c>
      <c r="H3106" t="s">
        <v>8251</v>
      </c>
      <c r="I3106">
        <v>1437082736</v>
      </c>
      <c r="J3106">
        <v>1435354736</v>
      </c>
      <c r="K3106" t="b">
        <v>0</v>
      </c>
      <c r="L3106">
        <v>3</v>
      </c>
      <c r="M3106" t="b">
        <v>0</v>
      </c>
      <c r="N3106" t="s">
        <v>8296</v>
      </c>
      <c r="O3106" s="5">
        <f t="shared" si="192"/>
        <v>7.8E-2</v>
      </c>
      <c r="P3106" s="15">
        <f t="shared" si="193"/>
        <v>26</v>
      </c>
      <c r="Q3106" s="7" t="s">
        <v>8343</v>
      </c>
      <c r="R3106" s="7" t="s">
        <v>8354</v>
      </c>
      <c r="S3106" s="13">
        <f t="shared" si="194"/>
        <v>42201.902037037042</v>
      </c>
      <c r="T3106" s="12">
        <f t="shared" si="195"/>
        <v>42181.902037037042</v>
      </c>
    </row>
    <row r="3107" spans="1:20" ht="48" x14ac:dyDescent="0.2">
      <c r="A3107">
        <v>999</v>
      </c>
      <c r="B3107" s="3" t="s">
        <v>1000</v>
      </c>
      <c r="C3107" s="3" t="s">
        <v>5109</v>
      </c>
      <c r="D3107">
        <v>150000</v>
      </c>
      <c r="E3107">
        <v>11683</v>
      </c>
      <c r="F3107" t="s">
        <v>8221</v>
      </c>
      <c r="G3107" t="s">
        <v>8229</v>
      </c>
      <c r="H3107" t="s">
        <v>8251</v>
      </c>
      <c r="I3107">
        <v>1415865720</v>
      </c>
      <c r="J3107">
        <v>1413270690</v>
      </c>
      <c r="K3107" t="b">
        <v>0</v>
      </c>
      <c r="L3107">
        <v>40</v>
      </c>
      <c r="M3107" t="b">
        <v>0</v>
      </c>
      <c r="N3107" t="s">
        <v>8273</v>
      </c>
      <c r="O3107" s="5">
        <f t="shared" si="192"/>
        <v>7.7886666666666673E-2</v>
      </c>
      <c r="P3107" s="15">
        <f t="shared" si="193"/>
        <v>292.07499999999999</v>
      </c>
      <c r="Q3107" s="7" t="s">
        <v>8309</v>
      </c>
      <c r="R3107" s="7" t="s">
        <v>8326</v>
      </c>
      <c r="S3107" s="13">
        <f t="shared" si="194"/>
        <v>41956.334722222222</v>
      </c>
      <c r="T3107" s="12">
        <f t="shared" si="195"/>
        <v>41926.29965277778</v>
      </c>
    </row>
    <row r="3108" spans="1:20" ht="48" x14ac:dyDescent="0.2">
      <c r="A3108">
        <v>4011</v>
      </c>
      <c r="B3108" s="3" t="s">
        <v>4007</v>
      </c>
      <c r="C3108" s="3" t="s">
        <v>8116</v>
      </c>
      <c r="D3108">
        <v>250</v>
      </c>
      <c r="E3108">
        <v>19</v>
      </c>
      <c r="F3108" t="s">
        <v>8221</v>
      </c>
      <c r="G3108" t="s">
        <v>8225</v>
      </c>
      <c r="H3108" t="s">
        <v>8247</v>
      </c>
      <c r="I3108">
        <v>1422450278</v>
      </c>
      <c r="J3108">
        <v>1419858278</v>
      </c>
      <c r="K3108" t="b">
        <v>0</v>
      </c>
      <c r="L3108">
        <v>4</v>
      </c>
      <c r="M3108" t="b">
        <v>0</v>
      </c>
      <c r="N3108" t="s">
        <v>8271</v>
      </c>
      <c r="O3108" s="5">
        <f t="shared" si="192"/>
        <v>7.5999999999999998E-2</v>
      </c>
      <c r="P3108" s="15">
        <f t="shared" si="193"/>
        <v>4.75</v>
      </c>
      <c r="Q3108" s="7" t="s">
        <v>8323</v>
      </c>
      <c r="R3108" s="7" t="s">
        <v>8324</v>
      </c>
      <c r="S3108" s="13">
        <f t="shared" si="194"/>
        <v>42032.54488425926</v>
      </c>
      <c r="T3108" s="12">
        <f t="shared" si="195"/>
        <v>42002.54488425926</v>
      </c>
    </row>
    <row r="3109" spans="1:20" ht="48" x14ac:dyDescent="0.2">
      <c r="A3109">
        <v>2675</v>
      </c>
      <c r="B3109" s="3" t="s">
        <v>2675</v>
      </c>
      <c r="C3109" s="3" t="s">
        <v>6785</v>
      </c>
      <c r="D3109">
        <v>25000</v>
      </c>
      <c r="E3109">
        <v>1897</v>
      </c>
      <c r="F3109" t="s">
        <v>8221</v>
      </c>
      <c r="G3109" t="s">
        <v>8224</v>
      </c>
      <c r="H3109" t="s">
        <v>8246</v>
      </c>
      <c r="I3109">
        <v>1415655289</v>
      </c>
      <c r="J3109">
        <v>1413059689</v>
      </c>
      <c r="K3109" t="b">
        <v>1</v>
      </c>
      <c r="L3109">
        <v>29</v>
      </c>
      <c r="M3109" t="b">
        <v>0</v>
      </c>
      <c r="N3109" t="s">
        <v>8302</v>
      </c>
      <c r="O3109" s="5">
        <f t="shared" si="192"/>
        <v>7.5880000000000003E-2</v>
      </c>
      <c r="P3109" s="15">
        <f t="shared" si="193"/>
        <v>65.41379310344827</v>
      </c>
      <c r="Q3109" s="7" t="s">
        <v>8309</v>
      </c>
      <c r="R3109" s="7" t="s">
        <v>8360</v>
      </c>
      <c r="S3109" s="13">
        <f t="shared" si="194"/>
        <v>41953.899178240739</v>
      </c>
      <c r="T3109" s="12">
        <f t="shared" si="195"/>
        <v>41923.857511574075</v>
      </c>
    </row>
    <row r="3110" spans="1:20" ht="48" x14ac:dyDescent="0.2">
      <c r="A3110">
        <v>664</v>
      </c>
      <c r="B3110" s="3" t="s">
        <v>665</v>
      </c>
      <c r="C3110" s="3" t="s">
        <v>4774</v>
      </c>
      <c r="D3110">
        <v>12000</v>
      </c>
      <c r="E3110">
        <v>904</v>
      </c>
      <c r="F3110" t="s">
        <v>8221</v>
      </c>
      <c r="G3110" t="s">
        <v>8224</v>
      </c>
      <c r="H3110" t="s">
        <v>8246</v>
      </c>
      <c r="I3110">
        <v>1428940775</v>
      </c>
      <c r="J3110">
        <v>1426348775</v>
      </c>
      <c r="K3110" t="b">
        <v>0</v>
      </c>
      <c r="L3110">
        <v>29</v>
      </c>
      <c r="M3110" t="b">
        <v>0</v>
      </c>
      <c r="N3110" t="s">
        <v>8273</v>
      </c>
      <c r="O3110" s="5">
        <f t="shared" si="192"/>
        <v>7.5333333333333335E-2</v>
      </c>
      <c r="P3110" s="15">
        <f t="shared" si="193"/>
        <v>31.172413793103448</v>
      </c>
      <c r="Q3110" s="7" t="s">
        <v>8309</v>
      </c>
      <c r="R3110" s="7" t="s">
        <v>8326</v>
      </c>
      <c r="S3110" s="13">
        <f t="shared" si="194"/>
        <v>42107.666377314818</v>
      </c>
      <c r="T3110" s="12">
        <f t="shared" si="195"/>
        <v>42077.666377314818</v>
      </c>
    </row>
    <row r="3111" spans="1:20" ht="48" hidden="1" x14ac:dyDescent="0.2">
      <c r="A3111">
        <v>145</v>
      </c>
      <c r="B3111" s="3" t="s">
        <v>147</v>
      </c>
      <c r="C3111" s="3" t="s">
        <v>4255</v>
      </c>
      <c r="D3111">
        <v>4500</v>
      </c>
      <c r="E3111">
        <v>338</v>
      </c>
      <c r="F3111" t="s">
        <v>8220</v>
      </c>
      <c r="G3111" t="s">
        <v>8224</v>
      </c>
      <c r="H3111" t="s">
        <v>8246</v>
      </c>
      <c r="I3111">
        <v>1439298052</v>
      </c>
      <c r="J3111">
        <v>1436965252</v>
      </c>
      <c r="K3111" t="b">
        <v>0</v>
      </c>
      <c r="L3111">
        <v>9</v>
      </c>
      <c r="M3111" t="b">
        <v>0</v>
      </c>
      <c r="N3111" t="s">
        <v>8267</v>
      </c>
      <c r="O3111" s="5">
        <f t="shared" si="192"/>
        <v>7.5111111111111115E-2</v>
      </c>
      <c r="P3111" s="15">
        <f t="shared" si="193"/>
        <v>37.555555555555557</v>
      </c>
      <c r="Q3111" s="7" t="s">
        <v>8316</v>
      </c>
      <c r="R3111" s="7" t="s">
        <v>8319</v>
      </c>
      <c r="S3111" s="13">
        <f t="shared" si="194"/>
        <v>42227.542268518519</v>
      </c>
      <c r="T3111" s="12">
        <f t="shared" si="195"/>
        <v>42200.542268518519</v>
      </c>
    </row>
    <row r="3112" spans="1:20" ht="48" x14ac:dyDescent="0.2">
      <c r="A3112">
        <v>1078</v>
      </c>
      <c r="B3112" s="3" t="s">
        <v>1079</v>
      </c>
      <c r="C3112" s="3" t="s">
        <v>5188</v>
      </c>
      <c r="D3112">
        <v>600</v>
      </c>
      <c r="E3112">
        <v>45</v>
      </c>
      <c r="F3112" t="s">
        <v>8221</v>
      </c>
      <c r="G3112" t="s">
        <v>8224</v>
      </c>
      <c r="H3112" t="s">
        <v>8246</v>
      </c>
      <c r="I3112">
        <v>1311309721</v>
      </c>
      <c r="J3112">
        <v>1307421721</v>
      </c>
      <c r="K3112" t="b">
        <v>0</v>
      </c>
      <c r="L3112">
        <v>5</v>
      </c>
      <c r="M3112" t="b">
        <v>0</v>
      </c>
      <c r="N3112" t="s">
        <v>8282</v>
      </c>
      <c r="O3112" s="5">
        <f t="shared" si="192"/>
        <v>7.4999999999999997E-2</v>
      </c>
      <c r="P3112" s="15">
        <f t="shared" si="193"/>
        <v>9</v>
      </c>
      <c r="Q3112" s="7" t="s">
        <v>8338</v>
      </c>
      <c r="R3112" s="7" t="s">
        <v>8339</v>
      </c>
      <c r="S3112" s="13">
        <f t="shared" si="194"/>
        <v>40746.195844907408</v>
      </c>
      <c r="T3112" s="12">
        <f t="shared" si="195"/>
        <v>40701.195844907408</v>
      </c>
    </row>
    <row r="3113" spans="1:20" ht="48" x14ac:dyDescent="0.2">
      <c r="A3113">
        <v>1716</v>
      </c>
      <c r="B3113" s="3" t="s">
        <v>1717</v>
      </c>
      <c r="C3113" s="3" t="s">
        <v>5826</v>
      </c>
      <c r="D3113">
        <v>2000</v>
      </c>
      <c r="E3113">
        <v>150</v>
      </c>
      <c r="F3113" t="s">
        <v>8221</v>
      </c>
      <c r="G3113" t="s">
        <v>8224</v>
      </c>
      <c r="H3113" t="s">
        <v>8246</v>
      </c>
      <c r="I3113">
        <v>1481295099</v>
      </c>
      <c r="J3113">
        <v>1477835499</v>
      </c>
      <c r="K3113" t="b">
        <v>0</v>
      </c>
      <c r="L3113">
        <v>3</v>
      </c>
      <c r="M3113" t="b">
        <v>0</v>
      </c>
      <c r="N3113" t="s">
        <v>8293</v>
      </c>
      <c r="O3113" s="5">
        <f t="shared" si="192"/>
        <v>7.4999999999999997E-2</v>
      </c>
      <c r="P3113" s="15">
        <f t="shared" si="193"/>
        <v>50</v>
      </c>
      <c r="Q3113" s="7" t="s">
        <v>8330</v>
      </c>
      <c r="R3113" s="7" t="s">
        <v>8352</v>
      </c>
      <c r="S3113" s="13">
        <f t="shared" si="194"/>
        <v>42713.619201388887</v>
      </c>
      <c r="T3113" s="12">
        <f t="shared" si="195"/>
        <v>42673.577534722222</v>
      </c>
    </row>
    <row r="3114" spans="1:20" ht="20" x14ac:dyDescent="0.2">
      <c r="A3114">
        <v>684</v>
      </c>
      <c r="B3114" s="3" t="s">
        <v>685</v>
      </c>
      <c r="C3114" s="3" t="s">
        <v>4794</v>
      </c>
      <c r="D3114">
        <v>320000</v>
      </c>
      <c r="E3114">
        <v>23948</v>
      </c>
      <c r="F3114" t="s">
        <v>8221</v>
      </c>
      <c r="G3114" t="s">
        <v>8224</v>
      </c>
      <c r="H3114" t="s">
        <v>8246</v>
      </c>
      <c r="I3114">
        <v>1406257200</v>
      </c>
      <c r="J3114">
        <v>1403176891</v>
      </c>
      <c r="K3114" t="b">
        <v>0</v>
      </c>
      <c r="L3114">
        <v>135</v>
      </c>
      <c r="M3114" t="b">
        <v>0</v>
      </c>
      <c r="N3114" t="s">
        <v>8273</v>
      </c>
      <c r="O3114" s="5">
        <f t="shared" si="192"/>
        <v>7.4837500000000001E-2</v>
      </c>
      <c r="P3114" s="15">
        <f t="shared" si="193"/>
        <v>177.39259259259259</v>
      </c>
      <c r="Q3114" s="7" t="s">
        <v>8309</v>
      </c>
      <c r="R3114" s="7" t="s">
        <v>8326</v>
      </c>
      <c r="S3114" s="13">
        <f t="shared" si="194"/>
        <v>41845.125</v>
      </c>
      <c r="T3114" s="12">
        <f t="shared" si="195"/>
        <v>41809.473275462966</v>
      </c>
    </row>
    <row r="3115" spans="1:20" ht="48" x14ac:dyDescent="0.2">
      <c r="A3115">
        <v>3969</v>
      </c>
      <c r="B3115" s="3" t="s">
        <v>3966</v>
      </c>
      <c r="C3115" s="3" t="s">
        <v>8076</v>
      </c>
      <c r="D3115">
        <v>2825</v>
      </c>
      <c r="E3115">
        <v>211</v>
      </c>
      <c r="F3115" t="s">
        <v>8221</v>
      </c>
      <c r="G3115" t="s">
        <v>8224</v>
      </c>
      <c r="H3115" t="s">
        <v>8246</v>
      </c>
      <c r="I3115">
        <v>1472442900</v>
      </c>
      <c r="J3115">
        <v>1471638646</v>
      </c>
      <c r="K3115" t="b">
        <v>0</v>
      </c>
      <c r="L3115">
        <v>6</v>
      </c>
      <c r="M3115" t="b">
        <v>0</v>
      </c>
      <c r="N3115" t="s">
        <v>8271</v>
      </c>
      <c r="O3115" s="5">
        <f t="shared" si="192"/>
        <v>7.4690265486725665E-2</v>
      </c>
      <c r="P3115" s="15">
        <f t="shared" si="193"/>
        <v>35.166666666666664</v>
      </c>
      <c r="Q3115" s="7" t="s">
        <v>8323</v>
      </c>
      <c r="R3115" s="7" t="s">
        <v>8324</v>
      </c>
      <c r="S3115" s="13">
        <f t="shared" si="194"/>
        <v>42611.163194444445</v>
      </c>
      <c r="T3115" s="12">
        <f t="shared" si="195"/>
        <v>42601.854699074072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8323</v>
      </c>
      <c r="R3116" s="7" t="s">
        <v>8361</v>
      </c>
      <c r="S3116" s="13">
        <f t="shared" si="194"/>
        <v>41903.632523148146</v>
      </c>
      <c r="T3116" s="12">
        <f t="shared" si="195"/>
        <v>41843.632523148146</v>
      </c>
    </row>
    <row r="3117" spans="1:20" ht="48" x14ac:dyDescent="0.2">
      <c r="A3117">
        <v>1600</v>
      </c>
      <c r="B3117" s="3" t="s">
        <v>1601</v>
      </c>
      <c r="C3117" s="3" t="s">
        <v>5710</v>
      </c>
      <c r="D3117">
        <v>5000</v>
      </c>
      <c r="E3117">
        <v>367</v>
      </c>
      <c r="F3117" t="s">
        <v>8221</v>
      </c>
      <c r="G3117" t="s">
        <v>8224</v>
      </c>
      <c r="H3117" t="s">
        <v>8246</v>
      </c>
      <c r="I3117">
        <v>1405401060</v>
      </c>
      <c r="J3117">
        <v>1401585752</v>
      </c>
      <c r="K3117" t="b">
        <v>0</v>
      </c>
      <c r="L3117">
        <v>9</v>
      </c>
      <c r="M3117" t="b">
        <v>0</v>
      </c>
      <c r="N3117" t="s">
        <v>8291</v>
      </c>
      <c r="O3117" s="5">
        <f t="shared" si="192"/>
        <v>7.3400000000000007E-2</v>
      </c>
      <c r="P3117" s="15">
        <f t="shared" si="193"/>
        <v>40.777777777777779</v>
      </c>
      <c r="Q3117" s="7" t="s">
        <v>8343</v>
      </c>
      <c r="R3117" s="7" t="s">
        <v>8350</v>
      </c>
      <c r="S3117" s="13">
        <f t="shared" si="194"/>
        <v>41835.21597222222</v>
      </c>
      <c r="T3117" s="12">
        <f t="shared" si="195"/>
        <v>41791.057314814818</v>
      </c>
    </row>
    <row r="3118" spans="1:20" ht="48" x14ac:dyDescent="0.2">
      <c r="A3118">
        <v>446</v>
      </c>
      <c r="B3118" s="3" t="s">
        <v>447</v>
      </c>
      <c r="C3118" s="3" t="s">
        <v>4556</v>
      </c>
      <c r="D3118">
        <v>10500</v>
      </c>
      <c r="E3118">
        <v>766</v>
      </c>
      <c r="F3118" t="s">
        <v>8221</v>
      </c>
      <c r="G3118" t="s">
        <v>8224</v>
      </c>
      <c r="H3118" t="s">
        <v>8246</v>
      </c>
      <c r="I3118">
        <v>1425434420</v>
      </c>
      <c r="J3118">
        <v>1422842420</v>
      </c>
      <c r="K3118" t="b">
        <v>0</v>
      </c>
      <c r="L3118">
        <v>16</v>
      </c>
      <c r="M3118" t="b">
        <v>0</v>
      </c>
      <c r="N3118" t="s">
        <v>8270</v>
      </c>
      <c r="O3118" s="5">
        <f t="shared" si="192"/>
        <v>7.2952380952380949E-2</v>
      </c>
      <c r="P3118" s="15">
        <f t="shared" si="193"/>
        <v>47.875</v>
      </c>
      <c r="Q3118" s="7" t="s">
        <v>8316</v>
      </c>
      <c r="R3118" s="7" t="s">
        <v>8322</v>
      </c>
      <c r="S3118" s="13">
        <f t="shared" si="194"/>
        <v>42067.083564814813</v>
      </c>
      <c r="T3118" s="12">
        <f t="shared" si="195"/>
        <v>42037.083564814813</v>
      </c>
    </row>
    <row r="3119" spans="1:20" ht="48" x14ac:dyDescent="0.2">
      <c r="A3119">
        <v>995</v>
      </c>
      <c r="B3119" s="3" t="s">
        <v>996</v>
      </c>
      <c r="C3119" s="3" t="s">
        <v>5105</v>
      </c>
      <c r="D3119">
        <v>10000</v>
      </c>
      <c r="E3119">
        <v>726</v>
      </c>
      <c r="F3119" t="s">
        <v>8221</v>
      </c>
      <c r="G3119" t="s">
        <v>8224</v>
      </c>
      <c r="H3119" t="s">
        <v>8246</v>
      </c>
      <c r="I3119">
        <v>1417276800</v>
      </c>
      <c r="J3119">
        <v>1415140480</v>
      </c>
      <c r="K3119" t="b">
        <v>0</v>
      </c>
      <c r="L3119">
        <v>9</v>
      </c>
      <c r="M3119" t="b">
        <v>0</v>
      </c>
      <c r="N3119" t="s">
        <v>8273</v>
      </c>
      <c r="O3119" s="5">
        <f t="shared" si="192"/>
        <v>7.2599999999999998E-2</v>
      </c>
      <c r="P3119" s="15">
        <f t="shared" si="193"/>
        <v>80.666666666666671</v>
      </c>
      <c r="Q3119" s="7" t="s">
        <v>8309</v>
      </c>
      <c r="R3119" s="7" t="s">
        <v>8326</v>
      </c>
      <c r="S3119" s="13">
        <f t="shared" si="194"/>
        <v>41972.666666666672</v>
      </c>
      <c r="T3119" s="12">
        <f t="shared" si="195"/>
        <v>41947.940740740742</v>
      </c>
    </row>
    <row r="3120" spans="1:20" ht="48" x14ac:dyDescent="0.2">
      <c r="A3120">
        <v>3729</v>
      </c>
      <c r="B3120" s="3" t="s">
        <v>3726</v>
      </c>
      <c r="C3120" s="3" t="s">
        <v>7839</v>
      </c>
      <c r="D3120">
        <v>5000</v>
      </c>
      <c r="E3120">
        <v>362</v>
      </c>
      <c r="F3120" t="s">
        <v>8221</v>
      </c>
      <c r="G3120" t="s">
        <v>8224</v>
      </c>
      <c r="H3120" t="s">
        <v>8246</v>
      </c>
      <c r="I3120">
        <v>1427082912</v>
      </c>
      <c r="J3120">
        <v>1423198512</v>
      </c>
      <c r="K3120" t="b">
        <v>0</v>
      </c>
      <c r="L3120">
        <v>5</v>
      </c>
      <c r="M3120" t="b">
        <v>0</v>
      </c>
      <c r="N3120" t="s">
        <v>8271</v>
      </c>
      <c r="O3120" s="5">
        <f t="shared" si="192"/>
        <v>7.2400000000000006E-2</v>
      </c>
      <c r="P3120" s="15">
        <f t="shared" si="193"/>
        <v>72.400000000000006</v>
      </c>
      <c r="Q3120" s="7" t="s">
        <v>8323</v>
      </c>
      <c r="R3120" s="7" t="s">
        <v>8324</v>
      </c>
      <c r="S3120" s="13">
        <f t="shared" si="194"/>
        <v>42086.16333333333</v>
      </c>
      <c r="T3120" s="12">
        <f t="shared" si="195"/>
        <v>42041.205000000002</v>
      </c>
    </row>
    <row r="3121" spans="1:20" ht="32" x14ac:dyDescent="0.2">
      <c r="A3121">
        <v>1098</v>
      </c>
      <c r="B3121" s="3" t="s">
        <v>1099</v>
      </c>
      <c r="C3121" s="3" t="s">
        <v>5208</v>
      </c>
      <c r="D3121">
        <v>25000</v>
      </c>
      <c r="E3121">
        <v>1803</v>
      </c>
      <c r="F3121" t="s">
        <v>8221</v>
      </c>
      <c r="G3121" t="s">
        <v>8224</v>
      </c>
      <c r="H3121" t="s">
        <v>8246</v>
      </c>
      <c r="I3121">
        <v>1397413095</v>
      </c>
      <c r="J3121">
        <v>1394821095</v>
      </c>
      <c r="K3121" t="b">
        <v>0</v>
      </c>
      <c r="L3121">
        <v>22</v>
      </c>
      <c r="M3121" t="b">
        <v>0</v>
      </c>
      <c r="N3121" t="s">
        <v>8282</v>
      </c>
      <c r="O3121" s="5">
        <f t="shared" si="192"/>
        <v>7.2120000000000004E-2</v>
      </c>
      <c r="P3121" s="15">
        <f t="shared" si="193"/>
        <v>81.954545454545453</v>
      </c>
      <c r="Q3121" s="7" t="s">
        <v>8338</v>
      </c>
      <c r="R3121" s="7" t="s">
        <v>8339</v>
      </c>
      <c r="S3121" s="13">
        <f t="shared" si="194"/>
        <v>41742.762673611112</v>
      </c>
      <c r="T3121" s="12">
        <f t="shared" si="195"/>
        <v>41712.762673611112</v>
      </c>
    </row>
    <row r="3122" spans="1:20" ht="48" x14ac:dyDescent="0.2">
      <c r="A3122">
        <v>888</v>
      </c>
      <c r="B3122" s="3" t="s">
        <v>889</v>
      </c>
      <c r="C3122" s="3" t="s">
        <v>4998</v>
      </c>
      <c r="D3122">
        <v>1000</v>
      </c>
      <c r="E3122">
        <v>72</v>
      </c>
      <c r="F3122" t="s">
        <v>8221</v>
      </c>
      <c r="G3122" t="s">
        <v>8224</v>
      </c>
      <c r="H3122" t="s">
        <v>8246</v>
      </c>
      <c r="I3122">
        <v>1314856800</v>
      </c>
      <c r="J3122">
        <v>1311789885</v>
      </c>
      <c r="K3122" t="b">
        <v>0</v>
      </c>
      <c r="L3122">
        <v>4</v>
      </c>
      <c r="M3122" t="b">
        <v>0</v>
      </c>
      <c r="N3122" t="s">
        <v>8279</v>
      </c>
      <c r="O3122" s="5">
        <f t="shared" si="192"/>
        <v>7.1999999999999995E-2</v>
      </c>
      <c r="P3122" s="15">
        <f t="shared" si="193"/>
        <v>18</v>
      </c>
      <c r="Q3122" s="7" t="s">
        <v>8330</v>
      </c>
      <c r="R3122" s="7" t="s">
        <v>8334</v>
      </c>
      <c r="S3122" s="13">
        <f t="shared" si="194"/>
        <v>40787.25</v>
      </c>
      <c r="T3122" s="12">
        <f t="shared" si="195"/>
        <v>40751.753298611111</v>
      </c>
    </row>
    <row r="3123" spans="1:20" ht="48" x14ac:dyDescent="0.2">
      <c r="A3123">
        <v>1408</v>
      </c>
      <c r="B3123" s="3" t="s">
        <v>1409</v>
      </c>
      <c r="C3123" s="3" t="s">
        <v>5518</v>
      </c>
      <c r="D3123">
        <v>1000</v>
      </c>
      <c r="E3123">
        <v>72</v>
      </c>
      <c r="F3123" t="s">
        <v>8221</v>
      </c>
      <c r="G3123" t="s">
        <v>8225</v>
      </c>
      <c r="H3123" t="s">
        <v>8247</v>
      </c>
      <c r="I3123">
        <v>1447451756</v>
      </c>
      <c r="J3123">
        <v>1444856156</v>
      </c>
      <c r="K3123" t="b">
        <v>0</v>
      </c>
      <c r="L3123">
        <v>6</v>
      </c>
      <c r="M3123" t="b">
        <v>0</v>
      </c>
      <c r="N3123" t="s">
        <v>8287</v>
      </c>
      <c r="O3123" s="5">
        <f t="shared" si="192"/>
        <v>7.1999999999999995E-2</v>
      </c>
      <c r="P3123" s="15">
        <f t="shared" si="193"/>
        <v>12</v>
      </c>
      <c r="Q3123" s="7" t="s">
        <v>8327</v>
      </c>
      <c r="R3123" s="7" t="s">
        <v>8346</v>
      </c>
      <c r="S3123" s="13">
        <f t="shared" si="194"/>
        <v>42321.913842592592</v>
      </c>
      <c r="T3123" s="12">
        <f t="shared" si="195"/>
        <v>42291.872175925921</v>
      </c>
    </row>
    <row r="3124" spans="1:20" ht="48" x14ac:dyDescent="0.2">
      <c r="A3124">
        <v>4027</v>
      </c>
      <c r="B3124" s="3" t="s">
        <v>4023</v>
      </c>
      <c r="C3124" s="3" t="s">
        <v>8132</v>
      </c>
      <c r="D3124">
        <v>3000</v>
      </c>
      <c r="E3124">
        <v>215</v>
      </c>
      <c r="F3124" t="s">
        <v>8221</v>
      </c>
      <c r="G3124" t="s">
        <v>8224</v>
      </c>
      <c r="H3124" t="s">
        <v>8246</v>
      </c>
      <c r="I3124">
        <v>1487811600</v>
      </c>
      <c r="J3124">
        <v>1486077481</v>
      </c>
      <c r="K3124" t="b">
        <v>0</v>
      </c>
      <c r="L3124">
        <v>7</v>
      </c>
      <c r="M3124" t="b">
        <v>0</v>
      </c>
      <c r="N3124" t="s">
        <v>8271</v>
      </c>
      <c r="O3124" s="5">
        <f t="shared" si="192"/>
        <v>7.166666666666667E-2</v>
      </c>
      <c r="P3124" s="15">
        <f t="shared" si="193"/>
        <v>30.714285714285715</v>
      </c>
      <c r="Q3124" s="7" t="s">
        <v>8323</v>
      </c>
      <c r="R3124" s="7" t="s">
        <v>8324</v>
      </c>
      <c r="S3124" s="13">
        <f t="shared" si="194"/>
        <v>42789.041666666672</v>
      </c>
      <c r="T3124" s="12">
        <f t="shared" si="195"/>
        <v>42768.97084490741</v>
      </c>
    </row>
    <row r="3125" spans="1:20" ht="32" hidden="1" x14ac:dyDescent="0.2">
      <c r="A3125">
        <v>1224</v>
      </c>
      <c r="B3125" s="3" t="s">
        <v>1225</v>
      </c>
      <c r="C3125" s="3" t="s">
        <v>5334</v>
      </c>
      <c r="D3125">
        <v>15000</v>
      </c>
      <c r="E3125">
        <v>1060</v>
      </c>
      <c r="F3125" t="s">
        <v>8220</v>
      </c>
      <c r="G3125" t="s">
        <v>8224</v>
      </c>
      <c r="H3125" t="s">
        <v>8246</v>
      </c>
      <c r="I3125">
        <v>1402060302</v>
      </c>
      <c r="J3125">
        <v>1396876302</v>
      </c>
      <c r="K3125" t="b">
        <v>0</v>
      </c>
      <c r="L3125">
        <v>18</v>
      </c>
      <c r="M3125" t="b">
        <v>0</v>
      </c>
      <c r="N3125" t="s">
        <v>8286</v>
      </c>
      <c r="O3125" s="5">
        <f t="shared" si="192"/>
        <v>7.0666666666666669E-2</v>
      </c>
      <c r="P3125" s="15">
        <f t="shared" si="193"/>
        <v>58.888888888888886</v>
      </c>
      <c r="Q3125" s="7" t="s">
        <v>8330</v>
      </c>
      <c r="R3125" s="7" t="s">
        <v>8345</v>
      </c>
      <c r="S3125" s="13">
        <f t="shared" si="194"/>
        <v>41796.549791666665</v>
      </c>
      <c r="T3125" s="12">
        <f t="shared" si="195"/>
        <v>41736.549791666665</v>
      </c>
    </row>
    <row r="3126" spans="1:20" ht="48" x14ac:dyDescent="0.2">
      <c r="A3126">
        <v>1419</v>
      </c>
      <c r="B3126" s="3" t="s">
        <v>1420</v>
      </c>
      <c r="C3126" s="3" t="s">
        <v>5529</v>
      </c>
      <c r="D3126">
        <v>6300</v>
      </c>
      <c r="E3126">
        <v>445</v>
      </c>
      <c r="F3126" t="s">
        <v>8221</v>
      </c>
      <c r="G3126" t="s">
        <v>8224</v>
      </c>
      <c r="H3126" t="s">
        <v>8246</v>
      </c>
      <c r="I3126">
        <v>1476010619</v>
      </c>
      <c r="J3126">
        <v>1473418619</v>
      </c>
      <c r="K3126" t="b">
        <v>0</v>
      </c>
      <c r="L3126">
        <v>10</v>
      </c>
      <c r="M3126" t="b">
        <v>0</v>
      </c>
      <c r="N3126" t="s">
        <v>8287</v>
      </c>
      <c r="O3126" s="5">
        <f t="shared" si="192"/>
        <v>7.0634920634920634E-2</v>
      </c>
      <c r="P3126" s="15">
        <f t="shared" si="193"/>
        <v>44.5</v>
      </c>
      <c r="Q3126" s="7" t="s">
        <v>8327</v>
      </c>
      <c r="R3126" s="7" t="s">
        <v>8346</v>
      </c>
      <c r="S3126" s="13">
        <f t="shared" si="194"/>
        <v>42652.456238425926</v>
      </c>
      <c r="T3126" s="12">
        <f t="shared" si="195"/>
        <v>42622.456238425926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8323</v>
      </c>
      <c r="R3127" s="7" t="s">
        <v>8361</v>
      </c>
      <c r="S3127" s="13">
        <f t="shared" si="194"/>
        <v>42376.20685185185</v>
      </c>
      <c r="T3127" s="12">
        <f t="shared" si="195"/>
        <v>42346.20685185185</v>
      </c>
    </row>
    <row r="3128" spans="1:20" ht="48" x14ac:dyDescent="0.2">
      <c r="A3128">
        <v>3849</v>
      </c>
      <c r="B3128" s="3" t="s">
        <v>3846</v>
      </c>
      <c r="C3128" s="3" t="s">
        <v>7958</v>
      </c>
      <c r="D3128">
        <v>30000</v>
      </c>
      <c r="E3128">
        <v>2113</v>
      </c>
      <c r="F3128" t="s">
        <v>8221</v>
      </c>
      <c r="G3128" t="s">
        <v>8236</v>
      </c>
      <c r="H3128" t="s">
        <v>8249</v>
      </c>
      <c r="I3128">
        <v>1434047084</v>
      </c>
      <c r="J3128">
        <v>1431455084</v>
      </c>
      <c r="K3128" t="b">
        <v>1</v>
      </c>
      <c r="L3128">
        <v>28</v>
      </c>
      <c r="M3128" t="b">
        <v>0</v>
      </c>
      <c r="N3128" t="s">
        <v>8271</v>
      </c>
      <c r="O3128" s="5">
        <f t="shared" si="192"/>
        <v>7.0433333333333334E-2</v>
      </c>
      <c r="P3128" s="15">
        <f t="shared" si="193"/>
        <v>75.464285714285708</v>
      </c>
      <c r="Q3128" s="7" t="s">
        <v>8323</v>
      </c>
      <c r="R3128" s="7" t="s">
        <v>8324</v>
      </c>
      <c r="S3128" s="13">
        <f t="shared" si="194"/>
        <v>42166.767175925925</v>
      </c>
      <c r="T3128" s="12">
        <f t="shared" si="195"/>
        <v>42136.767175925925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8323</v>
      </c>
      <c r="R3129" s="7" t="s">
        <v>8361</v>
      </c>
      <c r="S3129" s="13">
        <f t="shared" si="194"/>
        <v>42064.856817129628</v>
      </c>
      <c r="T3129" s="12">
        <f t="shared" si="195"/>
        <v>42034.856817129628</v>
      </c>
    </row>
    <row r="3130" spans="1:20" ht="32" x14ac:dyDescent="0.2">
      <c r="A3130">
        <v>1991</v>
      </c>
      <c r="B3130" s="3" t="s">
        <v>1992</v>
      </c>
      <c r="C3130" s="3" t="s">
        <v>6101</v>
      </c>
      <c r="D3130">
        <v>2000</v>
      </c>
      <c r="E3130">
        <v>140</v>
      </c>
      <c r="F3130" t="s">
        <v>8221</v>
      </c>
      <c r="G3130" t="s">
        <v>8224</v>
      </c>
      <c r="H3130" t="s">
        <v>8246</v>
      </c>
      <c r="I3130">
        <v>1435958786</v>
      </c>
      <c r="J3130">
        <v>1434144386</v>
      </c>
      <c r="K3130" t="b">
        <v>0</v>
      </c>
      <c r="L3130">
        <v>3</v>
      </c>
      <c r="M3130" t="b">
        <v>0</v>
      </c>
      <c r="N3130" t="s">
        <v>8296</v>
      </c>
      <c r="O3130" s="5">
        <f t="shared" si="192"/>
        <v>7.0000000000000007E-2</v>
      </c>
      <c r="P3130" s="15">
        <f t="shared" si="193"/>
        <v>46.666666666666664</v>
      </c>
      <c r="Q3130" s="7" t="s">
        <v>8343</v>
      </c>
      <c r="R3130" s="7" t="s">
        <v>8354</v>
      </c>
      <c r="S3130" s="13">
        <f t="shared" si="194"/>
        <v>42188.89335648148</v>
      </c>
      <c r="T3130" s="12">
        <f t="shared" si="195"/>
        <v>42167.89335648148</v>
      </c>
    </row>
    <row r="3131" spans="1:20" ht="48" x14ac:dyDescent="0.2">
      <c r="A3131">
        <v>4105</v>
      </c>
      <c r="B3131" s="3" t="s">
        <v>4101</v>
      </c>
      <c r="C3131" s="3" t="s">
        <v>8208</v>
      </c>
      <c r="D3131">
        <v>33000</v>
      </c>
      <c r="E3131">
        <v>2300</v>
      </c>
      <c r="F3131" t="s">
        <v>8221</v>
      </c>
      <c r="G3131" t="s">
        <v>8238</v>
      </c>
      <c r="H3131" t="s">
        <v>8256</v>
      </c>
      <c r="I3131">
        <v>1482711309</v>
      </c>
      <c r="J3131">
        <v>1479860109</v>
      </c>
      <c r="K3131" t="b">
        <v>0</v>
      </c>
      <c r="L3131">
        <v>6</v>
      </c>
      <c r="M3131" t="b">
        <v>0</v>
      </c>
      <c r="N3131" t="s">
        <v>8271</v>
      </c>
      <c r="O3131" s="5">
        <f t="shared" si="192"/>
        <v>6.9696969696969702E-2</v>
      </c>
      <c r="P3131" s="15">
        <f t="shared" si="193"/>
        <v>383.33333333333331</v>
      </c>
      <c r="Q3131" s="7" t="s">
        <v>8323</v>
      </c>
      <c r="R3131" s="7" t="s">
        <v>8324</v>
      </c>
      <c r="S3131" s="13">
        <f t="shared" si="194"/>
        <v>42730.010520833333</v>
      </c>
      <c r="T3131" s="12">
        <f t="shared" si="195"/>
        <v>42697.010520833333</v>
      </c>
    </row>
    <row r="3132" spans="1:20" ht="32" x14ac:dyDescent="0.2">
      <c r="A3132">
        <v>2600</v>
      </c>
      <c r="B3132" s="3" t="s">
        <v>2600</v>
      </c>
      <c r="C3132" s="3" t="s">
        <v>6710</v>
      </c>
      <c r="D3132">
        <v>50000</v>
      </c>
      <c r="E3132">
        <v>3466</v>
      </c>
      <c r="F3132" t="s">
        <v>8221</v>
      </c>
      <c r="G3132" t="s">
        <v>8224</v>
      </c>
      <c r="H3132" t="s">
        <v>8246</v>
      </c>
      <c r="I3132">
        <v>1458938200</v>
      </c>
      <c r="J3132">
        <v>1453757800</v>
      </c>
      <c r="K3132" t="b">
        <v>0</v>
      </c>
      <c r="L3132">
        <v>30</v>
      </c>
      <c r="M3132" t="b">
        <v>0</v>
      </c>
      <c r="N3132" t="s">
        <v>8284</v>
      </c>
      <c r="O3132" s="5">
        <f t="shared" si="192"/>
        <v>6.9320000000000007E-2</v>
      </c>
      <c r="P3132" s="15">
        <f t="shared" si="193"/>
        <v>115.53333333333333</v>
      </c>
      <c r="Q3132" s="7" t="s">
        <v>8341</v>
      </c>
      <c r="R3132" s="7" t="s">
        <v>8342</v>
      </c>
      <c r="S3132" s="13">
        <f t="shared" si="194"/>
        <v>42454.858796296292</v>
      </c>
      <c r="T3132" s="12">
        <f t="shared" si="195"/>
        <v>42394.900462962964</v>
      </c>
    </row>
    <row r="3133" spans="1:20" ht="48" x14ac:dyDescent="0.2">
      <c r="A3133">
        <v>4032</v>
      </c>
      <c r="B3133" s="3" t="s">
        <v>4028</v>
      </c>
      <c r="C3133" s="3" t="s">
        <v>8137</v>
      </c>
      <c r="D3133">
        <v>6048</v>
      </c>
      <c r="E3133">
        <v>413</v>
      </c>
      <c r="F3133" t="s">
        <v>8221</v>
      </c>
      <c r="G3133" t="s">
        <v>8224</v>
      </c>
      <c r="H3133" t="s">
        <v>8246</v>
      </c>
      <c r="I3133">
        <v>1450211116</v>
      </c>
      <c r="J3133">
        <v>1445023516</v>
      </c>
      <c r="K3133" t="b">
        <v>0</v>
      </c>
      <c r="L3133">
        <v>7</v>
      </c>
      <c r="M3133" t="b">
        <v>0</v>
      </c>
      <c r="N3133" t="s">
        <v>8271</v>
      </c>
      <c r="O3133" s="5">
        <f t="shared" si="192"/>
        <v>6.8287037037037035E-2</v>
      </c>
      <c r="P3133" s="15">
        <f t="shared" si="193"/>
        <v>59</v>
      </c>
      <c r="Q3133" s="7" t="s">
        <v>8323</v>
      </c>
      <c r="R3133" s="7" t="s">
        <v>8324</v>
      </c>
      <c r="S3133" s="13">
        <f t="shared" si="194"/>
        <v>42353.85087962963</v>
      </c>
      <c r="T3133" s="12">
        <f t="shared" si="195"/>
        <v>42293.809212962966</v>
      </c>
    </row>
    <row r="3134" spans="1:20" ht="48" x14ac:dyDescent="0.2">
      <c r="A3134">
        <v>424</v>
      </c>
      <c r="B3134" s="3" t="s">
        <v>425</v>
      </c>
      <c r="C3134" s="3" t="s">
        <v>4534</v>
      </c>
      <c r="D3134">
        <v>3000</v>
      </c>
      <c r="E3134">
        <v>203.9</v>
      </c>
      <c r="F3134" t="s">
        <v>8221</v>
      </c>
      <c r="G3134" t="s">
        <v>8224</v>
      </c>
      <c r="H3134" t="s">
        <v>8246</v>
      </c>
      <c r="I3134">
        <v>1332748899</v>
      </c>
      <c r="J3134">
        <v>1327568499</v>
      </c>
      <c r="K3134" t="b">
        <v>0</v>
      </c>
      <c r="L3134">
        <v>5</v>
      </c>
      <c r="M3134" t="b">
        <v>0</v>
      </c>
      <c r="N3134" t="s">
        <v>8270</v>
      </c>
      <c r="O3134" s="5">
        <f t="shared" si="192"/>
        <v>6.7966666666666675E-2</v>
      </c>
      <c r="P3134" s="15">
        <f t="shared" si="193"/>
        <v>40.78</v>
      </c>
      <c r="Q3134" s="7" t="s">
        <v>8316</v>
      </c>
      <c r="R3134" s="7" t="s">
        <v>8322</v>
      </c>
      <c r="S3134" s="13">
        <f t="shared" si="194"/>
        <v>40994.334479166668</v>
      </c>
      <c r="T3134" s="12">
        <f t="shared" si="195"/>
        <v>40934.376145833332</v>
      </c>
    </row>
    <row r="3135" spans="1:20" ht="48" x14ac:dyDescent="0.2">
      <c r="A3135">
        <v>1433</v>
      </c>
      <c r="B3135" s="3" t="s">
        <v>1434</v>
      </c>
      <c r="C3135" s="3" t="s">
        <v>5543</v>
      </c>
      <c r="D3135">
        <v>12000</v>
      </c>
      <c r="E3135">
        <v>805</v>
      </c>
      <c r="F3135" t="s">
        <v>8221</v>
      </c>
      <c r="G3135" t="s">
        <v>8237</v>
      </c>
      <c r="H3135" t="s">
        <v>8249</v>
      </c>
      <c r="I3135">
        <v>1481367600</v>
      </c>
      <c r="J3135">
        <v>1477839675</v>
      </c>
      <c r="K3135" t="b">
        <v>0</v>
      </c>
      <c r="L3135">
        <v>10</v>
      </c>
      <c r="M3135" t="b">
        <v>0</v>
      </c>
      <c r="N3135" t="s">
        <v>8287</v>
      </c>
      <c r="O3135" s="5">
        <f t="shared" si="192"/>
        <v>6.7083333333333328E-2</v>
      </c>
      <c r="P3135" s="15">
        <f t="shared" si="193"/>
        <v>80.5</v>
      </c>
      <c r="Q3135" s="7" t="s">
        <v>8327</v>
      </c>
      <c r="R3135" s="7" t="s">
        <v>8346</v>
      </c>
      <c r="S3135" s="13">
        <f t="shared" si="194"/>
        <v>42714.458333333328</v>
      </c>
      <c r="T3135" s="12">
        <f t="shared" si="195"/>
        <v>42673.625868055555</v>
      </c>
    </row>
    <row r="3136" spans="1:20" ht="48" x14ac:dyDescent="0.2">
      <c r="A3136">
        <v>1776</v>
      </c>
      <c r="B3136" s="3" t="s">
        <v>1777</v>
      </c>
      <c r="C3136" s="3" t="s">
        <v>5886</v>
      </c>
      <c r="D3136">
        <v>5000</v>
      </c>
      <c r="E3136">
        <v>335</v>
      </c>
      <c r="F3136" t="s">
        <v>8221</v>
      </c>
      <c r="G3136" t="s">
        <v>8225</v>
      </c>
      <c r="H3136" t="s">
        <v>8247</v>
      </c>
      <c r="I3136">
        <v>1414623471</v>
      </c>
      <c r="J3136">
        <v>1411513071</v>
      </c>
      <c r="K3136" t="b">
        <v>1</v>
      </c>
      <c r="L3136">
        <v>4</v>
      </c>
      <c r="M3136" t="b">
        <v>0</v>
      </c>
      <c r="N3136" t="s">
        <v>8285</v>
      </c>
      <c r="O3136" s="5">
        <f t="shared" si="192"/>
        <v>6.7000000000000004E-2</v>
      </c>
      <c r="P3136" s="15">
        <f t="shared" si="193"/>
        <v>83.75</v>
      </c>
      <c r="Q3136" s="7" t="s">
        <v>8343</v>
      </c>
      <c r="R3136" s="7" t="s">
        <v>8344</v>
      </c>
      <c r="S3136" s="13">
        <f t="shared" si="194"/>
        <v>41941.95684027778</v>
      </c>
      <c r="T3136" s="12">
        <f t="shared" si="195"/>
        <v>41905.95684027778</v>
      </c>
    </row>
    <row r="3137" spans="1:20" ht="48" x14ac:dyDescent="0.2">
      <c r="A3137">
        <v>2860</v>
      </c>
      <c r="B3137" s="3" t="s">
        <v>2860</v>
      </c>
      <c r="C3137" s="3" t="s">
        <v>6970</v>
      </c>
      <c r="D3137">
        <v>4000</v>
      </c>
      <c r="E3137">
        <v>266</v>
      </c>
      <c r="F3137" t="s">
        <v>8221</v>
      </c>
      <c r="G3137" t="s">
        <v>8224</v>
      </c>
      <c r="H3137" t="s">
        <v>8246</v>
      </c>
      <c r="I3137">
        <v>1466363576</v>
      </c>
      <c r="J3137">
        <v>1461179576</v>
      </c>
      <c r="K3137" t="b">
        <v>0</v>
      </c>
      <c r="L3137">
        <v>9</v>
      </c>
      <c r="M3137" t="b">
        <v>0</v>
      </c>
      <c r="N3137" t="s">
        <v>8271</v>
      </c>
      <c r="O3137" s="5">
        <f t="shared" si="192"/>
        <v>6.6500000000000004E-2</v>
      </c>
      <c r="P3137" s="15">
        <f t="shared" si="193"/>
        <v>29.555555555555557</v>
      </c>
      <c r="Q3137" s="7" t="s">
        <v>8323</v>
      </c>
      <c r="R3137" s="7" t="s">
        <v>8324</v>
      </c>
      <c r="S3137" s="13">
        <f t="shared" si="194"/>
        <v>42540.800648148142</v>
      </c>
      <c r="T3137" s="12">
        <f t="shared" si="195"/>
        <v>42480.800648148142</v>
      </c>
    </row>
    <row r="3138" spans="1:20" ht="32" hidden="1" x14ac:dyDescent="0.2">
      <c r="A3138">
        <v>1339</v>
      </c>
      <c r="B3138" s="3" t="s">
        <v>1340</v>
      </c>
      <c r="C3138" s="3" t="s">
        <v>5449</v>
      </c>
      <c r="D3138">
        <v>50000</v>
      </c>
      <c r="E3138">
        <v>3317</v>
      </c>
      <c r="F3138" t="s">
        <v>8220</v>
      </c>
      <c r="G3138" t="s">
        <v>8224</v>
      </c>
      <c r="H3138" t="s">
        <v>8246</v>
      </c>
      <c r="I3138">
        <v>1418056315</v>
      </c>
      <c r="J3138">
        <v>1414164715</v>
      </c>
      <c r="K3138" t="b">
        <v>0</v>
      </c>
      <c r="L3138">
        <v>37</v>
      </c>
      <c r="M3138" t="b">
        <v>0</v>
      </c>
      <c r="N3138" t="s">
        <v>8273</v>
      </c>
      <c r="O3138" s="5">
        <f t="shared" ref="O3138:O3201" si="196">E3138/D3138</f>
        <v>6.6339999999999996E-2</v>
      </c>
      <c r="P3138" s="15">
        <f t="shared" ref="P3138:P3201" si="197">AVERAGE(E3138/L3138)</f>
        <v>89.648648648648646</v>
      </c>
      <c r="Q3138" s="7" t="s">
        <v>8309</v>
      </c>
      <c r="R3138" s="7" t="s">
        <v>8326</v>
      </c>
      <c r="S3138" s="13">
        <f t="shared" ref="S3138:S3201" si="198">(((I3138/60)/60)/24)+DATE(1970,1,1)</f>
        <v>41981.688831018517</v>
      </c>
      <c r="T3138" s="12">
        <f t="shared" ref="T3138:T3201" si="199">(((J3138/60)/60)/24)+DATE(1970,1,1)</f>
        <v>41936.647164351853</v>
      </c>
    </row>
    <row r="3139" spans="1:20" ht="48" x14ac:dyDescent="0.2">
      <c r="A3139">
        <v>913</v>
      </c>
      <c r="B3139" s="3" t="s">
        <v>914</v>
      </c>
      <c r="C3139" s="3" t="s">
        <v>5023</v>
      </c>
      <c r="D3139">
        <v>30000</v>
      </c>
      <c r="E3139">
        <v>1982</v>
      </c>
      <c r="F3139" t="s">
        <v>8221</v>
      </c>
      <c r="G3139" t="s">
        <v>8224</v>
      </c>
      <c r="H3139" t="s">
        <v>8246</v>
      </c>
      <c r="I3139">
        <v>1336188019</v>
      </c>
      <c r="J3139">
        <v>1333596019</v>
      </c>
      <c r="K3139" t="b">
        <v>0</v>
      </c>
      <c r="L3139">
        <v>24</v>
      </c>
      <c r="M3139" t="b">
        <v>0</v>
      </c>
      <c r="N3139" t="s">
        <v>8278</v>
      </c>
      <c r="O3139" s="5">
        <f t="shared" si="196"/>
        <v>6.6066666666666662E-2</v>
      </c>
      <c r="P3139" s="15">
        <f t="shared" si="197"/>
        <v>82.583333333333329</v>
      </c>
      <c r="Q3139" s="7" t="s">
        <v>8330</v>
      </c>
      <c r="R3139" s="7" t="s">
        <v>8333</v>
      </c>
      <c r="S3139" s="13">
        <f t="shared" si="198"/>
        <v>41034.139108796298</v>
      </c>
      <c r="T3139" s="12">
        <f t="shared" si="199"/>
        <v>41004.139108796298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8323</v>
      </c>
      <c r="R3140" s="7" t="s">
        <v>8324</v>
      </c>
      <c r="S3140" s="13">
        <f t="shared" si="198"/>
        <v>42828.645914351851</v>
      </c>
      <c r="T3140" s="12">
        <f t="shared" si="199"/>
        <v>42809.645914351851</v>
      </c>
    </row>
    <row r="3141" spans="1:20" ht="48" x14ac:dyDescent="0.2">
      <c r="A3141">
        <v>1439</v>
      </c>
      <c r="B3141" s="3" t="s">
        <v>1440</v>
      </c>
      <c r="C3141" s="3" t="s">
        <v>5549</v>
      </c>
      <c r="D3141">
        <v>2725</v>
      </c>
      <c r="E3141">
        <v>180</v>
      </c>
      <c r="F3141" t="s">
        <v>8221</v>
      </c>
      <c r="G3141" t="s">
        <v>8229</v>
      </c>
      <c r="H3141" t="s">
        <v>8251</v>
      </c>
      <c r="I3141">
        <v>1425758101</v>
      </c>
      <c r="J3141">
        <v>1423166101</v>
      </c>
      <c r="K3141" t="b">
        <v>0</v>
      </c>
      <c r="L3141">
        <v>6</v>
      </c>
      <c r="M3141" t="b">
        <v>0</v>
      </c>
      <c r="N3141" t="s">
        <v>8287</v>
      </c>
      <c r="O3141" s="5">
        <f t="shared" si="196"/>
        <v>6.6055045871559637E-2</v>
      </c>
      <c r="P3141" s="15">
        <f t="shared" si="197"/>
        <v>30</v>
      </c>
      <c r="Q3141" s="7" t="s">
        <v>8327</v>
      </c>
      <c r="R3141" s="7" t="s">
        <v>8346</v>
      </c>
      <c r="S3141" s="13">
        <f t="shared" si="198"/>
        <v>42070.829872685179</v>
      </c>
      <c r="T3141" s="12">
        <f t="shared" si="199"/>
        <v>42040.829872685179</v>
      </c>
    </row>
    <row r="3142" spans="1:20" ht="48" x14ac:dyDescent="0.2">
      <c r="A3142">
        <v>2158</v>
      </c>
      <c r="B3142" s="3" t="s">
        <v>2159</v>
      </c>
      <c r="C3142" s="3" t="s">
        <v>6268</v>
      </c>
      <c r="D3142">
        <v>300000</v>
      </c>
      <c r="E3142">
        <v>19770.11</v>
      </c>
      <c r="F3142" t="s">
        <v>8221</v>
      </c>
      <c r="G3142" t="s">
        <v>8224</v>
      </c>
      <c r="H3142" t="s">
        <v>8246</v>
      </c>
      <c r="I3142">
        <v>1360009774</v>
      </c>
      <c r="J3142">
        <v>1356121774</v>
      </c>
      <c r="K3142" t="b">
        <v>0</v>
      </c>
      <c r="L3142">
        <v>311</v>
      </c>
      <c r="M3142" t="b">
        <v>0</v>
      </c>
      <c r="N3142" t="s">
        <v>8282</v>
      </c>
      <c r="O3142" s="5">
        <f t="shared" si="196"/>
        <v>6.5900366666666668E-2</v>
      </c>
      <c r="P3142" s="15">
        <f t="shared" si="197"/>
        <v>63.569485530546629</v>
      </c>
      <c r="Q3142" s="7" t="s">
        <v>8338</v>
      </c>
      <c r="R3142" s="7" t="s">
        <v>8339</v>
      </c>
      <c r="S3142" s="13">
        <f t="shared" si="198"/>
        <v>41309.853865740741</v>
      </c>
      <c r="T3142" s="12">
        <f t="shared" si="199"/>
        <v>41264.853865740741</v>
      </c>
    </row>
    <row r="3143" spans="1:20" ht="48" x14ac:dyDescent="0.2">
      <c r="A3143">
        <v>1820</v>
      </c>
      <c r="B3143" s="3" t="s">
        <v>1821</v>
      </c>
      <c r="C3143" s="3" t="s">
        <v>5930</v>
      </c>
      <c r="D3143">
        <v>26000</v>
      </c>
      <c r="E3143">
        <v>1707</v>
      </c>
      <c r="F3143" t="s">
        <v>8221</v>
      </c>
      <c r="G3143" t="s">
        <v>8224</v>
      </c>
      <c r="H3143" t="s">
        <v>8246</v>
      </c>
      <c r="I3143">
        <v>1427850090</v>
      </c>
      <c r="J3143">
        <v>1425261690</v>
      </c>
      <c r="K3143" t="b">
        <v>0</v>
      </c>
      <c r="L3143">
        <v>8</v>
      </c>
      <c r="M3143" t="b">
        <v>0</v>
      </c>
      <c r="N3143" t="s">
        <v>8285</v>
      </c>
      <c r="O3143" s="5">
        <f t="shared" si="196"/>
        <v>6.565384615384616E-2</v>
      </c>
      <c r="P3143" s="15">
        <f t="shared" si="197"/>
        <v>213.375</v>
      </c>
      <c r="Q3143" s="7" t="s">
        <v>8343</v>
      </c>
      <c r="R3143" s="7" t="s">
        <v>8344</v>
      </c>
      <c r="S3143" s="13">
        <f t="shared" si="198"/>
        <v>42095.042708333334</v>
      </c>
      <c r="T3143" s="12">
        <f t="shared" si="199"/>
        <v>42065.084375000006</v>
      </c>
    </row>
    <row r="3144" spans="1:20" ht="48" x14ac:dyDescent="0.2">
      <c r="A3144">
        <v>931</v>
      </c>
      <c r="B3144" s="3" t="s">
        <v>932</v>
      </c>
      <c r="C3144" s="3" t="s">
        <v>5041</v>
      </c>
      <c r="D3144">
        <v>2000</v>
      </c>
      <c r="E3144">
        <v>131</v>
      </c>
      <c r="F3144" t="s">
        <v>8221</v>
      </c>
      <c r="G3144" t="s">
        <v>8225</v>
      </c>
      <c r="H3144" t="s">
        <v>8247</v>
      </c>
      <c r="I3144">
        <v>1395007200</v>
      </c>
      <c r="J3144">
        <v>1392021502</v>
      </c>
      <c r="K3144" t="b">
        <v>0</v>
      </c>
      <c r="L3144">
        <v>7</v>
      </c>
      <c r="M3144" t="b">
        <v>0</v>
      </c>
      <c r="N3144" t="s">
        <v>8278</v>
      </c>
      <c r="O3144" s="5">
        <f t="shared" si="196"/>
        <v>6.5500000000000003E-2</v>
      </c>
      <c r="P3144" s="15">
        <f t="shared" si="197"/>
        <v>18.714285714285715</v>
      </c>
      <c r="Q3144" s="7" t="s">
        <v>8330</v>
      </c>
      <c r="R3144" s="7" t="s">
        <v>8333</v>
      </c>
      <c r="S3144" s="13">
        <f t="shared" si="198"/>
        <v>41714.916666666664</v>
      </c>
      <c r="T3144" s="12">
        <f t="shared" si="199"/>
        <v>41680.359976851854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8323</v>
      </c>
      <c r="R3145" s="7" t="s">
        <v>8324</v>
      </c>
      <c r="S3145" s="13">
        <f t="shared" si="198"/>
        <v>42834.358287037037</v>
      </c>
      <c r="T3145" s="12">
        <f t="shared" si="199"/>
        <v>42808.358287037037</v>
      </c>
    </row>
    <row r="3146" spans="1:20" ht="32" x14ac:dyDescent="0.2">
      <c r="A3146">
        <v>3638</v>
      </c>
      <c r="B3146" s="3" t="s">
        <v>3636</v>
      </c>
      <c r="C3146" s="3" t="s">
        <v>7748</v>
      </c>
      <c r="D3146">
        <v>3300</v>
      </c>
      <c r="E3146">
        <v>216</v>
      </c>
      <c r="F3146" t="s">
        <v>8221</v>
      </c>
      <c r="G3146" t="s">
        <v>8229</v>
      </c>
      <c r="H3146" t="s">
        <v>8251</v>
      </c>
      <c r="I3146">
        <v>1429456132</v>
      </c>
      <c r="J3146">
        <v>1424275732</v>
      </c>
      <c r="K3146" t="b">
        <v>0</v>
      </c>
      <c r="L3146">
        <v>2</v>
      </c>
      <c r="M3146" t="b">
        <v>0</v>
      </c>
      <c r="N3146" t="s">
        <v>8305</v>
      </c>
      <c r="O3146" s="5">
        <f t="shared" si="196"/>
        <v>6.545454545454546E-2</v>
      </c>
      <c r="P3146" s="15">
        <f t="shared" si="197"/>
        <v>108</v>
      </c>
      <c r="Q3146" s="7" t="s">
        <v>8323</v>
      </c>
      <c r="R3146" s="7" t="s">
        <v>8363</v>
      </c>
      <c r="S3146" s="13">
        <f t="shared" si="198"/>
        <v>42113.631157407406</v>
      </c>
      <c r="T3146" s="12">
        <f t="shared" si="199"/>
        <v>42053.672824074078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8323</v>
      </c>
      <c r="R3147" s="7" t="s">
        <v>8324</v>
      </c>
      <c r="S3147" s="13">
        <f t="shared" si="198"/>
        <v>42821.999236111107</v>
      </c>
      <c r="T3147" s="12">
        <f t="shared" si="199"/>
        <v>42762.040902777779</v>
      </c>
    </row>
    <row r="3148" spans="1:20" ht="48" x14ac:dyDescent="0.2">
      <c r="A3148">
        <v>692</v>
      </c>
      <c r="B3148" s="3" t="s">
        <v>693</v>
      </c>
      <c r="C3148" s="3" t="s">
        <v>4802</v>
      </c>
      <c r="D3148">
        <v>20000</v>
      </c>
      <c r="E3148">
        <v>1306</v>
      </c>
      <c r="F3148" t="s">
        <v>8221</v>
      </c>
      <c r="G3148" t="s">
        <v>8225</v>
      </c>
      <c r="H3148" t="s">
        <v>8247</v>
      </c>
      <c r="I3148">
        <v>1482397263</v>
      </c>
      <c r="J3148">
        <v>1479805263</v>
      </c>
      <c r="K3148" t="b">
        <v>0</v>
      </c>
      <c r="L3148">
        <v>201</v>
      </c>
      <c r="M3148" t="b">
        <v>0</v>
      </c>
      <c r="N3148" t="s">
        <v>8273</v>
      </c>
      <c r="O3148" s="5">
        <f t="shared" si="196"/>
        <v>6.5299999999999997E-2</v>
      </c>
      <c r="P3148" s="15">
        <f t="shared" si="197"/>
        <v>6.4975124378109452</v>
      </c>
      <c r="Q3148" s="7" t="s">
        <v>8309</v>
      </c>
      <c r="R3148" s="7" t="s">
        <v>8326</v>
      </c>
      <c r="S3148" s="13">
        <f t="shared" si="198"/>
        <v>42726.37572916667</v>
      </c>
      <c r="T3148" s="12">
        <f t="shared" si="199"/>
        <v>42696.37572916667</v>
      </c>
    </row>
    <row r="3149" spans="1:20" ht="48" x14ac:dyDescent="0.2">
      <c r="A3149">
        <v>1154</v>
      </c>
      <c r="B3149" s="3" t="s">
        <v>1155</v>
      </c>
      <c r="C3149" s="3" t="s">
        <v>5264</v>
      </c>
      <c r="D3149">
        <v>5000</v>
      </c>
      <c r="E3149">
        <v>325</v>
      </c>
      <c r="F3149" t="s">
        <v>8221</v>
      </c>
      <c r="G3149" t="s">
        <v>8224</v>
      </c>
      <c r="H3149" t="s">
        <v>8246</v>
      </c>
      <c r="I3149">
        <v>1441507006</v>
      </c>
      <c r="J3149">
        <v>1438915006</v>
      </c>
      <c r="K3149" t="b">
        <v>0</v>
      </c>
      <c r="L3149">
        <v>3</v>
      </c>
      <c r="M3149" t="b">
        <v>0</v>
      </c>
      <c r="N3149" t="s">
        <v>8284</v>
      </c>
      <c r="O3149" s="5">
        <f t="shared" si="196"/>
        <v>6.5000000000000002E-2</v>
      </c>
      <c r="P3149" s="15">
        <f t="shared" si="197"/>
        <v>108.33333333333333</v>
      </c>
      <c r="Q3149" s="7" t="s">
        <v>8341</v>
      </c>
      <c r="R3149" s="7" t="s">
        <v>8342</v>
      </c>
      <c r="S3149" s="13">
        <f t="shared" si="198"/>
        <v>42253.108865740738</v>
      </c>
      <c r="T3149" s="12">
        <f t="shared" si="199"/>
        <v>42223.108865740738</v>
      </c>
    </row>
    <row r="3150" spans="1:20" ht="48" x14ac:dyDescent="0.2">
      <c r="A3150">
        <v>1723</v>
      </c>
      <c r="B3150" s="3" t="s">
        <v>1724</v>
      </c>
      <c r="C3150" s="3" t="s">
        <v>5833</v>
      </c>
      <c r="D3150">
        <v>10000</v>
      </c>
      <c r="E3150">
        <v>650</v>
      </c>
      <c r="F3150" t="s">
        <v>8221</v>
      </c>
      <c r="G3150" t="s">
        <v>8224</v>
      </c>
      <c r="H3150" t="s">
        <v>8246</v>
      </c>
      <c r="I3150">
        <v>1435730400</v>
      </c>
      <c r="J3150">
        <v>1430855315</v>
      </c>
      <c r="K3150" t="b">
        <v>0</v>
      </c>
      <c r="L3150">
        <v>3</v>
      </c>
      <c r="M3150" t="b">
        <v>0</v>
      </c>
      <c r="N3150" t="s">
        <v>8293</v>
      </c>
      <c r="O3150" s="5">
        <f t="shared" si="196"/>
        <v>6.5000000000000002E-2</v>
      </c>
      <c r="P3150" s="15">
        <f t="shared" si="197"/>
        <v>216.66666666666666</v>
      </c>
      <c r="Q3150" s="7" t="s">
        <v>8330</v>
      </c>
      <c r="R3150" s="7" t="s">
        <v>8352</v>
      </c>
      <c r="S3150" s="13">
        <f t="shared" si="198"/>
        <v>42186.25</v>
      </c>
      <c r="T3150" s="12">
        <f t="shared" si="199"/>
        <v>42129.82540509259</v>
      </c>
    </row>
    <row r="3151" spans="1:20" ht="48" x14ac:dyDescent="0.2">
      <c r="A3151">
        <v>175</v>
      </c>
      <c r="B3151" s="3" t="s">
        <v>177</v>
      </c>
      <c r="C3151" s="3" t="s">
        <v>4285</v>
      </c>
      <c r="D3151">
        <v>20000</v>
      </c>
      <c r="E3151">
        <v>1297</v>
      </c>
      <c r="F3151" t="s">
        <v>8221</v>
      </c>
      <c r="G3151" t="s">
        <v>8225</v>
      </c>
      <c r="H3151" t="s">
        <v>8247</v>
      </c>
      <c r="I3151">
        <v>1409337611</v>
      </c>
      <c r="J3151">
        <v>1407177611</v>
      </c>
      <c r="K3151" t="b">
        <v>0</v>
      </c>
      <c r="L3151">
        <v>26</v>
      </c>
      <c r="M3151" t="b">
        <v>0</v>
      </c>
      <c r="N3151" t="s">
        <v>8268</v>
      </c>
      <c r="O3151" s="5">
        <f t="shared" si="196"/>
        <v>6.4850000000000005E-2</v>
      </c>
      <c r="P3151" s="15">
        <f t="shared" si="197"/>
        <v>49.884615384615387</v>
      </c>
      <c r="Q3151" s="7" t="s">
        <v>8316</v>
      </c>
      <c r="R3151" s="7" t="s">
        <v>8320</v>
      </c>
      <c r="S3151" s="13">
        <f t="shared" si="198"/>
        <v>41880.777905092589</v>
      </c>
      <c r="T3151" s="12">
        <f t="shared" si="199"/>
        <v>41855.777905092589</v>
      </c>
    </row>
    <row r="3152" spans="1:20" ht="48" x14ac:dyDescent="0.2">
      <c r="A3152">
        <v>1136</v>
      </c>
      <c r="B3152" s="3" t="s">
        <v>1137</v>
      </c>
      <c r="C3152" s="3" t="s">
        <v>5246</v>
      </c>
      <c r="D3152">
        <v>4190</v>
      </c>
      <c r="E3152">
        <v>270</v>
      </c>
      <c r="F3152" t="s">
        <v>8221</v>
      </c>
      <c r="G3152" t="s">
        <v>8230</v>
      </c>
      <c r="H3152" t="s">
        <v>8249</v>
      </c>
      <c r="I3152">
        <v>1450541229</v>
      </c>
      <c r="J3152">
        <v>1447949229</v>
      </c>
      <c r="K3152" t="b">
        <v>0</v>
      </c>
      <c r="L3152">
        <v>6</v>
      </c>
      <c r="M3152" t="b">
        <v>0</v>
      </c>
      <c r="N3152" t="s">
        <v>8283</v>
      </c>
      <c r="O3152" s="5">
        <f t="shared" si="196"/>
        <v>6.4439140811455853E-2</v>
      </c>
      <c r="P3152" s="15">
        <f t="shared" si="197"/>
        <v>45</v>
      </c>
      <c r="Q3152" s="7" t="s">
        <v>8338</v>
      </c>
      <c r="R3152" s="7" t="s">
        <v>8340</v>
      </c>
      <c r="S3152" s="13">
        <f t="shared" si="198"/>
        <v>42357.671631944439</v>
      </c>
      <c r="T3152" s="12">
        <f t="shared" si="199"/>
        <v>42327.671631944439</v>
      </c>
    </row>
    <row r="3153" spans="1:20" ht="48" x14ac:dyDescent="0.2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 t="shared" si="196"/>
        <v>6.4158609339642042E-2</v>
      </c>
      <c r="P3153" s="15">
        <f t="shared" si="197"/>
        <v>41.583333333333336</v>
      </c>
      <c r="Q3153" s="7" t="s">
        <v>8309</v>
      </c>
      <c r="R3153" s="7" t="s">
        <v>8360</v>
      </c>
      <c r="S3153" s="13">
        <f t="shared" si="198"/>
        <v>41849.020601851851</v>
      </c>
      <c r="T3153" s="12">
        <f t="shared" si="199"/>
        <v>41821.020601851851</v>
      </c>
    </row>
    <row r="3154" spans="1:20" ht="48" x14ac:dyDescent="0.2">
      <c r="A3154">
        <v>3984</v>
      </c>
      <c r="B3154" s="3" t="s">
        <v>3980</v>
      </c>
      <c r="C3154" s="3" t="s">
        <v>8090</v>
      </c>
      <c r="D3154">
        <v>1500</v>
      </c>
      <c r="E3154">
        <v>95</v>
      </c>
      <c r="F3154" t="s">
        <v>8221</v>
      </c>
      <c r="G3154" t="s">
        <v>8225</v>
      </c>
      <c r="H3154" t="s">
        <v>8247</v>
      </c>
      <c r="I3154">
        <v>1415404800</v>
      </c>
      <c r="J3154">
        <v>1412809644</v>
      </c>
      <c r="K3154" t="b">
        <v>0</v>
      </c>
      <c r="L3154">
        <v>10</v>
      </c>
      <c r="M3154" t="b">
        <v>0</v>
      </c>
      <c r="N3154" t="s">
        <v>8271</v>
      </c>
      <c r="O3154" s="5">
        <f t="shared" si="196"/>
        <v>6.3333333333333339E-2</v>
      </c>
      <c r="P3154" s="15">
        <f t="shared" si="197"/>
        <v>9.5</v>
      </c>
      <c r="Q3154" s="7" t="s">
        <v>8323</v>
      </c>
      <c r="R3154" s="7" t="s">
        <v>8324</v>
      </c>
      <c r="S3154" s="13">
        <f t="shared" si="198"/>
        <v>41951</v>
      </c>
      <c r="T3154" s="12">
        <f t="shared" si="199"/>
        <v>41920.963472222218</v>
      </c>
    </row>
    <row r="3155" spans="1:20" ht="48" x14ac:dyDescent="0.2">
      <c r="A3155">
        <v>1074</v>
      </c>
      <c r="B3155" s="3" t="s">
        <v>1075</v>
      </c>
      <c r="C3155" s="3" t="s">
        <v>5184</v>
      </c>
      <c r="D3155">
        <v>54000</v>
      </c>
      <c r="E3155">
        <v>3407</v>
      </c>
      <c r="F3155" t="s">
        <v>8221</v>
      </c>
      <c r="G3155" t="s">
        <v>8224</v>
      </c>
      <c r="H3155" t="s">
        <v>8246</v>
      </c>
      <c r="I3155">
        <v>1388808545</v>
      </c>
      <c r="J3155">
        <v>1386216545</v>
      </c>
      <c r="K3155" t="b">
        <v>0</v>
      </c>
      <c r="L3155">
        <v>30</v>
      </c>
      <c r="M3155" t="b">
        <v>0</v>
      </c>
      <c r="N3155" t="s">
        <v>8282</v>
      </c>
      <c r="O3155" s="5">
        <f t="shared" si="196"/>
        <v>6.3092592592592589E-2</v>
      </c>
      <c r="P3155" s="15">
        <f t="shared" si="197"/>
        <v>113.56666666666666</v>
      </c>
      <c r="Q3155" s="7" t="s">
        <v>8338</v>
      </c>
      <c r="R3155" s="7" t="s">
        <v>8339</v>
      </c>
      <c r="S3155" s="13">
        <f t="shared" si="198"/>
        <v>41643.172974537039</v>
      </c>
      <c r="T3155" s="12">
        <f t="shared" si="199"/>
        <v>41613.172974537039</v>
      </c>
    </row>
    <row r="3156" spans="1:20" ht="48" x14ac:dyDescent="0.2">
      <c r="A3156">
        <v>3964</v>
      </c>
      <c r="B3156" s="3" t="s">
        <v>3961</v>
      </c>
      <c r="C3156" s="3" t="s">
        <v>8071</v>
      </c>
      <c r="D3156">
        <v>2000</v>
      </c>
      <c r="E3156">
        <v>126</v>
      </c>
      <c r="F3156" t="s">
        <v>8221</v>
      </c>
      <c r="G3156" t="s">
        <v>8224</v>
      </c>
      <c r="H3156" t="s">
        <v>8246</v>
      </c>
      <c r="I3156">
        <v>1429460386</v>
      </c>
      <c r="J3156">
        <v>1424279986</v>
      </c>
      <c r="K3156" t="b">
        <v>0</v>
      </c>
      <c r="L3156">
        <v>3</v>
      </c>
      <c r="M3156" t="b">
        <v>0</v>
      </c>
      <c r="N3156" t="s">
        <v>8271</v>
      </c>
      <c r="O3156" s="5">
        <f t="shared" si="196"/>
        <v>6.3E-2</v>
      </c>
      <c r="P3156" s="15">
        <f t="shared" si="197"/>
        <v>42</v>
      </c>
      <c r="Q3156" s="7" t="s">
        <v>8323</v>
      </c>
      <c r="R3156" s="7" t="s">
        <v>8324</v>
      </c>
      <c r="S3156" s="13">
        <f t="shared" si="198"/>
        <v>42113.680393518516</v>
      </c>
      <c r="T3156" s="12">
        <f t="shared" si="199"/>
        <v>42053.722060185188</v>
      </c>
    </row>
    <row r="3157" spans="1:20" ht="48" x14ac:dyDescent="0.2">
      <c r="A3157">
        <v>985</v>
      </c>
      <c r="B3157" s="3" t="s">
        <v>986</v>
      </c>
      <c r="C3157" s="3" t="s">
        <v>5095</v>
      </c>
      <c r="D3157">
        <v>30000</v>
      </c>
      <c r="E3157">
        <v>1888</v>
      </c>
      <c r="F3157" t="s">
        <v>8221</v>
      </c>
      <c r="G3157" t="s">
        <v>8236</v>
      </c>
      <c r="H3157" t="s">
        <v>8249</v>
      </c>
      <c r="I3157">
        <v>1451602800</v>
      </c>
      <c r="J3157">
        <v>1449011610</v>
      </c>
      <c r="K3157" t="b">
        <v>0</v>
      </c>
      <c r="L3157">
        <v>23</v>
      </c>
      <c r="M3157" t="b">
        <v>0</v>
      </c>
      <c r="N3157" t="s">
        <v>8273</v>
      </c>
      <c r="O3157" s="5">
        <f t="shared" si="196"/>
        <v>6.2933333333333327E-2</v>
      </c>
      <c r="P3157" s="15">
        <f t="shared" si="197"/>
        <v>82.086956521739125</v>
      </c>
      <c r="Q3157" s="7" t="s">
        <v>8309</v>
      </c>
      <c r="R3157" s="7" t="s">
        <v>8326</v>
      </c>
      <c r="S3157" s="13">
        <f t="shared" si="198"/>
        <v>42369.958333333328</v>
      </c>
      <c r="T3157" s="12">
        <f t="shared" si="199"/>
        <v>42339.967708333337</v>
      </c>
    </row>
    <row r="3158" spans="1:20" ht="48" x14ac:dyDescent="0.2">
      <c r="A3158">
        <v>1773</v>
      </c>
      <c r="B3158" s="3" t="s">
        <v>1774</v>
      </c>
      <c r="C3158" s="3" t="s">
        <v>5883</v>
      </c>
      <c r="D3158">
        <v>30000</v>
      </c>
      <c r="E3158">
        <v>1877</v>
      </c>
      <c r="F3158" t="s">
        <v>8221</v>
      </c>
      <c r="G3158" t="s">
        <v>8224</v>
      </c>
      <c r="H3158" t="s">
        <v>8246</v>
      </c>
      <c r="I3158">
        <v>1421691298</v>
      </c>
      <c r="J3158">
        <v>1417803298</v>
      </c>
      <c r="K3158" t="b">
        <v>1</v>
      </c>
      <c r="L3158">
        <v>19</v>
      </c>
      <c r="M3158" t="b">
        <v>0</v>
      </c>
      <c r="N3158" t="s">
        <v>8285</v>
      </c>
      <c r="O3158" s="5">
        <f t="shared" si="196"/>
        <v>6.2566666666666673E-2</v>
      </c>
      <c r="P3158" s="15">
        <f t="shared" si="197"/>
        <v>98.78947368421052</v>
      </c>
      <c r="Q3158" s="7" t="s">
        <v>8343</v>
      </c>
      <c r="R3158" s="7" t="s">
        <v>8344</v>
      </c>
      <c r="S3158" s="13">
        <f t="shared" si="198"/>
        <v>42023.760393518518</v>
      </c>
      <c r="T3158" s="12">
        <f t="shared" si="199"/>
        <v>41978.760393518518</v>
      </c>
    </row>
    <row r="3159" spans="1:20" ht="48" x14ac:dyDescent="0.2">
      <c r="A3159">
        <v>481</v>
      </c>
      <c r="B3159" s="3" t="s">
        <v>482</v>
      </c>
      <c r="C3159" s="3" t="s">
        <v>4591</v>
      </c>
      <c r="D3159">
        <v>30000</v>
      </c>
      <c r="E3159">
        <v>1830</v>
      </c>
      <c r="F3159" t="s">
        <v>8221</v>
      </c>
      <c r="G3159" t="s">
        <v>8224</v>
      </c>
      <c r="H3159" t="s">
        <v>8246</v>
      </c>
      <c r="I3159">
        <v>1349885289</v>
      </c>
      <c r="J3159">
        <v>1347293289</v>
      </c>
      <c r="K3159" t="b">
        <v>0</v>
      </c>
      <c r="L3159">
        <v>21</v>
      </c>
      <c r="M3159" t="b">
        <v>0</v>
      </c>
      <c r="N3159" t="s">
        <v>8270</v>
      </c>
      <c r="O3159" s="5">
        <f t="shared" si="196"/>
        <v>6.0999999999999999E-2</v>
      </c>
      <c r="P3159" s="15">
        <f t="shared" si="197"/>
        <v>87.142857142857139</v>
      </c>
      <c r="Q3159" s="7" t="s">
        <v>8316</v>
      </c>
      <c r="R3159" s="7" t="s">
        <v>8322</v>
      </c>
      <c r="S3159" s="13">
        <f t="shared" si="198"/>
        <v>41192.672326388885</v>
      </c>
      <c r="T3159" s="12">
        <f t="shared" si="199"/>
        <v>41162.672326388885</v>
      </c>
    </row>
    <row r="3160" spans="1:20" ht="48" hidden="1" x14ac:dyDescent="0.2">
      <c r="A3160">
        <v>2704</v>
      </c>
      <c r="B3160" s="3" t="s">
        <v>2704</v>
      </c>
      <c r="C3160" s="3" t="s">
        <v>6814</v>
      </c>
      <c r="D3160">
        <v>19000</v>
      </c>
      <c r="E3160">
        <v>1145</v>
      </c>
      <c r="F3160" t="s">
        <v>8222</v>
      </c>
      <c r="G3160" t="s">
        <v>8224</v>
      </c>
      <c r="H3160" t="s">
        <v>8246</v>
      </c>
      <c r="I3160">
        <v>1491421314</v>
      </c>
      <c r="J3160">
        <v>1487709714</v>
      </c>
      <c r="K3160" t="b">
        <v>0</v>
      </c>
      <c r="L3160">
        <v>7</v>
      </c>
      <c r="M3160" t="b">
        <v>0</v>
      </c>
      <c r="N3160" t="s">
        <v>8303</v>
      </c>
      <c r="O3160" s="5">
        <f t="shared" si="196"/>
        <v>6.0263157894736845E-2</v>
      </c>
      <c r="P3160" s="15">
        <f t="shared" si="197"/>
        <v>163.57142857142858</v>
      </c>
      <c r="Q3160" s="7" t="s">
        <v>8323</v>
      </c>
      <c r="R3160" s="7" t="s">
        <v>8361</v>
      </c>
      <c r="S3160" s="13">
        <f t="shared" si="198"/>
        <v>42830.820763888885</v>
      </c>
      <c r="T3160" s="12">
        <f t="shared" si="199"/>
        <v>42787.862430555557</v>
      </c>
    </row>
    <row r="3161" spans="1:20" ht="48" x14ac:dyDescent="0.2">
      <c r="A3161">
        <v>933</v>
      </c>
      <c r="B3161" s="3" t="s">
        <v>934</v>
      </c>
      <c r="C3161" s="3" t="s">
        <v>5043</v>
      </c>
      <c r="D3161">
        <v>2000</v>
      </c>
      <c r="E3161">
        <v>120</v>
      </c>
      <c r="F3161" t="s">
        <v>8221</v>
      </c>
      <c r="G3161" t="s">
        <v>8224</v>
      </c>
      <c r="H3161" t="s">
        <v>8246</v>
      </c>
      <c r="I3161">
        <v>1399867409</v>
      </c>
      <c r="J3161">
        <v>1394683409</v>
      </c>
      <c r="K3161" t="b">
        <v>0</v>
      </c>
      <c r="L3161">
        <v>2</v>
      </c>
      <c r="M3161" t="b">
        <v>0</v>
      </c>
      <c r="N3161" t="s">
        <v>8278</v>
      </c>
      <c r="O3161" s="5">
        <f t="shared" si="196"/>
        <v>0.06</v>
      </c>
      <c r="P3161" s="15">
        <f t="shared" si="197"/>
        <v>60</v>
      </c>
      <c r="Q3161" s="7" t="s">
        <v>8330</v>
      </c>
      <c r="R3161" s="7" t="s">
        <v>8333</v>
      </c>
      <c r="S3161" s="13">
        <f t="shared" si="198"/>
        <v>41771.169085648151</v>
      </c>
      <c r="T3161" s="12">
        <f t="shared" si="199"/>
        <v>41711.169085648151</v>
      </c>
    </row>
    <row r="3162" spans="1:20" ht="48" x14ac:dyDescent="0.2">
      <c r="A3162">
        <v>3647</v>
      </c>
      <c r="B3162" s="3" t="s">
        <v>3645</v>
      </c>
      <c r="C3162" s="3" t="s">
        <v>7757</v>
      </c>
      <c r="D3162">
        <v>500</v>
      </c>
      <c r="E3162">
        <v>30</v>
      </c>
      <c r="F3162" t="s">
        <v>8221</v>
      </c>
      <c r="G3162" t="s">
        <v>8225</v>
      </c>
      <c r="H3162" t="s">
        <v>8247</v>
      </c>
      <c r="I3162">
        <v>1475258327</v>
      </c>
      <c r="J3162">
        <v>1471370327</v>
      </c>
      <c r="K3162" t="b">
        <v>0</v>
      </c>
      <c r="L3162">
        <v>2</v>
      </c>
      <c r="M3162" t="b">
        <v>0</v>
      </c>
      <c r="N3162" t="s">
        <v>8305</v>
      </c>
      <c r="O3162" s="5">
        <f t="shared" si="196"/>
        <v>0.06</v>
      </c>
      <c r="P3162" s="15">
        <f t="shared" si="197"/>
        <v>15</v>
      </c>
      <c r="Q3162" s="7" t="s">
        <v>8323</v>
      </c>
      <c r="R3162" s="7" t="s">
        <v>8363</v>
      </c>
      <c r="S3162" s="13">
        <f t="shared" si="198"/>
        <v>42643.749155092592</v>
      </c>
      <c r="T3162" s="12">
        <f t="shared" si="199"/>
        <v>42598.749155092592</v>
      </c>
    </row>
    <row r="3163" spans="1:20" ht="48" x14ac:dyDescent="0.2">
      <c r="A3163">
        <v>4008</v>
      </c>
      <c r="B3163" s="3" t="s">
        <v>4004</v>
      </c>
      <c r="C3163" s="3" t="s">
        <v>8113</v>
      </c>
      <c r="D3163">
        <v>1000</v>
      </c>
      <c r="E3163">
        <v>60</v>
      </c>
      <c r="F3163" t="s">
        <v>8221</v>
      </c>
      <c r="G3163" t="s">
        <v>8225</v>
      </c>
      <c r="H3163" t="s">
        <v>8247</v>
      </c>
      <c r="I3163">
        <v>1437606507</v>
      </c>
      <c r="J3163">
        <v>1435014507</v>
      </c>
      <c r="K3163" t="b">
        <v>0</v>
      </c>
      <c r="L3163">
        <v>4</v>
      </c>
      <c r="M3163" t="b">
        <v>0</v>
      </c>
      <c r="N3163" t="s">
        <v>8271</v>
      </c>
      <c r="O3163" s="5">
        <f t="shared" si="196"/>
        <v>0.06</v>
      </c>
      <c r="P3163" s="15">
        <f t="shared" si="197"/>
        <v>15</v>
      </c>
      <c r="Q3163" s="7" t="s">
        <v>8323</v>
      </c>
      <c r="R3163" s="7" t="s">
        <v>8324</v>
      </c>
      <c r="S3163" s="13">
        <f t="shared" si="198"/>
        <v>42207.964201388888</v>
      </c>
      <c r="T3163" s="12">
        <f t="shared" si="199"/>
        <v>42177.964201388888</v>
      </c>
    </row>
    <row r="3164" spans="1:20" ht="48" x14ac:dyDescent="0.2">
      <c r="A3164">
        <v>1174</v>
      </c>
      <c r="B3164" s="3" t="s">
        <v>1175</v>
      </c>
      <c r="C3164" s="3" t="s">
        <v>5284</v>
      </c>
      <c r="D3164">
        <v>15000</v>
      </c>
      <c r="E3164">
        <v>886</v>
      </c>
      <c r="F3164" t="s">
        <v>8221</v>
      </c>
      <c r="G3164" t="s">
        <v>8224</v>
      </c>
      <c r="H3164" t="s">
        <v>8246</v>
      </c>
      <c r="I3164">
        <v>1462738327</v>
      </c>
      <c r="J3164">
        <v>1460146327</v>
      </c>
      <c r="K3164" t="b">
        <v>0</v>
      </c>
      <c r="L3164">
        <v>19</v>
      </c>
      <c r="M3164" t="b">
        <v>0</v>
      </c>
      <c r="N3164" t="s">
        <v>8284</v>
      </c>
      <c r="O3164" s="5">
        <f t="shared" si="196"/>
        <v>5.906666666666667E-2</v>
      </c>
      <c r="P3164" s="15">
        <f t="shared" si="197"/>
        <v>46.631578947368418</v>
      </c>
      <c r="Q3164" s="7" t="s">
        <v>8341</v>
      </c>
      <c r="R3164" s="7" t="s">
        <v>8342</v>
      </c>
      <c r="S3164" s="13">
        <f t="shared" si="198"/>
        <v>42498.84174768519</v>
      </c>
      <c r="T3164" s="12">
        <f t="shared" si="199"/>
        <v>42468.84174768519</v>
      </c>
    </row>
    <row r="3165" spans="1:20" ht="48" hidden="1" x14ac:dyDescent="0.2">
      <c r="A3165">
        <v>1006</v>
      </c>
      <c r="B3165" s="3" t="s">
        <v>1007</v>
      </c>
      <c r="C3165" s="3" t="s">
        <v>5116</v>
      </c>
      <c r="D3165">
        <v>4000</v>
      </c>
      <c r="E3165">
        <v>234</v>
      </c>
      <c r="F3165" t="s">
        <v>8220</v>
      </c>
      <c r="G3165" t="s">
        <v>8224</v>
      </c>
      <c r="H3165" t="s">
        <v>8246</v>
      </c>
      <c r="I3165">
        <v>1418368260</v>
      </c>
      <c r="J3165">
        <v>1417654672</v>
      </c>
      <c r="K3165" t="b">
        <v>0</v>
      </c>
      <c r="L3165">
        <v>8</v>
      </c>
      <c r="M3165" t="b">
        <v>0</v>
      </c>
      <c r="N3165" t="s">
        <v>8273</v>
      </c>
      <c r="O3165" s="5">
        <f t="shared" si="196"/>
        <v>5.8500000000000003E-2</v>
      </c>
      <c r="P3165" s="15">
        <f t="shared" si="197"/>
        <v>29.25</v>
      </c>
      <c r="Q3165" s="7" t="s">
        <v>8309</v>
      </c>
      <c r="R3165" s="7" t="s">
        <v>8326</v>
      </c>
      <c r="S3165" s="13">
        <f t="shared" si="198"/>
        <v>41985.299305555556</v>
      </c>
      <c r="T3165" s="12">
        <f t="shared" si="199"/>
        <v>41977.040185185186</v>
      </c>
    </row>
    <row r="3166" spans="1:20" ht="48" x14ac:dyDescent="0.2">
      <c r="A3166">
        <v>915</v>
      </c>
      <c r="B3166" s="3" t="s">
        <v>916</v>
      </c>
      <c r="C3166" s="3" t="s">
        <v>5025</v>
      </c>
      <c r="D3166">
        <v>6500</v>
      </c>
      <c r="E3166">
        <v>375</v>
      </c>
      <c r="F3166" t="s">
        <v>8221</v>
      </c>
      <c r="G3166" t="s">
        <v>8224</v>
      </c>
      <c r="H3166" t="s">
        <v>8246</v>
      </c>
      <c r="I3166">
        <v>1330577940</v>
      </c>
      <c r="J3166">
        <v>1327853914</v>
      </c>
      <c r="K3166" t="b">
        <v>0</v>
      </c>
      <c r="L3166">
        <v>9</v>
      </c>
      <c r="M3166" t="b">
        <v>0</v>
      </c>
      <c r="N3166" t="s">
        <v>8278</v>
      </c>
      <c r="O3166" s="5">
        <f t="shared" si="196"/>
        <v>5.7692307692307696E-2</v>
      </c>
      <c r="P3166" s="15">
        <f t="shared" si="197"/>
        <v>41.666666666666664</v>
      </c>
      <c r="Q3166" s="7" t="s">
        <v>8330</v>
      </c>
      <c r="R3166" s="7" t="s">
        <v>8333</v>
      </c>
      <c r="S3166" s="13">
        <f t="shared" si="198"/>
        <v>40969.207638888889</v>
      </c>
      <c r="T3166" s="12">
        <f t="shared" si="199"/>
        <v>40937.679560185185</v>
      </c>
    </row>
    <row r="3167" spans="1:20" ht="48" hidden="1" x14ac:dyDescent="0.2">
      <c r="A3167">
        <v>1317</v>
      </c>
      <c r="B3167" s="3" t="s">
        <v>1318</v>
      </c>
      <c r="C3167" s="3" t="s">
        <v>5427</v>
      </c>
      <c r="D3167">
        <v>200000</v>
      </c>
      <c r="E3167">
        <v>11467</v>
      </c>
      <c r="F3167" t="s">
        <v>8220</v>
      </c>
      <c r="G3167" t="s">
        <v>8232</v>
      </c>
      <c r="H3167" t="s">
        <v>8253</v>
      </c>
      <c r="I3167">
        <v>1469109600</v>
      </c>
      <c r="J3167">
        <v>1464586746</v>
      </c>
      <c r="K3167" t="b">
        <v>0</v>
      </c>
      <c r="L3167">
        <v>19</v>
      </c>
      <c r="M3167" t="b">
        <v>0</v>
      </c>
      <c r="N3167" t="s">
        <v>8273</v>
      </c>
      <c r="O3167" s="5">
        <f t="shared" si="196"/>
        <v>5.7334999999999997E-2</v>
      </c>
      <c r="P3167" s="15">
        <f t="shared" si="197"/>
        <v>603.52631578947364</v>
      </c>
      <c r="Q3167" s="7" t="s">
        <v>8309</v>
      </c>
      <c r="R3167" s="7" t="s">
        <v>8326</v>
      </c>
      <c r="S3167" s="13">
        <f t="shared" si="198"/>
        <v>42572.583333333328</v>
      </c>
      <c r="T3167" s="12">
        <f t="shared" si="199"/>
        <v>42520.235486111109</v>
      </c>
    </row>
    <row r="3168" spans="1:20" ht="48" x14ac:dyDescent="0.2">
      <c r="A3168">
        <v>2142</v>
      </c>
      <c r="B3168" s="3" t="s">
        <v>2143</v>
      </c>
      <c r="C3168" s="3" t="s">
        <v>6252</v>
      </c>
      <c r="D3168">
        <v>10500</v>
      </c>
      <c r="E3168">
        <v>601</v>
      </c>
      <c r="F3168" t="s">
        <v>8221</v>
      </c>
      <c r="G3168" t="s">
        <v>8236</v>
      </c>
      <c r="H3168" t="s">
        <v>8249</v>
      </c>
      <c r="I3168">
        <v>1451494210</v>
      </c>
      <c r="J3168">
        <v>1449075010</v>
      </c>
      <c r="K3168" t="b">
        <v>0</v>
      </c>
      <c r="L3168">
        <v>12</v>
      </c>
      <c r="M3168" t="b">
        <v>0</v>
      </c>
      <c r="N3168" t="s">
        <v>8282</v>
      </c>
      <c r="O3168" s="5">
        <f t="shared" si="196"/>
        <v>5.7238095238095241E-2</v>
      </c>
      <c r="P3168" s="15">
        <f t="shared" si="197"/>
        <v>50.083333333333336</v>
      </c>
      <c r="Q3168" s="7" t="s">
        <v>8338</v>
      </c>
      <c r="R3168" s="7" t="s">
        <v>8339</v>
      </c>
      <c r="S3168" s="13">
        <f t="shared" si="198"/>
        <v>42368.701504629629</v>
      </c>
      <c r="T3168" s="12">
        <f t="shared" si="199"/>
        <v>42340.701504629629</v>
      </c>
    </row>
    <row r="3169" spans="1:20" ht="20" x14ac:dyDescent="0.2">
      <c r="A3169">
        <v>1152</v>
      </c>
      <c r="B3169" s="3" t="s">
        <v>1153</v>
      </c>
      <c r="C3169" s="3" t="s">
        <v>5262</v>
      </c>
      <c r="D3169">
        <v>16000</v>
      </c>
      <c r="E3169">
        <v>911</v>
      </c>
      <c r="F3169" t="s">
        <v>8221</v>
      </c>
      <c r="G3169" t="s">
        <v>8224</v>
      </c>
      <c r="H3169" t="s">
        <v>8246</v>
      </c>
      <c r="I3169">
        <v>1431709312</v>
      </c>
      <c r="J3169">
        <v>1429117312</v>
      </c>
      <c r="K3169" t="b">
        <v>0</v>
      </c>
      <c r="L3169">
        <v>15</v>
      </c>
      <c r="M3169" t="b">
        <v>0</v>
      </c>
      <c r="N3169" t="s">
        <v>8284</v>
      </c>
      <c r="O3169" s="5">
        <f t="shared" si="196"/>
        <v>5.6937500000000002E-2</v>
      </c>
      <c r="P3169" s="15">
        <f t="shared" si="197"/>
        <v>60.733333333333334</v>
      </c>
      <c r="Q3169" s="7" t="s">
        <v>8341</v>
      </c>
      <c r="R3169" s="7" t="s">
        <v>8342</v>
      </c>
      <c r="S3169" s="13">
        <f t="shared" si="198"/>
        <v>42139.709629629629</v>
      </c>
      <c r="T3169" s="12">
        <f t="shared" si="199"/>
        <v>42109.709629629629</v>
      </c>
    </row>
    <row r="3170" spans="1:20" ht="48" hidden="1" x14ac:dyDescent="0.2">
      <c r="A3170">
        <v>622</v>
      </c>
      <c r="B3170" s="3" t="s">
        <v>623</v>
      </c>
      <c r="C3170" s="3" t="s">
        <v>4732</v>
      </c>
      <c r="D3170">
        <v>6000</v>
      </c>
      <c r="E3170">
        <v>341</v>
      </c>
      <c r="F3170" t="s">
        <v>8220</v>
      </c>
      <c r="G3170" t="s">
        <v>8224</v>
      </c>
      <c r="H3170" t="s">
        <v>8246</v>
      </c>
      <c r="I3170">
        <v>1467398138</v>
      </c>
      <c r="J3170">
        <v>1465670138</v>
      </c>
      <c r="K3170" t="b">
        <v>0</v>
      </c>
      <c r="L3170">
        <v>9</v>
      </c>
      <c r="M3170" t="b">
        <v>0</v>
      </c>
      <c r="N3170" t="s">
        <v>8272</v>
      </c>
      <c r="O3170" s="5">
        <f t="shared" si="196"/>
        <v>5.6833333333333333E-2</v>
      </c>
      <c r="P3170" s="15">
        <f t="shared" si="197"/>
        <v>37.888888888888886</v>
      </c>
      <c r="Q3170" s="7" t="s">
        <v>8309</v>
      </c>
      <c r="R3170" s="7" t="s">
        <v>8325</v>
      </c>
      <c r="S3170" s="13">
        <f t="shared" si="198"/>
        <v>42552.774745370371</v>
      </c>
      <c r="T3170" s="12">
        <f t="shared" si="199"/>
        <v>42532.774745370371</v>
      </c>
    </row>
    <row r="3171" spans="1:20" ht="48" x14ac:dyDescent="0.2">
      <c r="A3171">
        <v>1168</v>
      </c>
      <c r="B3171" s="3" t="s">
        <v>1169</v>
      </c>
      <c r="C3171" s="3" t="s">
        <v>5278</v>
      </c>
      <c r="D3171">
        <v>18000</v>
      </c>
      <c r="E3171">
        <v>1020</v>
      </c>
      <c r="F3171" t="s">
        <v>8221</v>
      </c>
      <c r="G3171" t="s">
        <v>8224</v>
      </c>
      <c r="H3171" t="s">
        <v>8246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8284</v>
      </c>
      <c r="O3171" s="5">
        <f t="shared" si="196"/>
        <v>5.6666666666666664E-2</v>
      </c>
      <c r="P3171" s="15">
        <f t="shared" si="197"/>
        <v>340</v>
      </c>
      <c r="Q3171" s="7" t="s">
        <v>8341</v>
      </c>
      <c r="R3171" s="7" t="s">
        <v>8342</v>
      </c>
      <c r="S3171" s="13">
        <f t="shared" si="198"/>
        <v>42635.053993055553</v>
      </c>
      <c r="T3171" s="12">
        <f t="shared" si="199"/>
        <v>42605.053993055553</v>
      </c>
    </row>
    <row r="3172" spans="1:20" ht="48" x14ac:dyDescent="0.2">
      <c r="A3172">
        <v>2597</v>
      </c>
      <c r="B3172" s="3" t="s">
        <v>2597</v>
      </c>
      <c r="C3172" s="3" t="s">
        <v>6707</v>
      </c>
      <c r="D3172">
        <v>1500</v>
      </c>
      <c r="E3172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5">
        <f t="shared" si="196"/>
        <v>5.6666666666666664E-2</v>
      </c>
      <c r="P3172" s="15">
        <f t="shared" si="197"/>
        <v>12.142857142857142</v>
      </c>
      <c r="Q3172" s="7" t="s">
        <v>8341</v>
      </c>
      <c r="R3172" s="7" t="s">
        <v>8342</v>
      </c>
      <c r="S3172" s="13">
        <f t="shared" si="198"/>
        <v>42540.341631944444</v>
      </c>
      <c r="T3172" s="12">
        <f t="shared" si="199"/>
        <v>42510.341631944444</v>
      </c>
    </row>
    <row r="3173" spans="1:20" ht="48" x14ac:dyDescent="0.2">
      <c r="A3173">
        <v>955</v>
      </c>
      <c r="B3173" s="3" t="s">
        <v>956</v>
      </c>
      <c r="C3173" s="3" t="s">
        <v>5065</v>
      </c>
      <c r="D3173">
        <v>300000</v>
      </c>
      <c r="E3173">
        <v>16984</v>
      </c>
      <c r="F3173" t="s">
        <v>8221</v>
      </c>
      <c r="G3173" t="s">
        <v>8224</v>
      </c>
      <c r="H3173" t="s">
        <v>8246</v>
      </c>
      <c r="I3173">
        <v>1473750300</v>
      </c>
      <c r="J3173">
        <v>1470294300</v>
      </c>
      <c r="K3173" t="b">
        <v>0</v>
      </c>
      <c r="L3173">
        <v>93</v>
      </c>
      <c r="M3173" t="b">
        <v>0</v>
      </c>
      <c r="N3173" t="s">
        <v>8273</v>
      </c>
      <c r="O3173" s="5">
        <f t="shared" si="196"/>
        <v>5.6613333333333335E-2</v>
      </c>
      <c r="P3173" s="15">
        <f t="shared" si="197"/>
        <v>182.6236559139785</v>
      </c>
      <c r="Q3173" s="7" t="s">
        <v>8309</v>
      </c>
      <c r="R3173" s="7" t="s">
        <v>8326</v>
      </c>
      <c r="S3173" s="13">
        <f t="shared" si="198"/>
        <v>42626.295138888891</v>
      </c>
      <c r="T3173" s="12">
        <f t="shared" si="199"/>
        <v>42586.295138888891</v>
      </c>
    </row>
    <row r="3174" spans="1:20" ht="48" x14ac:dyDescent="0.2">
      <c r="A3174">
        <v>2696</v>
      </c>
      <c r="B3174" s="3" t="s">
        <v>2696</v>
      </c>
      <c r="C3174" s="3" t="s">
        <v>6806</v>
      </c>
      <c r="D3174">
        <v>60000</v>
      </c>
      <c r="E3174">
        <v>3390</v>
      </c>
      <c r="F3174" t="s">
        <v>8221</v>
      </c>
      <c r="G3174" t="s">
        <v>8224</v>
      </c>
      <c r="H3174" t="s">
        <v>8246</v>
      </c>
      <c r="I3174">
        <v>1419538560</v>
      </c>
      <c r="J3174">
        <v>1416600960</v>
      </c>
      <c r="K3174" t="b">
        <v>0</v>
      </c>
      <c r="L3174">
        <v>38</v>
      </c>
      <c r="M3174" t="b">
        <v>0</v>
      </c>
      <c r="N3174" t="s">
        <v>8284</v>
      </c>
      <c r="O3174" s="5">
        <f t="shared" si="196"/>
        <v>5.6500000000000002E-2</v>
      </c>
      <c r="P3174" s="15">
        <f t="shared" si="197"/>
        <v>89.21052631578948</v>
      </c>
      <c r="Q3174" s="7" t="s">
        <v>8341</v>
      </c>
      <c r="R3174" s="7" t="s">
        <v>8342</v>
      </c>
      <c r="S3174" s="13">
        <f t="shared" si="198"/>
        <v>41998.844444444447</v>
      </c>
      <c r="T3174" s="12">
        <f t="shared" si="199"/>
        <v>41964.844444444447</v>
      </c>
    </row>
    <row r="3175" spans="1:20" ht="32" x14ac:dyDescent="0.2">
      <c r="A3175">
        <v>428</v>
      </c>
      <c r="B3175" s="3" t="s">
        <v>429</v>
      </c>
      <c r="C3175" s="3" t="s">
        <v>4538</v>
      </c>
      <c r="D3175">
        <v>12000</v>
      </c>
      <c r="E3175">
        <v>676</v>
      </c>
      <c r="F3175" t="s">
        <v>8221</v>
      </c>
      <c r="G3175" t="s">
        <v>8224</v>
      </c>
      <c r="H3175" t="s">
        <v>8246</v>
      </c>
      <c r="I3175">
        <v>1402956000</v>
      </c>
      <c r="J3175">
        <v>1400523845</v>
      </c>
      <c r="K3175" t="b">
        <v>0</v>
      </c>
      <c r="L3175">
        <v>13</v>
      </c>
      <c r="M3175" t="b">
        <v>0</v>
      </c>
      <c r="N3175" t="s">
        <v>8270</v>
      </c>
      <c r="O3175" s="5">
        <f t="shared" si="196"/>
        <v>5.6333333333333332E-2</v>
      </c>
      <c r="P3175" s="15">
        <f t="shared" si="197"/>
        <v>52</v>
      </c>
      <c r="Q3175" s="7" t="s">
        <v>8316</v>
      </c>
      <c r="R3175" s="7" t="s">
        <v>8322</v>
      </c>
      <c r="S3175" s="13">
        <f t="shared" si="198"/>
        <v>41806.916666666664</v>
      </c>
      <c r="T3175" s="12">
        <f t="shared" si="199"/>
        <v>41778.766724537039</v>
      </c>
    </row>
    <row r="3176" spans="1:20" ht="48" x14ac:dyDescent="0.2">
      <c r="A3176">
        <v>1720</v>
      </c>
      <c r="B3176" s="3" t="s">
        <v>1721</v>
      </c>
      <c r="C3176" s="3" t="s">
        <v>5830</v>
      </c>
      <c r="D3176">
        <v>4000</v>
      </c>
      <c r="E3176">
        <v>225</v>
      </c>
      <c r="F3176" t="s">
        <v>8221</v>
      </c>
      <c r="G3176" t="s">
        <v>8224</v>
      </c>
      <c r="H3176" t="s">
        <v>8246</v>
      </c>
      <c r="I3176">
        <v>1415562471</v>
      </c>
      <c r="J3176">
        <v>1412966871</v>
      </c>
      <c r="K3176" t="b">
        <v>0</v>
      </c>
      <c r="L3176">
        <v>8</v>
      </c>
      <c r="M3176" t="b">
        <v>0</v>
      </c>
      <c r="N3176" t="s">
        <v>8293</v>
      </c>
      <c r="O3176" s="5">
        <f t="shared" si="196"/>
        <v>5.6250000000000001E-2</v>
      </c>
      <c r="P3176" s="15">
        <f t="shared" si="197"/>
        <v>28.125</v>
      </c>
      <c r="Q3176" s="7" t="s">
        <v>8330</v>
      </c>
      <c r="R3176" s="7" t="s">
        <v>8352</v>
      </c>
      <c r="S3176" s="13">
        <f t="shared" si="198"/>
        <v>41952.824895833335</v>
      </c>
      <c r="T3176" s="12">
        <f t="shared" si="199"/>
        <v>41922.783229166671</v>
      </c>
    </row>
    <row r="3177" spans="1:20" ht="48" x14ac:dyDescent="0.2">
      <c r="A3177">
        <v>703</v>
      </c>
      <c r="B3177" s="3" t="s">
        <v>704</v>
      </c>
      <c r="C3177" s="3" t="s">
        <v>4813</v>
      </c>
      <c r="D3177">
        <v>15000</v>
      </c>
      <c r="E3177">
        <v>837</v>
      </c>
      <c r="F3177" t="s">
        <v>8221</v>
      </c>
      <c r="G3177" t="s">
        <v>8224</v>
      </c>
      <c r="H3177" t="s">
        <v>8246</v>
      </c>
      <c r="I3177">
        <v>1485905520</v>
      </c>
      <c r="J3177">
        <v>1481150949</v>
      </c>
      <c r="K3177" t="b">
        <v>0</v>
      </c>
      <c r="L3177">
        <v>7</v>
      </c>
      <c r="M3177" t="b">
        <v>0</v>
      </c>
      <c r="N3177" t="s">
        <v>8273</v>
      </c>
      <c r="O3177" s="5">
        <f t="shared" si="196"/>
        <v>5.5800000000000002E-2</v>
      </c>
      <c r="P3177" s="15">
        <f t="shared" si="197"/>
        <v>119.57142857142857</v>
      </c>
      <c r="Q3177" s="7" t="s">
        <v>8309</v>
      </c>
      <c r="R3177" s="7" t="s">
        <v>8326</v>
      </c>
      <c r="S3177" s="13">
        <f t="shared" si="198"/>
        <v>42766.98055555555</v>
      </c>
      <c r="T3177" s="12">
        <f t="shared" si="199"/>
        <v>42711.950798611113</v>
      </c>
    </row>
    <row r="3178" spans="1:20" ht="48" hidden="1" x14ac:dyDescent="0.2">
      <c r="A3178">
        <v>126</v>
      </c>
      <c r="B3178" s="3" t="s">
        <v>128</v>
      </c>
      <c r="C3178" s="3" t="s">
        <v>4237</v>
      </c>
      <c r="D3178">
        <v>25000</v>
      </c>
      <c r="E3178">
        <v>1387</v>
      </c>
      <c r="F3178" t="s">
        <v>8220</v>
      </c>
      <c r="G3178" t="s">
        <v>8224</v>
      </c>
      <c r="H3178" t="s">
        <v>8246</v>
      </c>
      <c r="I3178">
        <v>1433988000</v>
      </c>
      <c r="J3178">
        <v>1431353337</v>
      </c>
      <c r="K3178" t="b">
        <v>0</v>
      </c>
      <c r="L3178">
        <v>13</v>
      </c>
      <c r="M3178" t="b">
        <v>0</v>
      </c>
      <c r="N3178" t="s">
        <v>8267</v>
      </c>
      <c r="O3178" s="5">
        <f t="shared" si="196"/>
        <v>5.5480000000000002E-2</v>
      </c>
      <c r="P3178" s="15">
        <f t="shared" si="197"/>
        <v>106.69230769230769</v>
      </c>
      <c r="Q3178" s="7" t="s">
        <v>8316</v>
      </c>
      <c r="R3178" s="7" t="s">
        <v>8319</v>
      </c>
      <c r="S3178" s="13">
        <f t="shared" si="198"/>
        <v>42166.083333333328</v>
      </c>
      <c r="T3178" s="12">
        <f t="shared" si="199"/>
        <v>42135.589548611111</v>
      </c>
    </row>
    <row r="3179" spans="1:20" ht="20" x14ac:dyDescent="0.2">
      <c r="A3179">
        <v>185</v>
      </c>
      <c r="B3179" s="3" t="s">
        <v>187</v>
      </c>
      <c r="C3179" s="3" t="s">
        <v>4295</v>
      </c>
      <c r="D3179">
        <v>40000</v>
      </c>
      <c r="E3179">
        <v>2200</v>
      </c>
      <c r="F3179" t="s">
        <v>8221</v>
      </c>
      <c r="G3179" t="s">
        <v>8234</v>
      </c>
      <c r="H3179" t="s">
        <v>8254</v>
      </c>
      <c r="I3179">
        <v>1471557139</v>
      </c>
      <c r="J3179">
        <v>1468965139</v>
      </c>
      <c r="K3179" t="b">
        <v>0</v>
      </c>
      <c r="L3179">
        <v>10</v>
      </c>
      <c r="M3179" t="b">
        <v>0</v>
      </c>
      <c r="N3179" t="s">
        <v>8268</v>
      </c>
      <c r="O3179" s="5">
        <f t="shared" si="196"/>
        <v>5.5E-2</v>
      </c>
      <c r="P3179" s="15">
        <f t="shared" si="197"/>
        <v>220</v>
      </c>
      <c r="Q3179" s="7" t="s">
        <v>8316</v>
      </c>
      <c r="R3179" s="7" t="s">
        <v>8320</v>
      </c>
      <c r="S3179" s="13">
        <f t="shared" si="198"/>
        <v>42600.91133101852</v>
      </c>
      <c r="T3179" s="12">
        <f t="shared" si="199"/>
        <v>42570.91133101852</v>
      </c>
    </row>
    <row r="3180" spans="1:20" ht="80" x14ac:dyDescent="0.2">
      <c r="A3180">
        <v>3640</v>
      </c>
      <c r="B3180" s="3" t="s">
        <v>3638</v>
      </c>
      <c r="C3180" s="3" t="s">
        <v>7750</v>
      </c>
      <c r="D3180">
        <v>1000</v>
      </c>
      <c r="E3180">
        <v>55</v>
      </c>
      <c r="F3180" t="s">
        <v>8221</v>
      </c>
      <c r="G3180" t="s">
        <v>8224</v>
      </c>
      <c r="H3180" t="s">
        <v>8246</v>
      </c>
      <c r="I3180">
        <v>1431283530</v>
      </c>
      <c r="J3180">
        <v>1428691530</v>
      </c>
      <c r="K3180" t="b">
        <v>0</v>
      </c>
      <c r="L3180">
        <v>3</v>
      </c>
      <c r="M3180" t="b">
        <v>0</v>
      </c>
      <c r="N3180" t="s">
        <v>8305</v>
      </c>
      <c r="O3180" s="5">
        <f t="shared" si="196"/>
        <v>5.5E-2</v>
      </c>
      <c r="P3180" s="15">
        <f t="shared" si="197"/>
        <v>18.333333333333332</v>
      </c>
      <c r="Q3180" s="7" t="s">
        <v>8323</v>
      </c>
      <c r="R3180" s="7" t="s">
        <v>8363</v>
      </c>
      <c r="S3180" s="13">
        <f t="shared" si="198"/>
        <v>42134.781597222223</v>
      </c>
      <c r="T3180" s="12">
        <f t="shared" si="199"/>
        <v>42104.781597222223</v>
      </c>
    </row>
    <row r="3181" spans="1:20" ht="48" x14ac:dyDescent="0.2">
      <c r="A3181">
        <v>2844</v>
      </c>
      <c r="B3181" s="3" t="s">
        <v>2844</v>
      </c>
      <c r="C3181" s="3" t="s">
        <v>6954</v>
      </c>
      <c r="D3181">
        <v>550</v>
      </c>
      <c r="E3181">
        <v>30</v>
      </c>
      <c r="F3181" t="s">
        <v>8221</v>
      </c>
      <c r="G3181" t="s">
        <v>8239</v>
      </c>
      <c r="H3181" t="s">
        <v>8249</v>
      </c>
      <c r="I3181">
        <v>1483535180</v>
      </c>
      <c r="J3181">
        <v>1480943180</v>
      </c>
      <c r="K3181" t="b">
        <v>0</v>
      </c>
      <c r="L3181">
        <v>1</v>
      </c>
      <c r="M3181" t="b">
        <v>0</v>
      </c>
      <c r="N3181" t="s">
        <v>8271</v>
      </c>
      <c r="O3181" s="5">
        <f t="shared" si="196"/>
        <v>5.4545454545454543E-2</v>
      </c>
      <c r="P3181" s="15">
        <f t="shared" si="197"/>
        <v>30</v>
      </c>
      <c r="Q3181" s="7" t="s">
        <v>8323</v>
      </c>
      <c r="R3181" s="7" t="s">
        <v>8324</v>
      </c>
      <c r="S3181" s="13">
        <f t="shared" si="198"/>
        <v>42739.546064814815</v>
      </c>
      <c r="T3181" s="12">
        <f t="shared" si="199"/>
        <v>42709.546064814815</v>
      </c>
    </row>
    <row r="3182" spans="1:20" ht="48" x14ac:dyDescent="0.2">
      <c r="A3182">
        <v>2139</v>
      </c>
      <c r="B3182" s="3" t="s">
        <v>2140</v>
      </c>
      <c r="C3182" s="3" t="s">
        <v>6249</v>
      </c>
      <c r="D3182">
        <v>30000</v>
      </c>
      <c r="E3182">
        <v>1626</v>
      </c>
      <c r="F3182" t="s">
        <v>8221</v>
      </c>
      <c r="G3182" t="s">
        <v>8224</v>
      </c>
      <c r="H3182" t="s">
        <v>8246</v>
      </c>
      <c r="I3182">
        <v>1478196008</v>
      </c>
      <c r="J3182">
        <v>1475604008</v>
      </c>
      <c r="K3182" t="b">
        <v>0</v>
      </c>
      <c r="L3182">
        <v>56</v>
      </c>
      <c r="M3182" t="b">
        <v>0</v>
      </c>
      <c r="N3182" t="s">
        <v>8282</v>
      </c>
      <c r="O3182" s="5">
        <f t="shared" si="196"/>
        <v>5.4199999999999998E-2</v>
      </c>
      <c r="P3182" s="15">
        <f t="shared" si="197"/>
        <v>29.035714285714285</v>
      </c>
      <c r="Q3182" s="7" t="s">
        <v>8338</v>
      </c>
      <c r="R3182" s="7" t="s">
        <v>8339</v>
      </c>
      <c r="S3182" s="13">
        <f t="shared" si="198"/>
        <v>42677.750092592592</v>
      </c>
      <c r="T3182" s="12">
        <f t="shared" si="199"/>
        <v>42647.750092592592</v>
      </c>
    </row>
    <row r="3183" spans="1:20" ht="48" x14ac:dyDescent="0.2">
      <c r="A3183">
        <v>2874</v>
      </c>
      <c r="B3183" s="3" t="s">
        <v>2874</v>
      </c>
      <c r="C3183" s="3" t="s">
        <v>6984</v>
      </c>
      <c r="D3183">
        <v>5000</v>
      </c>
      <c r="E3183">
        <v>271</v>
      </c>
      <c r="F3183" t="s">
        <v>8221</v>
      </c>
      <c r="G3183" t="s">
        <v>8224</v>
      </c>
      <c r="H3183" t="s">
        <v>8246</v>
      </c>
      <c r="I3183">
        <v>1484684186</v>
      </c>
      <c r="J3183">
        <v>1482092186</v>
      </c>
      <c r="K3183" t="b">
        <v>0</v>
      </c>
      <c r="L3183">
        <v>3</v>
      </c>
      <c r="M3183" t="b">
        <v>0</v>
      </c>
      <c r="N3183" t="s">
        <v>8271</v>
      </c>
      <c r="O3183" s="5">
        <f t="shared" si="196"/>
        <v>5.4199999999999998E-2</v>
      </c>
      <c r="P3183" s="15">
        <f t="shared" si="197"/>
        <v>90.333333333333329</v>
      </c>
      <c r="Q3183" s="7" t="s">
        <v>8323</v>
      </c>
      <c r="R3183" s="7" t="s">
        <v>8324</v>
      </c>
      <c r="S3183" s="13">
        <f t="shared" si="198"/>
        <v>42752.84474537037</v>
      </c>
      <c r="T3183" s="12">
        <f t="shared" si="199"/>
        <v>42722.84474537037</v>
      </c>
    </row>
    <row r="3184" spans="1:20" ht="48" x14ac:dyDescent="0.2">
      <c r="A3184">
        <v>871</v>
      </c>
      <c r="B3184" s="3" t="s">
        <v>872</v>
      </c>
      <c r="C3184" s="3" t="s">
        <v>4981</v>
      </c>
      <c r="D3184">
        <v>6000</v>
      </c>
      <c r="E3184">
        <v>325</v>
      </c>
      <c r="F3184" t="s">
        <v>8221</v>
      </c>
      <c r="G3184" t="s">
        <v>8224</v>
      </c>
      <c r="H3184" t="s">
        <v>8246</v>
      </c>
      <c r="I3184">
        <v>1385735295</v>
      </c>
      <c r="J3184">
        <v>1383139695</v>
      </c>
      <c r="K3184" t="b">
        <v>0</v>
      </c>
      <c r="L3184">
        <v>12</v>
      </c>
      <c r="M3184" t="b">
        <v>0</v>
      </c>
      <c r="N3184" t="s">
        <v>8278</v>
      </c>
      <c r="O3184" s="5">
        <f t="shared" si="196"/>
        <v>5.4166666666666669E-2</v>
      </c>
      <c r="P3184" s="15">
        <f t="shared" si="197"/>
        <v>27.083333333333332</v>
      </c>
      <c r="Q3184" s="7" t="s">
        <v>8330</v>
      </c>
      <c r="R3184" s="7" t="s">
        <v>8333</v>
      </c>
      <c r="S3184" s="13">
        <f t="shared" si="198"/>
        <v>41607.602951388886</v>
      </c>
      <c r="T3184" s="12">
        <f t="shared" si="199"/>
        <v>41577.561284722222</v>
      </c>
    </row>
    <row r="3185" spans="1:20" ht="48" x14ac:dyDescent="0.2">
      <c r="A3185">
        <v>3992</v>
      </c>
      <c r="B3185" s="3" t="s">
        <v>3988</v>
      </c>
      <c r="C3185" s="3" t="s">
        <v>8098</v>
      </c>
      <c r="D3185">
        <v>10000</v>
      </c>
      <c r="E3185">
        <v>541</v>
      </c>
      <c r="F3185" t="s">
        <v>8221</v>
      </c>
      <c r="G3185" t="s">
        <v>8224</v>
      </c>
      <c r="H3185" t="s">
        <v>8246</v>
      </c>
      <c r="I3185">
        <v>1449876859</v>
      </c>
      <c r="J3185">
        <v>1444689259</v>
      </c>
      <c r="K3185" t="b">
        <v>0</v>
      </c>
      <c r="L3185">
        <v>9</v>
      </c>
      <c r="M3185" t="b">
        <v>0</v>
      </c>
      <c r="N3185" t="s">
        <v>8271</v>
      </c>
      <c r="O3185" s="5">
        <f t="shared" si="196"/>
        <v>5.4100000000000002E-2</v>
      </c>
      <c r="P3185" s="15">
        <f t="shared" si="197"/>
        <v>60.111111111111114</v>
      </c>
      <c r="Q3185" s="7" t="s">
        <v>8323</v>
      </c>
      <c r="R3185" s="7" t="s">
        <v>8324</v>
      </c>
      <c r="S3185" s="13">
        <f t="shared" si="198"/>
        <v>42349.982164351852</v>
      </c>
      <c r="T3185" s="12">
        <f t="shared" si="199"/>
        <v>42289.94049768518</v>
      </c>
    </row>
    <row r="3186" spans="1:20" ht="48" hidden="1" x14ac:dyDescent="0.2">
      <c r="A3186">
        <v>3139</v>
      </c>
      <c r="B3186" s="3" t="s">
        <v>3139</v>
      </c>
      <c r="C3186" s="3" t="s">
        <v>7249</v>
      </c>
      <c r="D3186">
        <v>50000</v>
      </c>
      <c r="E3186">
        <v>2700</v>
      </c>
      <c r="F3186" t="s">
        <v>8222</v>
      </c>
      <c r="G3186" t="s">
        <v>8238</v>
      </c>
      <c r="H3186" t="s">
        <v>8256</v>
      </c>
      <c r="I3186">
        <v>1490416380</v>
      </c>
      <c r="J3186">
        <v>1487485760</v>
      </c>
      <c r="K3186" t="b">
        <v>0</v>
      </c>
      <c r="L3186">
        <v>6</v>
      </c>
      <c r="M3186" t="b">
        <v>0</v>
      </c>
      <c r="N3186" t="s">
        <v>8271</v>
      </c>
      <c r="O3186" s="5">
        <f t="shared" si="196"/>
        <v>5.3999999999999999E-2</v>
      </c>
      <c r="P3186" s="15">
        <f t="shared" si="197"/>
        <v>450</v>
      </c>
      <c r="Q3186" s="7" t="s">
        <v>8323</v>
      </c>
      <c r="R3186" s="7" t="s">
        <v>8324</v>
      </c>
      <c r="S3186" s="13">
        <f t="shared" si="198"/>
        <v>42819.189583333333</v>
      </c>
      <c r="T3186" s="12">
        <f t="shared" si="199"/>
        <v>42785.270370370374</v>
      </c>
    </row>
    <row r="3187" spans="1:20" ht="32" x14ac:dyDescent="0.2">
      <c r="A3187">
        <v>3900</v>
      </c>
      <c r="B3187" s="3" t="s">
        <v>3897</v>
      </c>
      <c r="C3187" s="3" t="s">
        <v>8008</v>
      </c>
      <c r="D3187">
        <v>2500</v>
      </c>
      <c r="E3187">
        <v>135</v>
      </c>
      <c r="F3187" t="s">
        <v>8221</v>
      </c>
      <c r="G3187" t="s">
        <v>8224</v>
      </c>
      <c r="H3187" t="s">
        <v>8246</v>
      </c>
      <c r="I3187">
        <v>1433988791</v>
      </c>
      <c r="J3187">
        <v>1431396791</v>
      </c>
      <c r="K3187" t="b">
        <v>0</v>
      </c>
      <c r="L3187">
        <v>5</v>
      </c>
      <c r="M3187" t="b">
        <v>0</v>
      </c>
      <c r="N3187" t="s">
        <v>8271</v>
      </c>
      <c r="O3187" s="5">
        <f t="shared" si="196"/>
        <v>5.3999999999999999E-2</v>
      </c>
      <c r="P3187" s="15">
        <f t="shared" si="197"/>
        <v>27</v>
      </c>
      <c r="Q3187" s="7" t="s">
        <v>8323</v>
      </c>
      <c r="R3187" s="7" t="s">
        <v>8324</v>
      </c>
      <c r="S3187" s="13">
        <f t="shared" si="198"/>
        <v>42166.092488425929</v>
      </c>
      <c r="T3187" s="12">
        <f t="shared" si="199"/>
        <v>42136.092488425929</v>
      </c>
    </row>
    <row r="3188" spans="1:20" ht="48" x14ac:dyDescent="0.2">
      <c r="A3188">
        <v>3920</v>
      </c>
      <c r="B3188" s="3" t="s">
        <v>3917</v>
      </c>
      <c r="C3188" s="3" t="s">
        <v>8028</v>
      </c>
      <c r="D3188">
        <v>2500</v>
      </c>
      <c r="E3188">
        <v>135</v>
      </c>
      <c r="F3188" t="s">
        <v>8221</v>
      </c>
      <c r="G3188" t="s">
        <v>8225</v>
      </c>
      <c r="H3188" t="s">
        <v>8247</v>
      </c>
      <c r="I3188">
        <v>1479032260</v>
      </c>
      <c r="J3188">
        <v>1476436660</v>
      </c>
      <c r="K3188" t="b">
        <v>0</v>
      </c>
      <c r="L3188">
        <v>3</v>
      </c>
      <c r="M3188" t="b">
        <v>0</v>
      </c>
      <c r="N3188" t="s">
        <v>8271</v>
      </c>
      <c r="O3188" s="5">
        <f t="shared" si="196"/>
        <v>5.3999999999999999E-2</v>
      </c>
      <c r="P3188" s="15">
        <f t="shared" si="197"/>
        <v>45</v>
      </c>
      <c r="Q3188" s="7" t="s">
        <v>8323</v>
      </c>
      <c r="R3188" s="7" t="s">
        <v>8324</v>
      </c>
      <c r="S3188" s="13">
        <f t="shared" si="198"/>
        <v>42687.428935185191</v>
      </c>
      <c r="T3188" s="12">
        <f t="shared" si="199"/>
        <v>42657.38726851852</v>
      </c>
    </row>
    <row r="3189" spans="1:20" ht="48" x14ac:dyDescent="0.2">
      <c r="A3189">
        <v>1179</v>
      </c>
      <c r="B3189" s="3" t="s">
        <v>1180</v>
      </c>
      <c r="C3189" s="3" t="s">
        <v>5289</v>
      </c>
      <c r="D3189">
        <v>60000</v>
      </c>
      <c r="E3189">
        <v>3200</v>
      </c>
      <c r="F3189" t="s">
        <v>8221</v>
      </c>
      <c r="G3189" t="s">
        <v>8229</v>
      </c>
      <c r="H3189" t="s">
        <v>8251</v>
      </c>
      <c r="I3189">
        <v>1446052627</v>
      </c>
      <c r="J3189">
        <v>1443460627</v>
      </c>
      <c r="K3189" t="b">
        <v>0</v>
      </c>
      <c r="L3189">
        <v>5</v>
      </c>
      <c r="M3189" t="b">
        <v>0</v>
      </c>
      <c r="N3189" t="s">
        <v>8284</v>
      </c>
      <c r="O3189" s="5">
        <f t="shared" si="196"/>
        <v>5.3333333333333337E-2</v>
      </c>
      <c r="P3189" s="15">
        <f t="shared" si="197"/>
        <v>640</v>
      </c>
      <c r="Q3189" s="7" t="s">
        <v>8341</v>
      </c>
      <c r="R3189" s="7" t="s">
        <v>8342</v>
      </c>
      <c r="S3189" s="13">
        <f t="shared" si="198"/>
        <v>42305.720219907409</v>
      </c>
      <c r="T3189" s="12">
        <f t="shared" si="199"/>
        <v>42275.720219907409</v>
      </c>
    </row>
    <row r="3190" spans="1:20" ht="48" x14ac:dyDescent="0.2">
      <c r="A3190">
        <v>1102</v>
      </c>
      <c r="B3190" s="3" t="s">
        <v>1103</v>
      </c>
      <c r="C3190" s="3" t="s">
        <v>5212</v>
      </c>
      <c r="D3190">
        <v>8000</v>
      </c>
      <c r="E3190">
        <v>425</v>
      </c>
      <c r="F3190" t="s">
        <v>8221</v>
      </c>
      <c r="G3190" t="s">
        <v>8224</v>
      </c>
      <c r="H3190" t="s">
        <v>8246</v>
      </c>
      <c r="I3190">
        <v>1386568740</v>
      </c>
      <c r="J3190">
        <v>1383095125</v>
      </c>
      <c r="K3190" t="b">
        <v>0</v>
      </c>
      <c r="L3190">
        <v>24</v>
      </c>
      <c r="M3190" t="b">
        <v>0</v>
      </c>
      <c r="N3190" t="s">
        <v>8282</v>
      </c>
      <c r="O3190" s="5">
        <f t="shared" si="196"/>
        <v>5.3124999999999999E-2</v>
      </c>
      <c r="P3190" s="15">
        <f t="shared" si="197"/>
        <v>17.708333333333332</v>
      </c>
      <c r="Q3190" s="7" t="s">
        <v>8338</v>
      </c>
      <c r="R3190" s="7" t="s">
        <v>8339</v>
      </c>
      <c r="S3190" s="13">
        <f t="shared" si="198"/>
        <v>41617.249305555553</v>
      </c>
      <c r="T3190" s="12">
        <f t="shared" si="199"/>
        <v>41577.045428240745</v>
      </c>
    </row>
    <row r="3191" spans="1:20" ht="48" x14ac:dyDescent="0.2">
      <c r="A3191">
        <v>2744</v>
      </c>
      <c r="B3191" s="3" t="s">
        <v>2744</v>
      </c>
      <c r="C3191" s="3" t="s">
        <v>6854</v>
      </c>
      <c r="D3191">
        <v>16000</v>
      </c>
      <c r="E3191">
        <v>835</v>
      </c>
      <c r="F3191" t="s">
        <v>8221</v>
      </c>
      <c r="G3191" t="s">
        <v>8224</v>
      </c>
      <c r="H3191" t="s">
        <v>8246</v>
      </c>
      <c r="I3191">
        <v>1330478998</v>
      </c>
      <c r="J3191">
        <v>1327886998</v>
      </c>
      <c r="K3191" t="b">
        <v>0</v>
      </c>
      <c r="L3191">
        <v>22</v>
      </c>
      <c r="M3191" t="b">
        <v>0</v>
      </c>
      <c r="N3191" t="s">
        <v>8304</v>
      </c>
      <c r="O3191" s="5">
        <f t="shared" si="196"/>
        <v>5.2187499999999998E-2</v>
      </c>
      <c r="P3191" s="15">
        <f t="shared" si="197"/>
        <v>37.954545454545453</v>
      </c>
      <c r="Q3191" s="7" t="s">
        <v>8327</v>
      </c>
      <c r="R3191" s="7" t="s">
        <v>8362</v>
      </c>
      <c r="S3191" s="13">
        <f t="shared" si="198"/>
        <v>40968.062476851854</v>
      </c>
      <c r="T3191" s="12">
        <f t="shared" si="199"/>
        <v>40938.062476851854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8323</v>
      </c>
      <c r="R3192" s="7" t="s">
        <v>8363</v>
      </c>
      <c r="S3192" s="13">
        <f t="shared" si="198"/>
        <v>42713.192997685182</v>
      </c>
      <c r="T3192" s="12">
        <f t="shared" si="199"/>
        <v>42683.151331018518</v>
      </c>
    </row>
    <row r="3193" spans="1:20" ht="48" x14ac:dyDescent="0.2">
      <c r="A3193">
        <v>3857</v>
      </c>
      <c r="B3193" s="3" t="s">
        <v>3854</v>
      </c>
      <c r="C3193" s="3" t="s">
        <v>7966</v>
      </c>
      <c r="D3193">
        <v>5000</v>
      </c>
      <c r="E3193">
        <v>260</v>
      </c>
      <c r="F3193" t="s">
        <v>8221</v>
      </c>
      <c r="G3193" t="s">
        <v>8224</v>
      </c>
      <c r="H3193" t="s">
        <v>8246</v>
      </c>
      <c r="I3193">
        <v>1406913120</v>
      </c>
      <c r="J3193">
        <v>1404927690</v>
      </c>
      <c r="K3193" t="b">
        <v>0</v>
      </c>
      <c r="L3193">
        <v>4</v>
      </c>
      <c r="M3193" t="b">
        <v>0</v>
      </c>
      <c r="N3193" t="s">
        <v>8271</v>
      </c>
      <c r="O3193" s="5">
        <f t="shared" si="196"/>
        <v>5.1999999999999998E-2</v>
      </c>
      <c r="P3193" s="15">
        <f t="shared" si="197"/>
        <v>65</v>
      </c>
      <c r="Q3193" s="7" t="s">
        <v>8323</v>
      </c>
      <c r="R3193" s="7" t="s">
        <v>8324</v>
      </c>
      <c r="S3193" s="13">
        <f t="shared" si="198"/>
        <v>41852.716666666667</v>
      </c>
      <c r="T3193" s="12">
        <f t="shared" si="199"/>
        <v>41829.73715277778</v>
      </c>
    </row>
    <row r="3194" spans="1:20" ht="48" hidden="1" x14ac:dyDescent="0.2">
      <c r="A3194">
        <v>156</v>
      </c>
      <c r="B3194" s="3" t="s">
        <v>158</v>
      </c>
      <c r="C3194" s="3" t="s">
        <v>4266</v>
      </c>
      <c r="D3194">
        <v>35000</v>
      </c>
      <c r="E3194">
        <v>1785</v>
      </c>
      <c r="F3194" t="s">
        <v>8220</v>
      </c>
      <c r="G3194" t="s">
        <v>8229</v>
      </c>
      <c r="H3194" t="s">
        <v>8251</v>
      </c>
      <c r="I3194">
        <v>1407034796</v>
      </c>
      <c r="J3194">
        <v>1401850796</v>
      </c>
      <c r="K3194" t="b">
        <v>0</v>
      </c>
      <c r="L3194">
        <v>15</v>
      </c>
      <c r="M3194" t="b">
        <v>0</v>
      </c>
      <c r="N3194" t="s">
        <v>8267</v>
      </c>
      <c r="O3194" s="5">
        <f t="shared" si="196"/>
        <v>5.0999999999999997E-2</v>
      </c>
      <c r="P3194" s="15">
        <f t="shared" si="197"/>
        <v>119</v>
      </c>
      <c r="Q3194" s="7" t="s">
        <v>8316</v>
      </c>
      <c r="R3194" s="7" t="s">
        <v>8319</v>
      </c>
      <c r="S3194" s="13">
        <f t="shared" si="198"/>
        <v>41854.124953703707</v>
      </c>
      <c r="T3194" s="12">
        <f t="shared" si="199"/>
        <v>41794.124953703707</v>
      </c>
    </row>
    <row r="3195" spans="1:20" ht="48" x14ac:dyDescent="0.2">
      <c r="A3195">
        <v>3090</v>
      </c>
      <c r="B3195" s="3" t="s">
        <v>3090</v>
      </c>
      <c r="C3195" s="3" t="s">
        <v>7200</v>
      </c>
      <c r="D3195">
        <v>225000</v>
      </c>
      <c r="E3195">
        <v>11432</v>
      </c>
      <c r="F3195" t="s">
        <v>8221</v>
      </c>
      <c r="G3195" t="s">
        <v>8224</v>
      </c>
      <c r="H3195" t="s">
        <v>8246</v>
      </c>
      <c r="I3195">
        <v>1430505545</v>
      </c>
      <c r="J3195">
        <v>1425325145</v>
      </c>
      <c r="K3195" t="b">
        <v>0</v>
      </c>
      <c r="L3195">
        <v>9</v>
      </c>
      <c r="M3195" t="b">
        <v>0</v>
      </c>
      <c r="N3195" t="s">
        <v>8303</v>
      </c>
      <c r="O3195" s="5">
        <f t="shared" si="196"/>
        <v>5.080888888888889E-2</v>
      </c>
      <c r="P3195" s="15">
        <f t="shared" si="197"/>
        <v>1270.2222222222222</v>
      </c>
      <c r="Q3195" s="7" t="s">
        <v>8323</v>
      </c>
      <c r="R3195" s="7" t="s">
        <v>8361</v>
      </c>
      <c r="S3195" s="13">
        <f t="shared" si="198"/>
        <v>42125.777141203704</v>
      </c>
      <c r="T3195" s="12">
        <f t="shared" si="199"/>
        <v>42065.818807870368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8323</v>
      </c>
      <c r="R3196" s="7" t="s">
        <v>8363</v>
      </c>
      <c r="S3196" s="13">
        <f t="shared" si="198"/>
        <v>42212.062476851846</v>
      </c>
      <c r="T3196" s="12">
        <f t="shared" si="199"/>
        <v>42182.062476851846</v>
      </c>
    </row>
    <row r="3197" spans="1:20" ht="48" x14ac:dyDescent="0.2">
      <c r="A3197">
        <v>1981</v>
      </c>
      <c r="B3197" s="3" t="s">
        <v>1982</v>
      </c>
      <c r="C3197" s="3" t="s">
        <v>6091</v>
      </c>
      <c r="D3197">
        <v>7500</v>
      </c>
      <c r="E3197">
        <v>381</v>
      </c>
      <c r="F3197" t="s">
        <v>8221</v>
      </c>
      <c r="G3197" t="s">
        <v>8229</v>
      </c>
      <c r="H3197" t="s">
        <v>8251</v>
      </c>
      <c r="I3197">
        <v>1404926665</v>
      </c>
      <c r="J3197">
        <v>1402334665</v>
      </c>
      <c r="K3197" t="b">
        <v>0</v>
      </c>
      <c r="L3197">
        <v>12</v>
      </c>
      <c r="M3197" t="b">
        <v>0</v>
      </c>
      <c r="N3197" t="s">
        <v>8296</v>
      </c>
      <c r="O3197" s="5">
        <f t="shared" si="196"/>
        <v>5.0799999999999998E-2</v>
      </c>
      <c r="P3197" s="15">
        <f t="shared" si="197"/>
        <v>31.75</v>
      </c>
      <c r="Q3197" s="7" t="s">
        <v>8343</v>
      </c>
      <c r="R3197" s="7" t="s">
        <v>8354</v>
      </c>
      <c r="S3197" s="13">
        <f t="shared" si="198"/>
        <v>41829.725289351853</v>
      </c>
      <c r="T3197" s="12">
        <f t="shared" si="199"/>
        <v>41799.725289351853</v>
      </c>
    </row>
    <row r="3198" spans="1:20" ht="48" hidden="1" x14ac:dyDescent="0.2">
      <c r="A3198">
        <v>1574</v>
      </c>
      <c r="B3198" s="3" t="s">
        <v>1575</v>
      </c>
      <c r="C3198" s="3" t="s">
        <v>5684</v>
      </c>
      <c r="D3198">
        <v>10000</v>
      </c>
      <c r="E3198">
        <v>506</v>
      </c>
      <c r="F3198" t="s">
        <v>8220</v>
      </c>
      <c r="G3198" t="s">
        <v>8224</v>
      </c>
      <c r="H3198" t="s">
        <v>8246</v>
      </c>
      <c r="I3198">
        <v>1424211329</v>
      </c>
      <c r="J3198">
        <v>1421187329</v>
      </c>
      <c r="K3198" t="b">
        <v>0</v>
      </c>
      <c r="L3198">
        <v>6</v>
      </c>
      <c r="M3198" t="b">
        <v>0</v>
      </c>
      <c r="N3198" t="s">
        <v>8290</v>
      </c>
      <c r="O3198" s="5">
        <f t="shared" si="196"/>
        <v>5.0599999999999999E-2</v>
      </c>
      <c r="P3198" s="15">
        <f t="shared" si="197"/>
        <v>84.333333333333329</v>
      </c>
      <c r="Q3198" s="7" t="s">
        <v>8327</v>
      </c>
      <c r="R3198" s="7" t="s">
        <v>8349</v>
      </c>
      <c r="S3198" s="13">
        <f t="shared" si="198"/>
        <v>42052.927418981482</v>
      </c>
      <c r="T3198" s="12">
        <f t="shared" si="199"/>
        <v>42017.927418981482</v>
      </c>
    </row>
    <row r="3199" spans="1:20" ht="48" x14ac:dyDescent="0.2">
      <c r="A3199">
        <v>715</v>
      </c>
      <c r="B3199" s="3" t="s">
        <v>716</v>
      </c>
      <c r="C3199" s="3" t="s">
        <v>4825</v>
      </c>
      <c r="D3199">
        <v>27500</v>
      </c>
      <c r="E3199">
        <v>1389</v>
      </c>
      <c r="F3199" t="s">
        <v>8221</v>
      </c>
      <c r="G3199" t="s">
        <v>8224</v>
      </c>
      <c r="H3199" t="s">
        <v>8246</v>
      </c>
      <c r="I3199">
        <v>1446693040</v>
      </c>
      <c r="J3199">
        <v>1443233440</v>
      </c>
      <c r="K3199" t="b">
        <v>0</v>
      </c>
      <c r="L3199">
        <v>12</v>
      </c>
      <c r="M3199" t="b">
        <v>0</v>
      </c>
      <c r="N3199" t="s">
        <v>8273</v>
      </c>
      <c r="O3199" s="5">
        <f t="shared" si="196"/>
        <v>5.0509090909090906E-2</v>
      </c>
      <c r="P3199" s="15">
        <f t="shared" si="197"/>
        <v>115.75</v>
      </c>
      <c r="Q3199" s="7" t="s">
        <v>8309</v>
      </c>
      <c r="R3199" s="7" t="s">
        <v>8326</v>
      </c>
      <c r="S3199" s="13">
        <f t="shared" si="198"/>
        <v>42313.132407407407</v>
      </c>
      <c r="T3199" s="12">
        <f t="shared" si="199"/>
        <v>42273.090740740736</v>
      </c>
    </row>
    <row r="3200" spans="1:20" ht="48" x14ac:dyDescent="0.2">
      <c r="A3200">
        <v>551</v>
      </c>
      <c r="B3200" s="3" t="s">
        <v>552</v>
      </c>
      <c r="C3200" s="3" t="s">
        <v>4661</v>
      </c>
      <c r="D3200">
        <v>75000</v>
      </c>
      <c r="E3200">
        <v>3781</v>
      </c>
      <c r="F3200" t="s">
        <v>8221</v>
      </c>
      <c r="G3200" t="s">
        <v>8224</v>
      </c>
      <c r="H3200" t="s">
        <v>8246</v>
      </c>
      <c r="I3200">
        <v>1438451580</v>
      </c>
      <c r="J3200">
        <v>1434609424</v>
      </c>
      <c r="K3200" t="b">
        <v>0</v>
      </c>
      <c r="L3200">
        <v>28</v>
      </c>
      <c r="M3200" t="b">
        <v>0</v>
      </c>
      <c r="N3200" t="s">
        <v>8272</v>
      </c>
      <c r="O3200" s="5">
        <f t="shared" si="196"/>
        <v>5.0413333333333331E-2</v>
      </c>
      <c r="P3200" s="15">
        <f t="shared" si="197"/>
        <v>135.03571428571428</v>
      </c>
      <c r="Q3200" s="7" t="s">
        <v>8309</v>
      </c>
      <c r="R3200" s="7" t="s">
        <v>8325</v>
      </c>
      <c r="S3200" s="13">
        <f t="shared" si="198"/>
        <v>42217.745138888888</v>
      </c>
      <c r="T3200" s="12">
        <f t="shared" si="199"/>
        <v>42173.275740740741</v>
      </c>
    </row>
    <row r="3201" spans="1:20" ht="48" x14ac:dyDescent="0.2">
      <c r="A3201">
        <v>1095</v>
      </c>
      <c r="B3201" s="3" t="s">
        <v>1096</v>
      </c>
      <c r="C3201" s="3" t="s">
        <v>5205</v>
      </c>
      <c r="D3201">
        <v>500000</v>
      </c>
      <c r="E3201">
        <v>25174</v>
      </c>
      <c r="F3201" t="s">
        <v>8221</v>
      </c>
      <c r="G3201" t="s">
        <v>8224</v>
      </c>
      <c r="H3201" t="s">
        <v>8246</v>
      </c>
      <c r="I3201">
        <v>1377867220</v>
      </c>
      <c r="J3201">
        <v>1375275220</v>
      </c>
      <c r="K3201" t="b">
        <v>0</v>
      </c>
      <c r="L3201">
        <v>94</v>
      </c>
      <c r="M3201" t="b">
        <v>0</v>
      </c>
      <c r="N3201" t="s">
        <v>8282</v>
      </c>
      <c r="O3201" s="5">
        <f t="shared" si="196"/>
        <v>5.0347999999999997E-2</v>
      </c>
      <c r="P3201" s="15">
        <f t="shared" si="197"/>
        <v>267.80851063829789</v>
      </c>
      <c r="Q3201" s="7" t="s">
        <v>8338</v>
      </c>
      <c r="R3201" s="7" t="s">
        <v>8339</v>
      </c>
      <c r="S3201" s="13">
        <f t="shared" si="198"/>
        <v>41516.537268518521</v>
      </c>
      <c r="T3201" s="12">
        <f t="shared" si="199"/>
        <v>41486.537268518521</v>
      </c>
    </row>
    <row r="3202" spans="1:20" ht="48" x14ac:dyDescent="0.2">
      <c r="A3202">
        <v>918</v>
      </c>
      <c r="B3202" s="3" t="s">
        <v>919</v>
      </c>
      <c r="C3202" s="3" t="s">
        <v>5028</v>
      </c>
      <c r="D3202">
        <v>3900</v>
      </c>
      <c r="E3202">
        <v>196</v>
      </c>
      <c r="F3202" t="s">
        <v>8221</v>
      </c>
      <c r="G3202" t="s">
        <v>8225</v>
      </c>
      <c r="H3202" t="s">
        <v>8247</v>
      </c>
      <c r="I3202">
        <v>1417474761</v>
      </c>
      <c r="J3202">
        <v>1414879161</v>
      </c>
      <c r="K3202" t="b">
        <v>0</v>
      </c>
      <c r="L3202">
        <v>10</v>
      </c>
      <c r="M3202" t="b">
        <v>0</v>
      </c>
      <c r="N3202" t="s">
        <v>8278</v>
      </c>
      <c r="O3202" s="5">
        <f t="shared" ref="O3202:O3265" si="200">E3202/D3202</f>
        <v>5.0256410256410255E-2</v>
      </c>
      <c r="P3202" s="15">
        <f t="shared" ref="P3202:P3265" si="201">AVERAGE(E3202/L3202)</f>
        <v>19.600000000000001</v>
      </c>
      <c r="Q3202" s="7" t="s">
        <v>8330</v>
      </c>
      <c r="R3202" s="7" t="s">
        <v>8333</v>
      </c>
      <c r="S3202" s="13">
        <f t="shared" ref="S3202:S3265" si="202">(((I3202/60)/60)/24)+DATE(1970,1,1)</f>
        <v>41974.957881944443</v>
      </c>
      <c r="T3202" s="12">
        <f t="shared" ref="T3202:T3265" si="203">(((J3202/60)/60)/24)+DATE(1970,1,1)</f>
        <v>41944.916215277779</v>
      </c>
    </row>
    <row r="3203" spans="1:20" ht="48" x14ac:dyDescent="0.2">
      <c r="A3203">
        <v>191</v>
      </c>
      <c r="B3203" s="3" t="s">
        <v>193</v>
      </c>
      <c r="C3203" s="3" t="s">
        <v>4301</v>
      </c>
      <c r="D3203">
        <v>5000</v>
      </c>
      <c r="E3203">
        <v>250</v>
      </c>
      <c r="F3203" t="s">
        <v>8221</v>
      </c>
      <c r="G3203" t="s">
        <v>8226</v>
      </c>
      <c r="H3203" t="s">
        <v>8248</v>
      </c>
      <c r="I3203">
        <v>1443782138</v>
      </c>
      <c r="J3203">
        <v>1440326138</v>
      </c>
      <c r="K3203" t="b">
        <v>0</v>
      </c>
      <c r="L3203">
        <v>3</v>
      </c>
      <c r="M3203" t="b">
        <v>0</v>
      </c>
      <c r="N3203" t="s">
        <v>8268</v>
      </c>
      <c r="O3203" s="5">
        <f t="shared" si="200"/>
        <v>0.05</v>
      </c>
      <c r="P3203" s="15">
        <f t="shared" si="201"/>
        <v>83.333333333333329</v>
      </c>
      <c r="Q3203" s="7" t="s">
        <v>8316</v>
      </c>
      <c r="R3203" s="7" t="s">
        <v>8320</v>
      </c>
      <c r="S3203" s="13">
        <f t="shared" si="202"/>
        <v>42279.441412037035</v>
      </c>
      <c r="T3203" s="12">
        <f t="shared" si="203"/>
        <v>42239.441412037035</v>
      </c>
    </row>
    <row r="3204" spans="1:20" ht="48" x14ac:dyDescent="0.2">
      <c r="A3204">
        <v>434</v>
      </c>
      <c r="B3204" s="3" t="s">
        <v>435</v>
      </c>
      <c r="C3204" s="3" t="s">
        <v>4544</v>
      </c>
      <c r="D3204">
        <v>2500</v>
      </c>
      <c r="E3204">
        <v>125</v>
      </c>
      <c r="F3204" t="s">
        <v>8221</v>
      </c>
      <c r="G3204" t="s">
        <v>8224</v>
      </c>
      <c r="H3204" t="s">
        <v>8246</v>
      </c>
      <c r="I3204">
        <v>1385931702</v>
      </c>
      <c r="J3204">
        <v>1383076902</v>
      </c>
      <c r="K3204" t="b">
        <v>0</v>
      </c>
      <c r="L3204">
        <v>2</v>
      </c>
      <c r="M3204" t="b">
        <v>0</v>
      </c>
      <c r="N3204" t="s">
        <v>8270</v>
      </c>
      <c r="O3204" s="5">
        <f t="shared" si="200"/>
        <v>0.05</v>
      </c>
      <c r="P3204" s="15">
        <f t="shared" si="201"/>
        <v>62.5</v>
      </c>
      <c r="Q3204" s="7" t="s">
        <v>8316</v>
      </c>
      <c r="R3204" s="7" t="s">
        <v>8322</v>
      </c>
      <c r="S3204" s="13">
        <f t="shared" si="202"/>
        <v>41609.876180555555</v>
      </c>
      <c r="T3204" s="12">
        <f t="shared" si="203"/>
        <v>41576.834513888891</v>
      </c>
    </row>
    <row r="3205" spans="1:20" ht="32" x14ac:dyDescent="0.2">
      <c r="A3205">
        <v>444</v>
      </c>
      <c r="B3205" s="3" t="s">
        <v>445</v>
      </c>
      <c r="C3205" s="3" t="s">
        <v>4554</v>
      </c>
      <c r="D3205">
        <v>1000</v>
      </c>
      <c r="E3205">
        <v>50</v>
      </c>
      <c r="F3205" t="s">
        <v>8221</v>
      </c>
      <c r="G3205" t="s">
        <v>8224</v>
      </c>
      <c r="H3205" t="s">
        <v>8246</v>
      </c>
      <c r="I3205">
        <v>1329342361</v>
      </c>
      <c r="J3205">
        <v>1324158361</v>
      </c>
      <c r="K3205" t="b">
        <v>0</v>
      </c>
      <c r="L3205">
        <v>1</v>
      </c>
      <c r="M3205" t="b">
        <v>0</v>
      </c>
      <c r="N3205" t="s">
        <v>8270</v>
      </c>
      <c r="O3205" s="5">
        <f t="shared" si="200"/>
        <v>0.05</v>
      </c>
      <c r="P3205" s="15">
        <f t="shared" si="201"/>
        <v>50</v>
      </c>
      <c r="Q3205" s="7" t="s">
        <v>8316</v>
      </c>
      <c r="R3205" s="7" t="s">
        <v>8322</v>
      </c>
      <c r="S3205" s="13">
        <f t="shared" si="202"/>
        <v>40954.906956018516</v>
      </c>
      <c r="T3205" s="12">
        <f t="shared" si="203"/>
        <v>40894.906956018516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8323</v>
      </c>
      <c r="R3206" s="7" t="s">
        <v>8363</v>
      </c>
      <c r="S3206" s="13">
        <f t="shared" si="202"/>
        <v>42202.676388888889</v>
      </c>
      <c r="T3206" s="12">
        <f t="shared" si="203"/>
        <v>42172.686099537037</v>
      </c>
    </row>
    <row r="3207" spans="1:20" ht="64" x14ac:dyDescent="0.2">
      <c r="A3207">
        <v>1135</v>
      </c>
      <c r="B3207" s="3" t="s">
        <v>1136</v>
      </c>
      <c r="C3207" s="3" t="s">
        <v>5245</v>
      </c>
      <c r="D3207">
        <v>1000</v>
      </c>
      <c r="E3207">
        <v>50</v>
      </c>
      <c r="F3207" t="s">
        <v>8221</v>
      </c>
      <c r="G3207" t="s">
        <v>8236</v>
      </c>
      <c r="H3207" t="s">
        <v>8249</v>
      </c>
      <c r="I3207">
        <v>1470527094</v>
      </c>
      <c r="J3207">
        <v>1467935094</v>
      </c>
      <c r="K3207" t="b">
        <v>0</v>
      </c>
      <c r="L3207">
        <v>1</v>
      </c>
      <c r="M3207" t="b">
        <v>0</v>
      </c>
      <c r="N3207" t="s">
        <v>8283</v>
      </c>
      <c r="O3207" s="5">
        <f t="shared" si="200"/>
        <v>0.05</v>
      </c>
      <c r="P3207" s="15">
        <f t="shared" si="201"/>
        <v>50</v>
      </c>
      <c r="Q3207" s="7" t="s">
        <v>8338</v>
      </c>
      <c r="R3207" s="7" t="s">
        <v>8340</v>
      </c>
      <c r="S3207" s="13">
        <f t="shared" si="202"/>
        <v>42588.989513888882</v>
      </c>
      <c r="T3207" s="12">
        <f t="shared" si="203"/>
        <v>42558.989513888882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8323</v>
      </c>
      <c r="R3208" s="7" t="s">
        <v>8363</v>
      </c>
      <c r="S3208" s="13">
        <f t="shared" si="202"/>
        <v>42266.276053240741</v>
      </c>
      <c r="T3208" s="12">
        <f t="shared" si="203"/>
        <v>42236.276053240741</v>
      </c>
    </row>
    <row r="3209" spans="1:20" ht="48" x14ac:dyDescent="0.2">
      <c r="A3209">
        <v>1413</v>
      </c>
      <c r="B3209" s="3" t="s">
        <v>1414</v>
      </c>
      <c r="C3209" s="3" t="s">
        <v>5523</v>
      </c>
      <c r="D3209">
        <v>2000</v>
      </c>
      <c r="E3209">
        <v>100</v>
      </c>
      <c r="F3209" t="s">
        <v>8221</v>
      </c>
      <c r="G3209" t="s">
        <v>8237</v>
      </c>
      <c r="H3209" t="s">
        <v>8249</v>
      </c>
      <c r="I3209">
        <v>1455964170</v>
      </c>
      <c r="J3209">
        <v>1450780170</v>
      </c>
      <c r="K3209" t="b">
        <v>0</v>
      </c>
      <c r="L3209">
        <v>1</v>
      </c>
      <c r="M3209" t="b">
        <v>0</v>
      </c>
      <c r="N3209" t="s">
        <v>8287</v>
      </c>
      <c r="O3209" s="5">
        <f t="shared" si="200"/>
        <v>0.05</v>
      </c>
      <c r="P3209" s="15">
        <f t="shared" si="201"/>
        <v>100</v>
      </c>
      <c r="Q3209" s="7" t="s">
        <v>8327</v>
      </c>
      <c r="R3209" s="7" t="s">
        <v>8346</v>
      </c>
      <c r="S3209" s="13">
        <f t="shared" si="202"/>
        <v>42420.437152777777</v>
      </c>
      <c r="T3209" s="12">
        <f t="shared" si="203"/>
        <v>42360.437152777777</v>
      </c>
    </row>
    <row r="3210" spans="1:20" ht="48" hidden="1" x14ac:dyDescent="0.2">
      <c r="A3210">
        <v>1572</v>
      </c>
      <c r="B3210" s="3" t="s">
        <v>1573</v>
      </c>
      <c r="C3210" s="3" t="s">
        <v>5682</v>
      </c>
      <c r="D3210">
        <v>2500</v>
      </c>
      <c r="E3210">
        <v>125</v>
      </c>
      <c r="F3210" t="s">
        <v>8220</v>
      </c>
      <c r="G3210" t="s">
        <v>8225</v>
      </c>
      <c r="H3210" t="s">
        <v>8247</v>
      </c>
      <c r="I3210">
        <v>1456703940</v>
      </c>
      <c r="J3210">
        <v>1454546859</v>
      </c>
      <c r="K3210" t="b">
        <v>0</v>
      </c>
      <c r="L3210">
        <v>3</v>
      </c>
      <c r="M3210" t="b">
        <v>0</v>
      </c>
      <c r="N3210" t="s">
        <v>8290</v>
      </c>
      <c r="O3210" s="5">
        <f t="shared" si="200"/>
        <v>0.05</v>
      </c>
      <c r="P3210" s="15">
        <f t="shared" si="201"/>
        <v>41.666666666666664</v>
      </c>
      <c r="Q3210" s="7" t="s">
        <v>8327</v>
      </c>
      <c r="R3210" s="7" t="s">
        <v>8349</v>
      </c>
      <c r="S3210" s="13">
        <f t="shared" si="202"/>
        <v>42428.999305555553</v>
      </c>
      <c r="T3210" s="12">
        <f t="shared" si="203"/>
        <v>42404.033090277779</v>
      </c>
    </row>
    <row r="3211" spans="1:20" ht="48" x14ac:dyDescent="0.2">
      <c r="A3211">
        <v>2131</v>
      </c>
      <c r="B3211" s="3" t="s">
        <v>2132</v>
      </c>
      <c r="C3211" s="3" t="s">
        <v>6241</v>
      </c>
      <c r="D3211">
        <v>500</v>
      </c>
      <c r="E3211">
        <v>25</v>
      </c>
      <c r="F3211" t="s">
        <v>8221</v>
      </c>
      <c r="G3211" t="s">
        <v>8224</v>
      </c>
      <c r="H3211" t="s">
        <v>8246</v>
      </c>
      <c r="I3211">
        <v>1436677091</v>
      </c>
      <c r="J3211">
        <v>1434085091</v>
      </c>
      <c r="K3211" t="b">
        <v>0</v>
      </c>
      <c r="L3211">
        <v>3</v>
      </c>
      <c r="M3211" t="b">
        <v>0</v>
      </c>
      <c r="N3211" t="s">
        <v>8282</v>
      </c>
      <c r="O3211" s="5">
        <f t="shared" si="200"/>
        <v>0.05</v>
      </c>
      <c r="P3211" s="15">
        <f t="shared" si="201"/>
        <v>8.3333333333333339</v>
      </c>
      <c r="Q3211" s="7" t="s">
        <v>8338</v>
      </c>
      <c r="R3211" s="7" t="s">
        <v>8339</v>
      </c>
      <c r="S3211" s="13">
        <f t="shared" si="202"/>
        <v>42197.207071759258</v>
      </c>
      <c r="T3211" s="12">
        <f t="shared" si="203"/>
        <v>42167.207071759258</v>
      </c>
    </row>
    <row r="3212" spans="1:20" ht="48" x14ac:dyDescent="0.2">
      <c r="A3212">
        <v>2886</v>
      </c>
      <c r="B3212" s="3" t="s">
        <v>2886</v>
      </c>
      <c r="C3212" s="3" t="s">
        <v>6996</v>
      </c>
      <c r="D3212">
        <v>200</v>
      </c>
      <c r="E3212">
        <v>10</v>
      </c>
      <c r="F3212" t="s">
        <v>8221</v>
      </c>
      <c r="G3212" t="s">
        <v>8224</v>
      </c>
      <c r="H3212" t="s">
        <v>8246</v>
      </c>
      <c r="I3212">
        <v>1442635140</v>
      </c>
      <c r="J3212">
        <v>1442243484</v>
      </c>
      <c r="K3212" t="b">
        <v>0</v>
      </c>
      <c r="L3212">
        <v>1</v>
      </c>
      <c r="M3212" t="b">
        <v>0</v>
      </c>
      <c r="N3212" t="s">
        <v>8271</v>
      </c>
      <c r="O3212" s="5">
        <f t="shared" si="200"/>
        <v>0.05</v>
      </c>
      <c r="P3212" s="15">
        <f t="shared" si="201"/>
        <v>10</v>
      </c>
      <c r="Q3212" s="7" t="s">
        <v>8323</v>
      </c>
      <c r="R3212" s="7" t="s">
        <v>8324</v>
      </c>
      <c r="S3212" s="13">
        <f t="shared" si="202"/>
        <v>42266.165972222225</v>
      </c>
      <c r="T3212" s="12">
        <f t="shared" si="203"/>
        <v>42261.632916666669</v>
      </c>
    </row>
    <row r="3213" spans="1:20" ht="48" x14ac:dyDescent="0.2">
      <c r="A3213">
        <v>2904</v>
      </c>
      <c r="B3213" s="3" t="s">
        <v>2904</v>
      </c>
      <c r="C3213" s="3" t="s">
        <v>7014</v>
      </c>
      <c r="D3213">
        <v>1500</v>
      </c>
      <c r="E3213">
        <v>75</v>
      </c>
      <c r="F3213" t="s">
        <v>8221</v>
      </c>
      <c r="G3213" t="s">
        <v>8225</v>
      </c>
      <c r="H3213" t="s">
        <v>8247</v>
      </c>
      <c r="I3213">
        <v>1415534400</v>
      </c>
      <c r="J3213">
        <v>1414538031</v>
      </c>
      <c r="K3213" t="b">
        <v>0</v>
      </c>
      <c r="L3213">
        <v>4</v>
      </c>
      <c r="M3213" t="b">
        <v>0</v>
      </c>
      <c r="N3213" t="s">
        <v>8271</v>
      </c>
      <c r="O3213" s="5">
        <f t="shared" si="200"/>
        <v>0.05</v>
      </c>
      <c r="P3213" s="15">
        <f t="shared" si="201"/>
        <v>18.75</v>
      </c>
      <c r="Q3213" s="7" t="s">
        <v>8323</v>
      </c>
      <c r="R3213" s="7" t="s">
        <v>8324</v>
      </c>
      <c r="S3213" s="13">
        <f t="shared" si="202"/>
        <v>41952.5</v>
      </c>
      <c r="T3213" s="12">
        <f t="shared" si="203"/>
        <v>41940.967951388891</v>
      </c>
    </row>
    <row r="3214" spans="1:20" ht="20" x14ac:dyDescent="0.2">
      <c r="A3214">
        <v>3861</v>
      </c>
      <c r="B3214" s="3" t="s">
        <v>3858</v>
      </c>
      <c r="C3214" s="3" t="s">
        <v>7970</v>
      </c>
      <c r="D3214">
        <v>2000</v>
      </c>
      <c r="E3214">
        <v>100</v>
      </c>
      <c r="F3214" t="s">
        <v>8221</v>
      </c>
      <c r="G3214" t="s">
        <v>8224</v>
      </c>
      <c r="H3214" t="s">
        <v>8246</v>
      </c>
      <c r="I3214">
        <v>1415828820</v>
      </c>
      <c r="J3214">
        <v>1412258977</v>
      </c>
      <c r="K3214" t="b">
        <v>0</v>
      </c>
      <c r="L3214">
        <v>1</v>
      </c>
      <c r="M3214" t="b">
        <v>0</v>
      </c>
      <c r="N3214" t="s">
        <v>8271</v>
      </c>
      <c r="O3214" s="5">
        <f t="shared" si="200"/>
        <v>0.05</v>
      </c>
      <c r="P3214" s="15">
        <f t="shared" si="201"/>
        <v>100</v>
      </c>
      <c r="Q3214" s="7" t="s">
        <v>8323</v>
      </c>
      <c r="R3214" s="7" t="s">
        <v>8324</v>
      </c>
      <c r="S3214" s="13">
        <f t="shared" si="202"/>
        <v>41955.907638888893</v>
      </c>
      <c r="T3214" s="12">
        <f t="shared" si="203"/>
        <v>41914.590011574073</v>
      </c>
    </row>
    <row r="3215" spans="1:20" ht="32" hidden="1" x14ac:dyDescent="0.2">
      <c r="A3215">
        <v>3881</v>
      </c>
      <c r="B3215" s="3" t="s">
        <v>3878</v>
      </c>
      <c r="C3215" s="3" t="s">
        <v>7990</v>
      </c>
      <c r="D3215">
        <v>500</v>
      </c>
      <c r="E3215">
        <v>25</v>
      </c>
      <c r="F3215" t="s">
        <v>8220</v>
      </c>
      <c r="G3215" t="s">
        <v>8224</v>
      </c>
      <c r="H3215" t="s">
        <v>8246</v>
      </c>
      <c r="I3215">
        <v>1487550399</v>
      </c>
      <c r="J3215">
        <v>1484958399</v>
      </c>
      <c r="K3215" t="b">
        <v>0</v>
      </c>
      <c r="L3215">
        <v>1</v>
      </c>
      <c r="M3215" t="b">
        <v>0</v>
      </c>
      <c r="N3215" t="s">
        <v>8305</v>
      </c>
      <c r="O3215" s="5">
        <f t="shared" si="200"/>
        <v>0.05</v>
      </c>
      <c r="P3215" s="15">
        <f t="shared" si="201"/>
        <v>25</v>
      </c>
      <c r="Q3215" s="7" t="s">
        <v>8323</v>
      </c>
      <c r="R3215" s="7" t="s">
        <v>8363</v>
      </c>
      <c r="S3215" s="13">
        <f t="shared" si="202"/>
        <v>42786.018506944441</v>
      </c>
      <c r="T3215" s="12">
        <f t="shared" si="203"/>
        <v>42756.018506944441</v>
      </c>
    </row>
    <row r="3216" spans="1:20" ht="48" x14ac:dyDescent="0.2">
      <c r="A3216">
        <v>3895</v>
      </c>
      <c r="B3216" s="3" t="s">
        <v>3892</v>
      </c>
      <c r="C3216" s="3" t="s">
        <v>8003</v>
      </c>
      <c r="D3216">
        <v>1000</v>
      </c>
      <c r="E3216">
        <v>50</v>
      </c>
      <c r="F3216" t="s">
        <v>8221</v>
      </c>
      <c r="G3216" t="s">
        <v>8224</v>
      </c>
      <c r="H3216" t="s">
        <v>8246</v>
      </c>
      <c r="I3216">
        <v>1425103218</v>
      </c>
      <c r="J3216">
        <v>1422424818</v>
      </c>
      <c r="K3216" t="b">
        <v>0</v>
      </c>
      <c r="L3216">
        <v>1</v>
      </c>
      <c r="M3216" t="b">
        <v>0</v>
      </c>
      <c r="N3216" t="s">
        <v>8271</v>
      </c>
      <c r="O3216" s="5">
        <f t="shared" si="200"/>
        <v>0.05</v>
      </c>
      <c r="P3216" s="15">
        <f t="shared" si="201"/>
        <v>50</v>
      </c>
      <c r="Q3216" s="7" t="s">
        <v>8323</v>
      </c>
      <c r="R3216" s="7" t="s">
        <v>8324</v>
      </c>
      <c r="S3216" s="13">
        <f t="shared" si="202"/>
        <v>42063.250208333338</v>
      </c>
      <c r="T3216" s="12">
        <f t="shared" si="203"/>
        <v>42032.250208333338</v>
      </c>
    </row>
    <row r="3217" spans="1:20" ht="48" x14ac:dyDescent="0.2">
      <c r="A3217">
        <v>4025</v>
      </c>
      <c r="B3217" s="3" t="s">
        <v>4021</v>
      </c>
      <c r="C3217" s="3" t="s">
        <v>8130</v>
      </c>
      <c r="D3217">
        <v>5000</v>
      </c>
      <c r="E3217">
        <v>250</v>
      </c>
      <c r="F3217" t="s">
        <v>8221</v>
      </c>
      <c r="G3217" t="s">
        <v>8230</v>
      </c>
      <c r="H3217" t="s">
        <v>8249</v>
      </c>
      <c r="I3217">
        <v>1437889336</v>
      </c>
      <c r="J3217">
        <v>1432705336</v>
      </c>
      <c r="K3217" t="b">
        <v>0</v>
      </c>
      <c r="L3217">
        <v>4</v>
      </c>
      <c r="M3217" t="b">
        <v>0</v>
      </c>
      <c r="N3217" t="s">
        <v>8271</v>
      </c>
      <c r="O3217" s="5">
        <f t="shared" si="200"/>
        <v>0.05</v>
      </c>
      <c r="P3217" s="15">
        <f t="shared" si="201"/>
        <v>62.5</v>
      </c>
      <c r="Q3217" s="7" t="s">
        <v>8323</v>
      </c>
      <c r="R3217" s="7" t="s">
        <v>8324</v>
      </c>
      <c r="S3217" s="13">
        <f t="shared" si="202"/>
        <v>42211.237685185188</v>
      </c>
      <c r="T3217" s="12">
        <f t="shared" si="203"/>
        <v>42151.237685185188</v>
      </c>
    </row>
    <row r="3218" spans="1:20" ht="48" hidden="1" x14ac:dyDescent="0.2">
      <c r="A3218">
        <v>3877</v>
      </c>
      <c r="B3218" s="3" t="s">
        <v>3874</v>
      </c>
      <c r="C3218" s="3" t="s">
        <v>7986</v>
      </c>
      <c r="D3218">
        <v>25000</v>
      </c>
      <c r="E3218">
        <v>1241</v>
      </c>
      <c r="F3218" t="s">
        <v>8220</v>
      </c>
      <c r="G3218" t="s">
        <v>8224</v>
      </c>
      <c r="H3218" t="s">
        <v>8246</v>
      </c>
      <c r="I3218">
        <v>1481213752</v>
      </c>
      <c r="J3218">
        <v>1478621752</v>
      </c>
      <c r="K3218" t="b">
        <v>0</v>
      </c>
      <c r="L3218">
        <v>14</v>
      </c>
      <c r="M3218" t="b">
        <v>0</v>
      </c>
      <c r="N3218" t="s">
        <v>8305</v>
      </c>
      <c r="O3218" s="5">
        <f t="shared" si="200"/>
        <v>4.9639999999999997E-2</v>
      </c>
      <c r="P3218" s="15">
        <f t="shared" si="201"/>
        <v>88.642857142857139</v>
      </c>
      <c r="Q3218" s="7" t="s">
        <v>8323</v>
      </c>
      <c r="R3218" s="7" t="s">
        <v>8363</v>
      </c>
      <c r="S3218" s="13">
        <f t="shared" si="202"/>
        <v>42712.67768518519</v>
      </c>
      <c r="T3218" s="12">
        <f t="shared" si="203"/>
        <v>42682.67768518519</v>
      </c>
    </row>
    <row r="3219" spans="1:20" ht="48" x14ac:dyDescent="0.2">
      <c r="A3219">
        <v>1790</v>
      </c>
      <c r="B3219" s="3" t="s">
        <v>1791</v>
      </c>
      <c r="C3219" s="3" t="s">
        <v>5900</v>
      </c>
      <c r="D3219">
        <v>33000</v>
      </c>
      <c r="E3219">
        <v>1636</v>
      </c>
      <c r="F3219" t="s">
        <v>8221</v>
      </c>
      <c r="G3219" t="s">
        <v>8224</v>
      </c>
      <c r="H3219" t="s">
        <v>8246</v>
      </c>
      <c r="I3219">
        <v>1423152678</v>
      </c>
      <c r="J3219">
        <v>1420560678</v>
      </c>
      <c r="K3219" t="b">
        <v>1</v>
      </c>
      <c r="L3219">
        <v>15</v>
      </c>
      <c r="M3219" t="b">
        <v>0</v>
      </c>
      <c r="N3219" t="s">
        <v>8285</v>
      </c>
      <c r="O3219" s="5">
        <f t="shared" si="200"/>
        <v>4.9575757575757579E-2</v>
      </c>
      <c r="P3219" s="15">
        <f t="shared" si="201"/>
        <v>109.06666666666666</v>
      </c>
      <c r="Q3219" s="7" t="s">
        <v>8343</v>
      </c>
      <c r="R3219" s="7" t="s">
        <v>8344</v>
      </c>
      <c r="S3219" s="13">
        <f t="shared" si="202"/>
        <v>42040.674513888895</v>
      </c>
      <c r="T3219" s="12">
        <f t="shared" si="203"/>
        <v>42010.674513888895</v>
      </c>
    </row>
    <row r="3220" spans="1:20" ht="48" x14ac:dyDescent="0.2">
      <c r="A3220">
        <v>1104</v>
      </c>
      <c r="B3220" s="3" t="s">
        <v>1105</v>
      </c>
      <c r="C3220" s="3" t="s">
        <v>5214</v>
      </c>
      <c r="D3220">
        <v>60000</v>
      </c>
      <c r="E3220">
        <v>2971</v>
      </c>
      <c r="F3220" t="s">
        <v>8221</v>
      </c>
      <c r="G3220" t="s">
        <v>8225</v>
      </c>
      <c r="H3220" t="s">
        <v>8247</v>
      </c>
      <c r="I3220">
        <v>1402480221</v>
      </c>
      <c r="J3220">
        <v>1399888221</v>
      </c>
      <c r="K3220" t="b">
        <v>0</v>
      </c>
      <c r="L3220">
        <v>37</v>
      </c>
      <c r="M3220" t="b">
        <v>0</v>
      </c>
      <c r="N3220" t="s">
        <v>8282</v>
      </c>
      <c r="O3220" s="5">
        <f t="shared" si="200"/>
        <v>4.9516666666666667E-2</v>
      </c>
      <c r="P3220" s="15">
        <f t="shared" si="201"/>
        <v>80.297297297297291</v>
      </c>
      <c r="Q3220" s="7" t="s">
        <v>8338</v>
      </c>
      <c r="R3220" s="7" t="s">
        <v>8339</v>
      </c>
      <c r="S3220" s="13">
        <f t="shared" si="202"/>
        <v>41801.40996527778</v>
      </c>
      <c r="T3220" s="12">
        <f t="shared" si="203"/>
        <v>41771.40996527778</v>
      </c>
    </row>
    <row r="3221" spans="1:20" ht="48" x14ac:dyDescent="0.2">
      <c r="A3221">
        <v>1868</v>
      </c>
      <c r="B3221" s="3" t="s">
        <v>1869</v>
      </c>
      <c r="C3221" s="3" t="s">
        <v>5978</v>
      </c>
      <c r="D3221">
        <v>25000</v>
      </c>
      <c r="E3221">
        <v>1217</v>
      </c>
      <c r="F3221" t="s">
        <v>8221</v>
      </c>
      <c r="G3221" t="s">
        <v>8224</v>
      </c>
      <c r="H3221" t="s">
        <v>8246</v>
      </c>
      <c r="I3221">
        <v>1450166340</v>
      </c>
      <c r="J3221">
        <v>1448044925</v>
      </c>
      <c r="K3221" t="b">
        <v>0</v>
      </c>
      <c r="L3221">
        <v>17</v>
      </c>
      <c r="M3221" t="b">
        <v>0</v>
      </c>
      <c r="N3221" t="s">
        <v>8283</v>
      </c>
      <c r="O3221" s="5">
        <f t="shared" si="200"/>
        <v>4.8680000000000001E-2</v>
      </c>
      <c r="P3221" s="15">
        <f t="shared" si="201"/>
        <v>71.588235294117652</v>
      </c>
      <c r="Q3221" s="7" t="s">
        <v>8338</v>
      </c>
      <c r="R3221" s="7" t="s">
        <v>8340</v>
      </c>
      <c r="S3221" s="13">
        <f t="shared" si="202"/>
        <v>42353.332638888889</v>
      </c>
      <c r="T3221" s="12">
        <f t="shared" si="203"/>
        <v>42328.779224537036</v>
      </c>
    </row>
    <row r="3222" spans="1:20" ht="48" x14ac:dyDescent="0.2">
      <c r="A3222">
        <v>2856</v>
      </c>
      <c r="B3222" s="3" t="s">
        <v>2856</v>
      </c>
      <c r="C3222" s="3" t="s">
        <v>6966</v>
      </c>
      <c r="D3222">
        <v>3000</v>
      </c>
      <c r="E3222">
        <v>146</v>
      </c>
      <c r="F3222" t="s">
        <v>8221</v>
      </c>
      <c r="G3222" t="s">
        <v>8224</v>
      </c>
      <c r="H3222" t="s">
        <v>8246</v>
      </c>
      <c r="I3222">
        <v>1439069640</v>
      </c>
      <c r="J3222">
        <v>1433897647</v>
      </c>
      <c r="K3222" t="b">
        <v>0</v>
      </c>
      <c r="L3222">
        <v>6</v>
      </c>
      <c r="M3222" t="b">
        <v>0</v>
      </c>
      <c r="N3222" t="s">
        <v>8271</v>
      </c>
      <c r="O3222" s="5">
        <f t="shared" si="200"/>
        <v>4.8666666666666664E-2</v>
      </c>
      <c r="P3222" s="15">
        <f t="shared" si="201"/>
        <v>24.333333333333332</v>
      </c>
      <c r="Q3222" s="7" t="s">
        <v>8323</v>
      </c>
      <c r="R3222" s="7" t="s">
        <v>8324</v>
      </c>
      <c r="S3222" s="13">
        <f t="shared" si="202"/>
        <v>42224.898611111115</v>
      </c>
      <c r="T3222" s="12">
        <f t="shared" si="203"/>
        <v>42165.037581018521</v>
      </c>
    </row>
    <row r="3223" spans="1:20" ht="48" x14ac:dyDescent="0.2">
      <c r="A3223">
        <v>1709</v>
      </c>
      <c r="B3223" s="3" t="s">
        <v>1710</v>
      </c>
      <c r="C3223" s="3" t="s">
        <v>5819</v>
      </c>
      <c r="D3223">
        <v>1750</v>
      </c>
      <c r="E3223">
        <v>85</v>
      </c>
      <c r="F3223" t="s">
        <v>8221</v>
      </c>
      <c r="G3223" t="s">
        <v>8224</v>
      </c>
      <c r="H3223" t="s">
        <v>8246</v>
      </c>
      <c r="I3223">
        <v>1409513940</v>
      </c>
      <c r="J3223">
        <v>1405949514</v>
      </c>
      <c r="K3223" t="b">
        <v>0</v>
      </c>
      <c r="L3223">
        <v>4</v>
      </c>
      <c r="M3223" t="b">
        <v>0</v>
      </c>
      <c r="N3223" t="s">
        <v>8293</v>
      </c>
      <c r="O3223" s="5">
        <f t="shared" si="200"/>
        <v>4.8571428571428571E-2</v>
      </c>
      <c r="P3223" s="15">
        <f t="shared" si="201"/>
        <v>21.25</v>
      </c>
      <c r="Q3223" s="7" t="s">
        <v>8330</v>
      </c>
      <c r="R3223" s="7" t="s">
        <v>8352</v>
      </c>
      <c r="S3223" s="13">
        <f t="shared" si="202"/>
        <v>41882.818749999999</v>
      </c>
      <c r="T3223" s="12">
        <f t="shared" si="203"/>
        <v>41841.56381944444</v>
      </c>
    </row>
    <row r="3224" spans="1:20" ht="48" x14ac:dyDescent="0.2">
      <c r="A3224">
        <v>3646</v>
      </c>
      <c r="B3224" s="3" t="s">
        <v>3644</v>
      </c>
      <c r="C3224" s="3" t="s">
        <v>7756</v>
      </c>
      <c r="D3224">
        <v>10000</v>
      </c>
      <c r="E3224">
        <v>481</v>
      </c>
      <c r="F3224" t="s">
        <v>8221</v>
      </c>
      <c r="G3224" t="s">
        <v>8224</v>
      </c>
      <c r="H3224" t="s">
        <v>8246</v>
      </c>
      <c r="I3224">
        <v>1434497400</v>
      </c>
      <c r="J3224">
        <v>1431770802</v>
      </c>
      <c r="K3224" t="b">
        <v>0</v>
      </c>
      <c r="L3224">
        <v>8</v>
      </c>
      <c r="M3224" t="b">
        <v>0</v>
      </c>
      <c r="N3224" t="s">
        <v>8305</v>
      </c>
      <c r="O3224" s="5">
        <f t="shared" si="200"/>
        <v>4.8099999999999997E-2</v>
      </c>
      <c r="P3224" s="15">
        <f t="shared" si="201"/>
        <v>60.125</v>
      </c>
      <c r="Q3224" s="7" t="s">
        <v>8323</v>
      </c>
      <c r="R3224" s="7" t="s">
        <v>8363</v>
      </c>
      <c r="S3224" s="13">
        <f t="shared" si="202"/>
        <v>42171.979166666672</v>
      </c>
      <c r="T3224" s="12">
        <f t="shared" si="203"/>
        <v>42140.421319444446</v>
      </c>
    </row>
    <row r="3225" spans="1:20" ht="48" x14ac:dyDescent="0.2">
      <c r="A3225">
        <v>4089</v>
      </c>
      <c r="B3225" s="3" t="s">
        <v>4085</v>
      </c>
      <c r="C3225" s="3" t="s">
        <v>8192</v>
      </c>
      <c r="D3225">
        <v>5000</v>
      </c>
      <c r="E3225">
        <v>240</v>
      </c>
      <c r="F3225" t="s">
        <v>8221</v>
      </c>
      <c r="G3225" t="s">
        <v>8224</v>
      </c>
      <c r="H3225" t="s">
        <v>8246</v>
      </c>
      <c r="I3225">
        <v>1433093700</v>
      </c>
      <c r="J3225">
        <v>1430242488</v>
      </c>
      <c r="K3225" t="b">
        <v>0</v>
      </c>
      <c r="L3225">
        <v>8</v>
      </c>
      <c r="M3225" t="b">
        <v>0</v>
      </c>
      <c r="N3225" t="s">
        <v>8271</v>
      </c>
      <c r="O3225" s="5">
        <f t="shared" si="200"/>
        <v>4.8000000000000001E-2</v>
      </c>
      <c r="P3225" s="15">
        <f t="shared" si="201"/>
        <v>30</v>
      </c>
      <c r="Q3225" s="7" t="s">
        <v>8323</v>
      </c>
      <c r="R3225" s="7" t="s">
        <v>8324</v>
      </c>
      <c r="S3225" s="13">
        <f t="shared" si="202"/>
        <v>42155.732638888891</v>
      </c>
      <c r="T3225" s="12">
        <f t="shared" si="203"/>
        <v>42122.732499999998</v>
      </c>
    </row>
    <row r="3226" spans="1:20" ht="48" x14ac:dyDescent="0.2">
      <c r="A3226">
        <v>3112</v>
      </c>
      <c r="B3226" s="3" t="s">
        <v>3112</v>
      </c>
      <c r="C3226" s="3" t="s">
        <v>7222</v>
      </c>
      <c r="D3226">
        <v>11000</v>
      </c>
      <c r="E3226">
        <v>521</v>
      </c>
      <c r="F3226" t="s">
        <v>8221</v>
      </c>
      <c r="G3226" t="s">
        <v>8224</v>
      </c>
      <c r="H3226" t="s">
        <v>8246</v>
      </c>
      <c r="I3226">
        <v>1477968934</v>
      </c>
      <c r="J3226">
        <v>1472784934</v>
      </c>
      <c r="K3226" t="b">
        <v>0</v>
      </c>
      <c r="L3226">
        <v>9</v>
      </c>
      <c r="M3226" t="b">
        <v>0</v>
      </c>
      <c r="N3226" t="s">
        <v>8303</v>
      </c>
      <c r="O3226" s="5">
        <f t="shared" si="200"/>
        <v>4.7363636363636365E-2</v>
      </c>
      <c r="P3226" s="15">
        <f t="shared" si="201"/>
        <v>57.888888888888886</v>
      </c>
      <c r="Q3226" s="7" t="s">
        <v>8323</v>
      </c>
      <c r="R3226" s="7" t="s">
        <v>8361</v>
      </c>
      <c r="S3226" s="13">
        <f t="shared" si="202"/>
        <v>42675.121921296297</v>
      </c>
      <c r="T3226" s="12">
        <f t="shared" si="203"/>
        <v>42615.121921296297</v>
      </c>
    </row>
    <row r="3227" spans="1:20" ht="48" x14ac:dyDescent="0.2">
      <c r="A3227">
        <v>761</v>
      </c>
      <c r="B3227" s="3" t="s">
        <v>762</v>
      </c>
      <c r="C3227" s="3" t="s">
        <v>4871</v>
      </c>
      <c r="D3227">
        <v>5000</v>
      </c>
      <c r="E3227">
        <v>235</v>
      </c>
      <c r="F3227" t="s">
        <v>8221</v>
      </c>
      <c r="G3227" t="s">
        <v>8224</v>
      </c>
      <c r="H3227" t="s">
        <v>8246</v>
      </c>
      <c r="I3227">
        <v>1391364126</v>
      </c>
      <c r="J3227">
        <v>1388772126</v>
      </c>
      <c r="K3227" t="b">
        <v>0</v>
      </c>
      <c r="L3227">
        <v>6</v>
      </c>
      <c r="M3227" t="b">
        <v>0</v>
      </c>
      <c r="N3227" t="s">
        <v>8275</v>
      </c>
      <c r="O3227" s="5">
        <f t="shared" si="200"/>
        <v>4.7E-2</v>
      </c>
      <c r="P3227" s="15">
        <f t="shared" si="201"/>
        <v>39.166666666666664</v>
      </c>
      <c r="Q3227" s="7" t="s">
        <v>8327</v>
      </c>
      <c r="R3227" s="7" t="s">
        <v>8329</v>
      </c>
      <c r="S3227" s="13">
        <f t="shared" si="202"/>
        <v>41672.751458333332</v>
      </c>
      <c r="T3227" s="12">
        <f t="shared" si="203"/>
        <v>41642.751458333332</v>
      </c>
    </row>
    <row r="3228" spans="1:20" ht="48" x14ac:dyDescent="0.2">
      <c r="A3228">
        <v>4086</v>
      </c>
      <c r="B3228" s="3" t="s">
        <v>4082</v>
      </c>
      <c r="C3228" s="3" t="s">
        <v>8189</v>
      </c>
      <c r="D3228">
        <v>1000</v>
      </c>
      <c r="E3228">
        <v>47</v>
      </c>
      <c r="F3228" t="s">
        <v>8221</v>
      </c>
      <c r="G3228" t="s">
        <v>8224</v>
      </c>
      <c r="H3228" t="s">
        <v>8246</v>
      </c>
      <c r="I3228">
        <v>1448078400</v>
      </c>
      <c r="J3228">
        <v>1445985299</v>
      </c>
      <c r="K3228" t="b">
        <v>0</v>
      </c>
      <c r="L3228">
        <v>5</v>
      </c>
      <c r="M3228" t="b">
        <v>0</v>
      </c>
      <c r="N3228" t="s">
        <v>8271</v>
      </c>
      <c r="O3228" s="5">
        <f t="shared" si="200"/>
        <v>4.7E-2</v>
      </c>
      <c r="P3228" s="15">
        <f t="shared" si="201"/>
        <v>9.4</v>
      </c>
      <c r="Q3228" s="7" t="s">
        <v>8323</v>
      </c>
      <c r="R3228" s="7" t="s">
        <v>8324</v>
      </c>
      <c r="S3228" s="13">
        <f t="shared" si="202"/>
        <v>42329.166666666672</v>
      </c>
      <c r="T3228" s="12">
        <f t="shared" si="203"/>
        <v>42304.940960648149</v>
      </c>
    </row>
    <row r="3229" spans="1:20" ht="48" x14ac:dyDescent="0.2">
      <c r="A3229">
        <v>2871</v>
      </c>
      <c r="B3229" s="3" t="s">
        <v>2871</v>
      </c>
      <c r="C3229" s="3" t="s">
        <v>6981</v>
      </c>
      <c r="D3229">
        <v>10000</v>
      </c>
      <c r="E3229">
        <v>467</v>
      </c>
      <c r="F3229" t="s">
        <v>8221</v>
      </c>
      <c r="G3229" t="s">
        <v>8224</v>
      </c>
      <c r="H3229" t="s">
        <v>8246</v>
      </c>
      <c r="I3229">
        <v>1419183813</v>
      </c>
      <c r="J3229">
        <v>1417455813</v>
      </c>
      <c r="K3229" t="b">
        <v>0</v>
      </c>
      <c r="L3229">
        <v>13</v>
      </c>
      <c r="M3229" t="b">
        <v>0</v>
      </c>
      <c r="N3229" t="s">
        <v>8271</v>
      </c>
      <c r="O3229" s="5">
        <f t="shared" si="200"/>
        <v>4.6699999999999998E-2</v>
      </c>
      <c r="P3229" s="15">
        <f t="shared" si="201"/>
        <v>35.92307692307692</v>
      </c>
      <c r="Q3229" s="7" t="s">
        <v>8323</v>
      </c>
      <c r="R3229" s="7" t="s">
        <v>8324</v>
      </c>
      <c r="S3229" s="13">
        <f t="shared" si="202"/>
        <v>41994.738576388889</v>
      </c>
      <c r="T3229" s="12">
        <f t="shared" si="203"/>
        <v>41974.738576388889</v>
      </c>
    </row>
    <row r="3230" spans="1:20" ht="32" x14ac:dyDescent="0.2">
      <c r="A3230">
        <v>1558</v>
      </c>
      <c r="B3230" s="3" t="s">
        <v>1559</v>
      </c>
      <c r="C3230" s="3" t="s">
        <v>5668</v>
      </c>
      <c r="D3230">
        <v>750</v>
      </c>
      <c r="E3230">
        <v>35</v>
      </c>
      <c r="F3230" t="s">
        <v>8221</v>
      </c>
      <c r="G3230" t="s">
        <v>8225</v>
      </c>
      <c r="H3230" t="s">
        <v>8247</v>
      </c>
      <c r="I3230">
        <v>1440763920</v>
      </c>
      <c r="J3230">
        <v>1435656759</v>
      </c>
      <c r="K3230" t="b">
        <v>0</v>
      </c>
      <c r="L3230">
        <v>3</v>
      </c>
      <c r="M3230" t="b">
        <v>0</v>
      </c>
      <c r="N3230" t="s">
        <v>8289</v>
      </c>
      <c r="O3230" s="5">
        <f t="shared" si="200"/>
        <v>4.6666666666666669E-2</v>
      </c>
      <c r="P3230" s="15">
        <f t="shared" si="201"/>
        <v>11.666666666666666</v>
      </c>
      <c r="Q3230" s="7" t="s">
        <v>8343</v>
      </c>
      <c r="R3230" s="7" t="s">
        <v>8348</v>
      </c>
      <c r="S3230" s="13">
        <f t="shared" si="202"/>
        <v>42244.508333333331</v>
      </c>
      <c r="T3230" s="12">
        <f t="shared" si="203"/>
        <v>42185.397673611107</v>
      </c>
    </row>
    <row r="3231" spans="1:20" ht="48" x14ac:dyDescent="0.2">
      <c r="A3231">
        <v>2895</v>
      </c>
      <c r="B3231" s="3" t="s">
        <v>2895</v>
      </c>
      <c r="C3231" s="3" t="s">
        <v>7005</v>
      </c>
      <c r="D3231">
        <v>500</v>
      </c>
      <c r="E3231">
        <v>23</v>
      </c>
      <c r="F3231" t="s">
        <v>8221</v>
      </c>
      <c r="G3231" t="s">
        <v>8224</v>
      </c>
      <c r="H3231" t="s">
        <v>8246</v>
      </c>
      <c r="I3231">
        <v>1403470800</v>
      </c>
      <c r="J3231">
        <v>1403356792</v>
      </c>
      <c r="K3231" t="b">
        <v>0</v>
      </c>
      <c r="L3231">
        <v>4</v>
      </c>
      <c r="M3231" t="b">
        <v>0</v>
      </c>
      <c r="N3231" t="s">
        <v>8271</v>
      </c>
      <c r="O3231" s="5">
        <f t="shared" si="200"/>
        <v>4.5999999999999999E-2</v>
      </c>
      <c r="P3231" s="15">
        <f t="shared" si="201"/>
        <v>5.75</v>
      </c>
      <c r="Q3231" s="7" t="s">
        <v>8323</v>
      </c>
      <c r="R3231" s="7" t="s">
        <v>8324</v>
      </c>
      <c r="S3231" s="13">
        <f t="shared" si="202"/>
        <v>41812.875</v>
      </c>
      <c r="T3231" s="12">
        <f t="shared" si="203"/>
        <v>41811.555462962962</v>
      </c>
    </row>
    <row r="3232" spans="1:20" ht="48" x14ac:dyDescent="0.2">
      <c r="A3232">
        <v>498</v>
      </c>
      <c r="B3232" s="3" t="s">
        <v>499</v>
      </c>
      <c r="C3232" s="3" t="s">
        <v>4608</v>
      </c>
      <c r="D3232">
        <v>65108</v>
      </c>
      <c r="E3232">
        <v>2994</v>
      </c>
      <c r="F3232" t="s">
        <v>8221</v>
      </c>
      <c r="G3232" t="s">
        <v>8224</v>
      </c>
      <c r="H3232" t="s">
        <v>8246</v>
      </c>
      <c r="I3232">
        <v>1324664249</v>
      </c>
      <c r="J3232">
        <v>1321035449</v>
      </c>
      <c r="K3232" t="b">
        <v>0</v>
      </c>
      <c r="L3232">
        <v>22</v>
      </c>
      <c r="M3232" t="b">
        <v>0</v>
      </c>
      <c r="N3232" t="s">
        <v>8270</v>
      </c>
      <c r="O3232" s="5">
        <f t="shared" si="200"/>
        <v>4.5985132395404561E-2</v>
      </c>
      <c r="P3232" s="15">
        <f t="shared" si="201"/>
        <v>136.09090909090909</v>
      </c>
      <c r="Q3232" s="7" t="s">
        <v>8316</v>
      </c>
      <c r="R3232" s="7" t="s">
        <v>8322</v>
      </c>
      <c r="S3232" s="13">
        <f t="shared" si="202"/>
        <v>40900.762141203704</v>
      </c>
      <c r="T3232" s="12">
        <f t="shared" si="203"/>
        <v>40858.762141203704</v>
      </c>
    </row>
    <row r="3233" spans="1:20" ht="48" x14ac:dyDescent="0.2">
      <c r="A3233">
        <v>2897</v>
      </c>
      <c r="B3233" s="3" t="s">
        <v>2897</v>
      </c>
      <c r="C3233" s="3" t="s">
        <v>7007</v>
      </c>
      <c r="D3233">
        <v>12000</v>
      </c>
      <c r="E3233">
        <v>550</v>
      </c>
      <c r="F3233" t="s">
        <v>8221</v>
      </c>
      <c r="G3233" t="s">
        <v>8224</v>
      </c>
      <c r="H3233" t="s">
        <v>8246</v>
      </c>
      <c r="I3233">
        <v>1444577345</v>
      </c>
      <c r="J3233">
        <v>1441985458</v>
      </c>
      <c r="K3233" t="b">
        <v>0</v>
      </c>
      <c r="L3233">
        <v>3</v>
      </c>
      <c r="M3233" t="b">
        <v>0</v>
      </c>
      <c r="N3233" t="s">
        <v>8271</v>
      </c>
      <c r="O3233" s="5">
        <f t="shared" si="200"/>
        <v>4.583333333333333E-2</v>
      </c>
      <c r="P3233" s="15">
        <f t="shared" si="201"/>
        <v>183.33333333333334</v>
      </c>
      <c r="Q3233" s="7" t="s">
        <v>8323</v>
      </c>
      <c r="R3233" s="7" t="s">
        <v>8324</v>
      </c>
      <c r="S3233" s="13">
        <f t="shared" si="202"/>
        <v>42288.645196759258</v>
      </c>
      <c r="T3233" s="12">
        <f t="shared" si="203"/>
        <v>42258.646504629629</v>
      </c>
    </row>
    <row r="3234" spans="1:20" ht="32" x14ac:dyDescent="0.2">
      <c r="A3234">
        <v>1412</v>
      </c>
      <c r="B3234" s="3" t="s">
        <v>1413</v>
      </c>
      <c r="C3234" s="3" t="s">
        <v>5522</v>
      </c>
      <c r="D3234">
        <v>7000</v>
      </c>
      <c r="E3234">
        <v>320</v>
      </c>
      <c r="F3234" t="s">
        <v>8221</v>
      </c>
      <c r="G3234" t="s">
        <v>8224</v>
      </c>
      <c r="H3234" t="s">
        <v>8246</v>
      </c>
      <c r="I3234">
        <v>1417656699</v>
      </c>
      <c r="J3234">
        <v>1415064699</v>
      </c>
      <c r="K3234" t="b">
        <v>0</v>
      </c>
      <c r="L3234">
        <v>13</v>
      </c>
      <c r="M3234" t="b">
        <v>0</v>
      </c>
      <c r="N3234" t="s">
        <v>8287</v>
      </c>
      <c r="O3234" s="5">
        <f t="shared" si="200"/>
        <v>4.5714285714285714E-2</v>
      </c>
      <c r="P3234" s="15">
        <f t="shared" si="201"/>
        <v>24.615384615384617</v>
      </c>
      <c r="Q3234" s="7" t="s">
        <v>8327</v>
      </c>
      <c r="R3234" s="7" t="s">
        <v>8346</v>
      </c>
      <c r="S3234" s="13">
        <f t="shared" si="202"/>
        <v>41977.063645833332</v>
      </c>
      <c r="T3234" s="12">
        <f t="shared" si="203"/>
        <v>41947.063645833332</v>
      </c>
    </row>
    <row r="3235" spans="1:20" ht="48" x14ac:dyDescent="0.2">
      <c r="A3235">
        <v>668</v>
      </c>
      <c r="B3235" s="3" t="s">
        <v>669</v>
      </c>
      <c r="C3235" s="3" t="s">
        <v>4778</v>
      </c>
      <c r="D3235">
        <v>15000</v>
      </c>
      <c r="E3235">
        <v>684</v>
      </c>
      <c r="F3235" t="s">
        <v>8221</v>
      </c>
      <c r="G3235" t="s">
        <v>8224</v>
      </c>
      <c r="H3235" t="s">
        <v>8246</v>
      </c>
      <c r="I3235">
        <v>1431374222</v>
      </c>
      <c r="J3235">
        <v>1427486222</v>
      </c>
      <c r="K3235" t="b">
        <v>0</v>
      </c>
      <c r="L3235">
        <v>25</v>
      </c>
      <c r="M3235" t="b">
        <v>0</v>
      </c>
      <c r="N3235" t="s">
        <v>8273</v>
      </c>
      <c r="O3235" s="5">
        <f t="shared" si="200"/>
        <v>4.5600000000000002E-2</v>
      </c>
      <c r="P3235" s="15">
        <f t="shared" si="201"/>
        <v>27.36</v>
      </c>
      <c r="Q3235" s="7" t="s">
        <v>8309</v>
      </c>
      <c r="R3235" s="7" t="s">
        <v>8326</v>
      </c>
      <c r="S3235" s="13">
        <f t="shared" si="202"/>
        <v>42135.831273148149</v>
      </c>
      <c r="T3235" s="12">
        <f t="shared" si="203"/>
        <v>42090.831273148149</v>
      </c>
    </row>
    <row r="3236" spans="1:20" ht="48" x14ac:dyDescent="0.2">
      <c r="A3236">
        <v>863</v>
      </c>
      <c r="B3236" s="3" t="s">
        <v>864</v>
      </c>
      <c r="C3236" s="3" t="s">
        <v>4973</v>
      </c>
      <c r="D3236">
        <v>2000</v>
      </c>
      <c r="E3236">
        <v>90</v>
      </c>
      <c r="F3236" t="s">
        <v>8221</v>
      </c>
      <c r="G3236" t="s">
        <v>8224</v>
      </c>
      <c r="H3236" t="s">
        <v>8246</v>
      </c>
      <c r="I3236">
        <v>1329014966</v>
      </c>
      <c r="J3236">
        <v>1326422966</v>
      </c>
      <c r="K3236" t="b">
        <v>0</v>
      </c>
      <c r="L3236">
        <v>5</v>
      </c>
      <c r="M3236" t="b">
        <v>0</v>
      </c>
      <c r="N3236" t="s">
        <v>8278</v>
      </c>
      <c r="O3236" s="5">
        <f t="shared" si="200"/>
        <v>4.4999999999999998E-2</v>
      </c>
      <c r="P3236" s="15">
        <f t="shared" si="201"/>
        <v>18</v>
      </c>
      <c r="Q3236" s="7" t="s">
        <v>8330</v>
      </c>
      <c r="R3236" s="7" t="s">
        <v>8333</v>
      </c>
      <c r="S3236" s="13">
        <f t="shared" si="202"/>
        <v>40951.117662037039</v>
      </c>
      <c r="T3236" s="12">
        <f t="shared" si="203"/>
        <v>40921.117662037039</v>
      </c>
    </row>
    <row r="3237" spans="1:20" ht="32" x14ac:dyDescent="0.2">
      <c r="A3237">
        <v>1075</v>
      </c>
      <c r="B3237" s="3" t="s">
        <v>1076</v>
      </c>
      <c r="C3237" s="3" t="s">
        <v>5185</v>
      </c>
      <c r="D3237">
        <v>1000</v>
      </c>
      <c r="E3237">
        <v>45</v>
      </c>
      <c r="F3237" t="s">
        <v>8221</v>
      </c>
      <c r="G3237" t="s">
        <v>8224</v>
      </c>
      <c r="H3237" t="s">
        <v>8246</v>
      </c>
      <c r="I3237">
        <v>1336340516</v>
      </c>
      <c r="J3237">
        <v>1333748516</v>
      </c>
      <c r="K3237" t="b">
        <v>0</v>
      </c>
      <c r="L3237">
        <v>3</v>
      </c>
      <c r="M3237" t="b">
        <v>0</v>
      </c>
      <c r="N3237" t="s">
        <v>8282</v>
      </c>
      <c r="O3237" s="5">
        <f t="shared" si="200"/>
        <v>4.4999999999999998E-2</v>
      </c>
      <c r="P3237" s="15">
        <f t="shared" si="201"/>
        <v>15</v>
      </c>
      <c r="Q3237" s="7" t="s">
        <v>8338</v>
      </c>
      <c r="R3237" s="7" t="s">
        <v>8339</v>
      </c>
      <c r="S3237" s="13">
        <f t="shared" si="202"/>
        <v>41035.904120370367</v>
      </c>
      <c r="T3237" s="12">
        <f t="shared" si="203"/>
        <v>41005.904120370367</v>
      </c>
    </row>
    <row r="3238" spans="1:20" ht="48" x14ac:dyDescent="0.2">
      <c r="A3238">
        <v>1428</v>
      </c>
      <c r="B3238" s="3" t="s">
        <v>1429</v>
      </c>
      <c r="C3238" s="3" t="s">
        <v>5538</v>
      </c>
      <c r="D3238">
        <v>1000</v>
      </c>
      <c r="E3238">
        <v>45</v>
      </c>
      <c r="F3238" t="s">
        <v>8221</v>
      </c>
      <c r="G3238" t="s">
        <v>8227</v>
      </c>
      <c r="H3238" t="s">
        <v>8249</v>
      </c>
      <c r="I3238">
        <v>1459584417</v>
      </c>
      <c r="J3238">
        <v>1456996017</v>
      </c>
      <c r="K3238" t="b">
        <v>0</v>
      </c>
      <c r="L3238">
        <v>3</v>
      </c>
      <c r="M3238" t="b">
        <v>0</v>
      </c>
      <c r="N3238" t="s">
        <v>8287</v>
      </c>
      <c r="O3238" s="5">
        <f t="shared" si="200"/>
        <v>4.4999999999999998E-2</v>
      </c>
      <c r="P3238" s="15">
        <f t="shared" si="201"/>
        <v>15</v>
      </c>
      <c r="Q3238" s="7" t="s">
        <v>8327</v>
      </c>
      <c r="R3238" s="7" t="s">
        <v>8346</v>
      </c>
      <c r="S3238" s="13">
        <f t="shared" si="202"/>
        <v>42462.338159722218</v>
      </c>
      <c r="T3238" s="12">
        <f t="shared" si="203"/>
        <v>42432.379826388889</v>
      </c>
    </row>
    <row r="3239" spans="1:20" ht="48" x14ac:dyDescent="0.2">
      <c r="A3239">
        <v>590</v>
      </c>
      <c r="B3239" s="3" t="s">
        <v>591</v>
      </c>
      <c r="C3239" s="3" t="s">
        <v>4700</v>
      </c>
      <c r="D3239">
        <v>5000</v>
      </c>
      <c r="E3239">
        <v>223</v>
      </c>
      <c r="F3239" t="s">
        <v>8221</v>
      </c>
      <c r="G3239" t="s">
        <v>8225</v>
      </c>
      <c r="H3239" t="s">
        <v>8247</v>
      </c>
      <c r="I3239">
        <v>1454936460</v>
      </c>
      <c r="J3239">
        <v>1452259131</v>
      </c>
      <c r="K3239" t="b">
        <v>0</v>
      </c>
      <c r="L3239">
        <v>9</v>
      </c>
      <c r="M3239" t="b">
        <v>0</v>
      </c>
      <c r="N3239" t="s">
        <v>8272</v>
      </c>
      <c r="O3239" s="5">
        <f t="shared" si="200"/>
        <v>4.4600000000000001E-2</v>
      </c>
      <c r="P3239" s="15">
        <f t="shared" si="201"/>
        <v>24.777777777777779</v>
      </c>
      <c r="Q3239" s="7" t="s">
        <v>8309</v>
      </c>
      <c r="R3239" s="7" t="s">
        <v>8325</v>
      </c>
      <c r="S3239" s="13">
        <f t="shared" si="202"/>
        <v>42408.542361111111</v>
      </c>
      <c r="T3239" s="12">
        <f t="shared" si="203"/>
        <v>42377.554756944446</v>
      </c>
    </row>
    <row r="3240" spans="1:20" ht="48" hidden="1" x14ac:dyDescent="0.2">
      <c r="A3240">
        <v>1225</v>
      </c>
      <c r="B3240" s="3" t="s">
        <v>1226</v>
      </c>
      <c r="C3240" s="3" t="s">
        <v>5335</v>
      </c>
      <c r="D3240">
        <v>3000</v>
      </c>
      <c r="E3240">
        <v>132</v>
      </c>
      <c r="F3240" t="s">
        <v>8220</v>
      </c>
      <c r="G3240" t="s">
        <v>8224</v>
      </c>
      <c r="H3240" t="s">
        <v>8246</v>
      </c>
      <c r="I3240">
        <v>1382478278</v>
      </c>
      <c r="J3240">
        <v>1377294278</v>
      </c>
      <c r="K3240" t="b">
        <v>0</v>
      </c>
      <c r="L3240">
        <v>3</v>
      </c>
      <c r="M3240" t="b">
        <v>0</v>
      </c>
      <c r="N3240" t="s">
        <v>8286</v>
      </c>
      <c r="O3240" s="5">
        <f t="shared" si="200"/>
        <v>4.3999999999999997E-2</v>
      </c>
      <c r="P3240" s="15">
        <f t="shared" si="201"/>
        <v>44</v>
      </c>
      <c r="Q3240" s="7" t="s">
        <v>8330</v>
      </c>
      <c r="R3240" s="7" t="s">
        <v>8345</v>
      </c>
      <c r="S3240" s="13">
        <f t="shared" si="202"/>
        <v>41569.905995370369</v>
      </c>
      <c r="T3240" s="12">
        <f t="shared" si="203"/>
        <v>41509.905995370369</v>
      </c>
    </row>
    <row r="3241" spans="1:20" ht="48" hidden="1" x14ac:dyDescent="0.2">
      <c r="A3241">
        <v>2383</v>
      </c>
      <c r="B3241" s="3" t="s">
        <v>2384</v>
      </c>
      <c r="C3241" s="3" t="s">
        <v>6493</v>
      </c>
      <c r="D3241">
        <v>10000</v>
      </c>
      <c r="E3241">
        <v>435</v>
      </c>
      <c r="F3241" t="s">
        <v>8220</v>
      </c>
      <c r="G3241" t="s">
        <v>8228</v>
      </c>
      <c r="H3241" t="s">
        <v>8250</v>
      </c>
      <c r="I3241">
        <v>1424568107</v>
      </c>
      <c r="J3241">
        <v>1421976107</v>
      </c>
      <c r="K3241" t="b">
        <v>0</v>
      </c>
      <c r="L3241">
        <v>3</v>
      </c>
      <c r="M3241" t="b">
        <v>0</v>
      </c>
      <c r="N3241" t="s">
        <v>8272</v>
      </c>
      <c r="O3241" s="5">
        <f t="shared" si="200"/>
        <v>4.3499999999999997E-2</v>
      </c>
      <c r="P3241" s="15">
        <f t="shared" si="201"/>
        <v>145</v>
      </c>
      <c r="Q3241" s="7" t="s">
        <v>8309</v>
      </c>
      <c r="R3241" s="7" t="s">
        <v>8325</v>
      </c>
      <c r="S3241" s="13">
        <f t="shared" si="202"/>
        <v>42057.056793981479</v>
      </c>
      <c r="T3241" s="12">
        <f t="shared" si="203"/>
        <v>42027.056793981479</v>
      </c>
    </row>
    <row r="3242" spans="1:20" ht="48" x14ac:dyDescent="0.2">
      <c r="A3242">
        <v>1983</v>
      </c>
      <c r="B3242" s="3" t="s">
        <v>1984</v>
      </c>
      <c r="C3242" s="3" t="s">
        <v>6093</v>
      </c>
      <c r="D3242">
        <v>33000</v>
      </c>
      <c r="E3242">
        <v>1419</v>
      </c>
      <c r="F3242" t="s">
        <v>8221</v>
      </c>
      <c r="G3242" t="s">
        <v>8224</v>
      </c>
      <c r="H3242" t="s">
        <v>8246</v>
      </c>
      <c r="I3242">
        <v>1472799600</v>
      </c>
      <c r="J3242">
        <v>1470874618</v>
      </c>
      <c r="K3242" t="b">
        <v>0</v>
      </c>
      <c r="L3242">
        <v>16</v>
      </c>
      <c r="M3242" t="b">
        <v>0</v>
      </c>
      <c r="N3242" t="s">
        <v>8296</v>
      </c>
      <c r="O3242" s="5">
        <f t="shared" si="200"/>
        <v>4.2999999999999997E-2</v>
      </c>
      <c r="P3242" s="15">
        <f t="shared" si="201"/>
        <v>88.6875</v>
      </c>
      <c r="Q3242" s="7" t="s">
        <v>8343</v>
      </c>
      <c r="R3242" s="7" t="s">
        <v>8354</v>
      </c>
      <c r="S3242" s="13">
        <f t="shared" si="202"/>
        <v>42615.291666666672</v>
      </c>
      <c r="T3242" s="12">
        <f t="shared" si="203"/>
        <v>42593.011782407411</v>
      </c>
    </row>
    <row r="3243" spans="1:20" ht="48" x14ac:dyDescent="0.2">
      <c r="A3243">
        <v>2947</v>
      </c>
      <c r="B3243" s="3" t="s">
        <v>2947</v>
      </c>
      <c r="C3243" s="3" t="s">
        <v>7057</v>
      </c>
      <c r="D3243">
        <v>25000</v>
      </c>
      <c r="E3243">
        <v>1072</v>
      </c>
      <c r="F3243" t="s">
        <v>8221</v>
      </c>
      <c r="G3243" t="s">
        <v>8224</v>
      </c>
      <c r="H3243" t="s">
        <v>8246</v>
      </c>
      <c r="I3243">
        <v>1480007460</v>
      </c>
      <c r="J3243">
        <v>1475760567</v>
      </c>
      <c r="K3243" t="b">
        <v>0</v>
      </c>
      <c r="L3243">
        <v>13</v>
      </c>
      <c r="M3243" t="b">
        <v>0</v>
      </c>
      <c r="N3243" t="s">
        <v>8303</v>
      </c>
      <c r="O3243" s="5">
        <f t="shared" si="200"/>
        <v>4.2880000000000001E-2</v>
      </c>
      <c r="P3243" s="15">
        <f t="shared" si="201"/>
        <v>82.461538461538467</v>
      </c>
      <c r="Q3243" s="7" t="s">
        <v>8323</v>
      </c>
      <c r="R3243" s="7" t="s">
        <v>8361</v>
      </c>
      <c r="S3243" s="13">
        <f t="shared" si="202"/>
        <v>42698.715972222228</v>
      </c>
      <c r="T3243" s="12">
        <f t="shared" si="203"/>
        <v>42649.562118055561</v>
      </c>
    </row>
    <row r="3244" spans="1:20" ht="48" x14ac:dyDescent="0.2">
      <c r="A3244">
        <v>3634</v>
      </c>
      <c r="B3244" s="3" t="s">
        <v>3632</v>
      </c>
      <c r="C3244" s="3" t="s">
        <v>7744</v>
      </c>
      <c r="D3244">
        <v>75000</v>
      </c>
      <c r="E3244">
        <v>3185</v>
      </c>
      <c r="F3244" t="s">
        <v>8221</v>
      </c>
      <c r="G3244" t="s">
        <v>8229</v>
      </c>
      <c r="H3244" t="s">
        <v>8251</v>
      </c>
      <c r="I3244">
        <v>1484366340</v>
      </c>
      <c r="J3244">
        <v>1480219174</v>
      </c>
      <c r="K3244" t="b">
        <v>0</v>
      </c>
      <c r="L3244">
        <v>18</v>
      </c>
      <c r="M3244" t="b">
        <v>0</v>
      </c>
      <c r="N3244" t="s">
        <v>8305</v>
      </c>
      <c r="O3244" s="5">
        <f t="shared" si="200"/>
        <v>4.2466666666666666E-2</v>
      </c>
      <c r="P3244" s="15">
        <f t="shared" si="201"/>
        <v>176.94444444444446</v>
      </c>
      <c r="Q3244" s="7" t="s">
        <v>8323</v>
      </c>
      <c r="R3244" s="7" t="s">
        <v>8363</v>
      </c>
      <c r="S3244" s="13">
        <f t="shared" si="202"/>
        <v>42749.165972222225</v>
      </c>
      <c r="T3244" s="12">
        <f t="shared" si="203"/>
        <v>42701.166365740741</v>
      </c>
    </row>
    <row r="3245" spans="1:20" ht="48" x14ac:dyDescent="0.2">
      <c r="A3245">
        <v>3113</v>
      </c>
      <c r="B3245" s="3" t="s">
        <v>3113</v>
      </c>
      <c r="C3245" s="3" t="s">
        <v>7223</v>
      </c>
      <c r="D3245">
        <v>109225</v>
      </c>
      <c r="E3245">
        <v>4635</v>
      </c>
      <c r="F3245" t="s">
        <v>8221</v>
      </c>
      <c r="G3245" t="s">
        <v>8224</v>
      </c>
      <c r="H3245" t="s">
        <v>8246</v>
      </c>
      <c r="I3245">
        <v>1429291982</v>
      </c>
      <c r="J3245">
        <v>1426699982</v>
      </c>
      <c r="K3245" t="b">
        <v>0</v>
      </c>
      <c r="L3245">
        <v>37</v>
      </c>
      <c r="M3245" t="b">
        <v>0</v>
      </c>
      <c r="N3245" t="s">
        <v>8303</v>
      </c>
      <c r="O3245" s="5">
        <f t="shared" si="200"/>
        <v>4.2435339894712751E-2</v>
      </c>
      <c r="P3245" s="15">
        <f t="shared" si="201"/>
        <v>125.27027027027027</v>
      </c>
      <c r="Q3245" s="7" t="s">
        <v>8323</v>
      </c>
      <c r="R3245" s="7" t="s">
        <v>8361</v>
      </c>
      <c r="S3245" s="13">
        <f t="shared" si="202"/>
        <v>42111.731273148151</v>
      </c>
      <c r="T3245" s="12">
        <f t="shared" si="203"/>
        <v>42081.731273148151</v>
      </c>
    </row>
    <row r="3246" spans="1:20" ht="80" x14ac:dyDescent="0.2">
      <c r="A3246">
        <v>991</v>
      </c>
      <c r="B3246" s="3" t="s">
        <v>992</v>
      </c>
      <c r="C3246" s="3" t="s">
        <v>5101</v>
      </c>
      <c r="D3246">
        <v>5000</v>
      </c>
      <c r="E3246">
        <v>212</v>
      </c>
      <c r="F3246" t="s">
        <v>8221</v>
      </c>
      <c r="G3246" t="s">
        <v>8225</v>
      </c>
      <c r="H3246" t="s">
        <v>8247</v>
      </c>
      <c r="I3246">
        <v>1468349460</v>
      </c>
      <c r="J3246">
        <v>1466186988</v>
      </c>
      <c r="K3246" t="b">
        <v>0</v>
      </c>
      <c r="L3246">
        <v>7</v>
      </c>
      <c r="M3246" t="b">
        <v>0</v>
      </c>
      <c r="N3246" t="s">
        <v>8273</v>
      </c>
      <c r="O3246" s="5">
        <f t="shared" si="200"/>
        <v>4.24E-2</v>
      </c>
      <c r="P3246" s="15">
        <f t="shared" si="201"/>
        <v>30.285714285714285</v>
      </c>
      <c r="Q3246" s="7" t="s">
        <v>8309</v>
      </c>
      <c r="R3246" s="7" t="s">
        <v>8326</v>
      </c>
      <c r="S3246" s="13">
        <f t="shared" si="202"/>
        <v>42563.785416666666</v>
      </c>
      <c r="T3246" s="12">
        <f t="shared" si="203"/>
        <v>42538.75680555556</v>
      </c>
    </row>
    <row r="3247" spans="1:20" ht="48" hidden="1" x14ac:dyDescent="0.2">
      <c r="A3247">
        <v>1699</v>
      </c>
      <c r="B3247" s="3" t="s">
        <v>1700</v>
      </c>
      <c r="C3247" s="3" t="s">
        <v>5809</v>
      </c>
      <c r="D3247">
        <v>5105</v>
      </c>
      <c r="E3247">
        <v>216</v>
      </c>
      <c r="F3247" t="s">
        <v>8222</v>
      </c>
      <c r="G3247" t="s">
        <v>8224</v>
      </c>
      <c r="H3247" t="s">
        <v>8246</v>
      </c>
      <c r="I3247">
        <v>1491943445</v>
      </c>
      <c r="J3247">
        <v>1489351445</v>
      </c>
      <c r="K3247" t="b">
        <v>0</v>
      </c>
      <c r="L3247">
        <v>4</v>
      </c>
      <c r="M3247" t="b">
        <v>0</v>
      </c>
      <c r="N3247" t="s">
        <v>8293</v>
      </c>
      <c r="O3247" s="5">
        <f t="shared" si="200"/>
        <v>4.2311459353574929E-2</v>
      </c>
      <c r="P3247" s="15">
        <f t="shared" si="201"/>
        <v>54</v>
      </c>
      <c r="Q3247" s="7" t="s">
        <v>8330</v>
      </c>
      <c r="R3247" s="7" t="s">
        <v>8352</v>
      </c>
      <c r="S3247" s="13">
        <f t="shared" si="202"/>
        <v>42836.863946759258</v>
      </c>
      <c r="T3247" s="12">
        <f t="shared" si="203"/>
        <v>42806.863946759258</v>
      </c>
    </row>
    <row r="3248" spans="1:20" ht="48" x14ac:dyDescent="0.2">
      <c r="A3248">
        <v>2898</v>
      </c>
      <c r="B3248" s="3" t="s">
        <v>2898</v>
      </c>
      <c r="C3248" s="3" t="s">
        <v>7008</v>
      </c>
      <c r="D3248">
        <v>7500</v>
      </c>
      <c r="E3248">
        <v>316</v>
      </c>
      <c r="F3248" t="s">
        <v>8221</v>
      </c>
      <c r="G3248" t="s">
        <v>8224</v>
      </c>
      <c r="H3248" t="s">
        <v>8246</v>
      </c>
      <c r="I3248">
        <v>1446307053</v>
      </c>
      <c r="J3248">
        <v>1443715053</v>
      </c>
      <c r="K3248" t="b">
        <v>0</v>
      </c>
      <c r="L3248">
        <v>12</v>
      </c>
      <c r="M3248" t="b">
        <v>0</v>
      </c>
      <c r="N3248" t="s">
        <v>8271</v>
      </c>
      <c r="O3248" s="5">
        <f t="shared" si="200"/>
        <v>4.2133333333333335E-2</v>
      </c>
      <c r="P3248" s="15">
        <f t="shared" si="201"/>
        <v>26.333333333333332</v>
      </c>
      <c r="Q3248" s="7" t="s">
        <v>8323</v>
      </c>
      <c r="R3248" s="7" t="s">
        <v>8324</v>
      </c>
      <c r="S3248" s="13">
        <f t="shared" si="202"/>
        <v>42308.664965277778</v>
      </c>
      <c r="T3248" s="12">
        <f t="shared" si="203"/>
        <v>42278.664965277778</v>
      </c>
    </row>
    <row r="3249" spans="1:20" ht="48" x14ac:dyDescent="0.2">
      <c r="A3249">
        <v>1182</v>
      </c>
      <c r="B3249" s="3" t="s">
        <v>1183</v>
      </c>
      <c r="C3249" s="3" t="s">
        <v>5292</v>
      </c>
      <c r="D3249">
        <v>1000</v>
      </c>
      <c r="E3249">
        <v>42</v>
      </c>
      <c r="F3249" t="s">
        <v>8221</v>
      </c>
      <c r="G3249" t="s">
        <v>8224</v>
      </c>
      <c r="H3249" t="s">
        <v>8246</v>
      </c>
      <c r="I3249">
        <v>1484239320</v>
      </c>
      <c r="J3249">
        <v>1482609088</v>
      </c>
      <c r="K3249" t="b">
        <v>0</v>
      </c>
      <c r="L3249">
        <v>4</v>
      </c>
      <c r="M3249" t="b">
        <v>0</v>
      </c>
      <c r="N3249" t="s">
        <v>8284</v>
      </c>
      <c r="O3249" s="5">
        <f t="shared" si="200"/>
        <v>4.2000000000000003E-2</v>
      </c>
      <c r="P3249" s="15">
        <f t="shared" si="201"/>
        <v>10.5</v>
      </c>
      <c r="Q3249" s="7" t="s">
        <v>8341</v>
      </c>
      <c r="R3249" s="7" t="s">
        <v>8342</v>
      </c>
      <c r="S3249" s="13">
        <f t="shared" si="202"/>
        <v>42747.695833333331</v>
      </c>
      <c r="T3249" s="12">
        <f t="shared" si="203"/>
        <v>42728.827407407407</v>
      </c>
    </row>
    <row r="3250" spans="1:20" ht="48" x14ac:dyDescent="0.2">
      <c r="A3250">
        <v>3990</v>
      </c>
      <c r="B3250" s="3" t="s">
        <v>3986</v>
      </c>
      <c r="C3250" s="3" t="s">
        <v>8096</v>
      </c>
      <c r="D3250">
        <v>1650</v>
      </c>
      <c r="E3250">
        <v>69</v>
      </c>
      <c r="F3250" t="s">
        <v>8221</v>
      </c>
      <c r="G3250" t="s">
        <v>8225</v>
      </c>
      <c r="H3250" t="s">
        <v>8247</v>
      </c>
      <c r="I3250">
        <v>1456934893</v>
      </c>
      <c r="J3250">
        <v>1454342893</v>
      </c>
      <c r="K3250" t="b">
        <v>0</v>
      </c>
      <c r="L3250">
        <v>3</v>
      </c>
      <c r="M3250" t="b">
        <v>0</v>
      </c>
      <c r="N3250" t="s">
        <v>8271</v>
      </c>
      <c r="O3250" s="5">
        <f t="shared" si="200"/>
        <v>4.1818181818181817E-2</v>
      </c>
      <c r="P3250" s="15">
        <f t="shared" si="201"/>
        <v>23</v>
      </c>
      <c r="Q3250" s="7" t="s">
        <v>8323</v>
      </c>
      <c r="R3250" s="7" t="s">
        <v>8324</v>
      </c>
      <c r="S3250" s="13">
        <f t="shared" si="202"/>
        <v>42431.672372685185</v>
      </c>
      <c r="T3250" s="12">
        <f t="shared" si="203"/>
        <v>42401.672372685185</v>
      </c>
    </row>
    <row r="3251" spans="1:20" ht="48" x14ac:dyDescent="0.2">
      <c r="A3251">
        <v>890</v>
      </c>
      <c r="B3251" s="3" t="s">
        <v>891</v>
      </c>
      <c r="C3251" s="3" t="s">
        <v>5000</v>
      </c>
      <c r="D3251">
        <v>3000</v>
      </c>
      <c r="E3251">
        <v>125</v>
      </c>
      <c r="F3251" t="s">
        <v>8221</v>
      </c>
      <c r="G3251" t="s">
        <v>8224</v>
      </c>
      <c r="H3251" t="s">
        <v>8246</v>
      </c>
      <c r="I3251">
        <v>1385055979</v>
      </c>
      <c r="J3251">
        <v>1382460379</v>
      </c>
      <c r="K3251" t="b">
        <v>0</v>
      </c>
      <c r="L3251">
        <v>4</v>
      </c>
      <c r="M3251" t="b">
        <v>0</v>
      </c>
      <c r="N3251" t="s">
        <v>8279</v>
      </c>
      <c r="O3251" s="5">
        <f t="shared" si="200"/>
        <v>4.1666666666666664E-2</v>
      </c>
      <c r="P3251" s="15">
        <f t="shared" si="201"/>
        <v>31.25</v>
      </c>
      <c r="Q3251" s="7" t="s">
        <v>8330</v>
      </c>
      <c r="R3251" s="7" t="s">
        <v>8334</v>
      </c>
      <c r="S3251" s="13">
        <f t="shared" si="202"/>
        <v>41599.740497685183</v>
      </c>
      <c r="T3251" s="12">
        <f t="shared" si="203"/>
        <v>41569.698831018519</v>
      </c>
    </row>
    <row r="3252" spans="1:20" ht="80" hidden="1" x14ac:dyDescent="0.2">
      <c r="A3252">
        <v>3126</v>
      </c>
      <c r="B3252" s="3" t="s">
        <v>3126</v>
      </c>
      <c r="C3252" s="3" t="s">
        <v>7236</v>
      </c>
      <c r="D3252">
        <v>25000</v>
      </c>
      <c r="E3252">
        <v>1040</v>
      </c>
      <c r="F3252" t="s">
        <v>8220</v>
      </c>
      <c r="G3252" t="s">
        <v>8224</v>
      </c>
      <c r="H3252" t="s">
        <v>8246</v>
      </c>
      <c r="I3252">
        <v>1459121162</v>
      </c>
      <c r="J3252">
        <v>1456532762</v>
      </c>
      <c r="K3252" t="b">
        <v>0</v>
      </c>
      <c r="L3252">
        <v>17</v>
      </c>
      <c r="M3252" t="b">
        <v>0</v>
      </c>
      <c r="N3252" t="s">
        <v>8303</v>
      </c>
      <c r="O3252" s="5">
        <f t="shared" si="200"/>
        <v>4.1599999999999998E-2</v>
      </c>
      <c r="P3252" s="15">
        <f t="shared" si="201"/>
        <v>61.176470588235297</v>
      </c>
      <c r="Q3252" s="7" t="s">
        <v>8323</v>
      </c>
      <c r="R3252" s="7" t="s">
        <v>8361</v>
      </c>
      <c r="S3252" s="13">
        <f t="shared" si="202"/>
        <v>42456.976412037038</v>
      </c>
      <c r="T3252" s="12">
        <f t="shared" si="203"/>
        <v>42427.01807870371</v>
      </c>
    </row>
    <row r="3253" spans="1:20" ht="48" hidden="1" x14ac:dyDescent="0.2">
      <c r="A3253">
        <v>1567</v>
      </c>
      <c r="B3253" s="3" t="s">
        <v>1568</v>
      </c>
      <c r="C3253" s="3" t="s">
        <v>5677</v>
      </c>
      <c r="D3253">
        <v>8500</v>
      </c>
      <c r="E3253">
        <v>350</v>
      </c>
      <c r="F3253" t="s">
        <v>8220</v>
      </c>
      <c r="G3253" t="s">
        <v>8224</v>
      </c>
      <c r="H3253" t="s">
        <v>8246</v>
      </c>
      <c r="I3253">
        <v>1392595200</v>
      </c>
      <c r="J3253">
        <v>1391293745</v>
      </c>
      <c r="K3253" t="b">
        <v>0</v>
      </c>
      <c r="L3253">
        <v>13</v>
      </c>
      <c r="M3253" t="b">
        <v>0</v>
      </c>
      <c r="N3253" t="s">
        <v>8290</v>
      </c>
      <c r="O3253" s="5">
        <f t="shared" si="200"/>
        <v>4.1176470588235294E-2</v>
      </c>
      <c r="P3253" s="15">
        <f t="shared" si="201"/>
        <v>26.923076923076923</v>
      </c>
      <c r="Q3253" s="7" t="s">
        <v>8327</v>
      </c>
      <c r="R3253" s="7" t="s">
        <v>8349</v>
      </c>
      <c r="S3253" s="13">
        <f t="shared" si="202"/>
        <v>41687</v>
      </c>
      <c r="T3253" s="12">
        <f t="shared" si="203"/>
        <v>41671.936863425923</v>
      </c>
    </row>
    <row r="3254" spans="1:20" ht="48" x14ac:dyDescent="0.2">
      <c r="A3254">
        <v>3106</v>
      </c>
      <c r="B3254" s="3" t="s">
        <v>3106</v>
      </c>
      <c r="C3254" s="3" t="s">
        <v>7216</v>
      </c>
      <c r="D3254">
        <v>1000</v>
      </c>
      <c r="E3254">
        <v>41</v>
      </c>
      <c r="F3254" t="s">
        <v>8221</v>
      </c>
      <c r="G3254" t="s">
        <v>8225</v>
      </c>
      <c r="H3254" t="s">
        <v>8247</v>
      </c>
      <c r="I3254">
        <v>1442440800</v>
      </c>
      <c r="J3254">
        <v>1440497876</v>
      </c>
      <c r="K3254" t="b">
        <v>0</v>
      </c>
      <c r="L3254">
        <v>4</v>
      </c>
      <c r="M3254" t="b">
        <v>0</v>
      </c>
      <c r="N3254" t="s">
        <v>8303</v>
      </c>
      <c r="O3254" s="5">
        <f t="shared" si="200"/>
        <v>4.1000000000000002E-2</v>
      </c>
      <c r="P3254" s="15">
        <f t="shared" si="201"/>
        <v>10.25</v>
      </c>
      <c r="Q3254" s="7" t="s">
        <v>8323</v>
      </c>
      <c r="R3254" s="7" t="s">
        <v>8361</v>
      </c>
      <c r="S3254" s="13">
        <f t="shared" si="202"/>
        <v>42263.916666666672</v>
      </c>
      <c r="T3254" s="12">
        <f t="shared" si="203"/>
        <v>42241.429120370376</v>
      </c>
    </row>
    <row r="3255" spans="1:20" ht="32" x14ac:dyDescent="0.2">
      <c r="A3255">
        <v>3981</v>
      </c>
      <c r="B3255" s="3" t="s">
        <v>3358</v>
      </c>
      <c r="C3255" s="3" t="s">
        <v>7469</v>
      </c>
      <c r="D3255">
        <v>30000</v>
      </c>
      <c r="E3255">
        <v>1225</v>
      </c>
      <c r="F3255" t="s">
        <v>8221</v>
      </c>
      <c r="G3255" t="s">
        <v>8224</v>
      </c>
      <c r="H3255" t="s">
        <v>8246</v>
      </c>
      <c r="I3255">
        <v>1468729149</v>
      </c>
      <c r="J3255">
        <v>1463545149</v>
      </c>
      <c r="K3255" t="b">
        <v>0</v>
      </c>
      <c r="L3255">
        <v>7</v>
      </c>
      <c r="M3255" t="b">
        <v>0</v>
      </c>
      <c r="N3255" t="s">
        <v>8271</v>
      </c>
      <c r="O3255" s="5">
        <f t="shared" si="200"/>
        <v>4.0833333333333333E-2</v>
      </c>
      <c r="P3255" s="15">
        <f t="shared" si="201"/>
        <v>175</v>
      </c>
      <c r="Q3255" s="7" t="s">
        <v>8323</v>
      </c>
      <c r="R3255" s="7" t="s">
        <v>8324</v>
      </c>
      <c r="S3255" s="13">
        <f t="shared" si="202"/>
        <v>42568.179965277777</v>
      </c>
      <c r="T3255" s="12">
        <f t="shared" si="203"/>
        <v>42508.179965277777</v>
      </c>
    </row>
    <row r="3256" spans="1:20" ht="48" x14ac:dyDescent="0.2">
      <c r="A3256">
        <v>168</v>
      </c>
      <c r="B3256" s="3" t="s">
        <v>170</v>
      </c>
      <c r="C3256" s="3" t="s">
        <v>4278</v>
      </c>
      <c r="D3256">
        <v>8000</v>
      </c>
      <c r="E3256">
        <v>325</v>
      </c>
      <c r="F3256" t="s">
        <v>8221</v>
      </c>
      <c r="G3256" t="s">
        <v>8224</v>
      </c>
      <c r="H3256" t="s">
        <v>8246</v>
      </c>
      <c r="I3256">
        <v>1426791770</v>
      </c>
      <c r="J3256">
        <v>1424203370</v>
      </c>
      <c r="K3256" t="b">
        <v>0</v>
      </c>
      <c r="L3256">
        <v>3</v>
      </c>
      <c r="M3256" t="b">
        <v>0</v>
      </c>
      <c r="N3256" t="s">
        <v>8268</v>
      </c>
      <c r="O3256" s="5">
        <f t="shared" si="200"/>
        <v>4.0625000000000001E-2</v>
      </c>
      <c r="P3256" s="15">
        <f t="shared" si="201"/>
        <v>108.33333333333333</v>
      </c>
      <c r="Q3256" s="7" t="s">
        <v>8316</v>
      </c>
      <c r="R3256" s="7" t="s">
        <v>8320</v>
      </c>
      <c r="S3256" s="13">
        <f t="shared" si="202"/>
        <v>42082.793634259258</v>
      </c>
      <c r="T3256" s="12">
        <f t="shared" si="203"/>
        <v>42052.83530092593</v>
      </c>
    </row>
    <row r="3257" spans="1:20" ht="48" x14ac:dyDescent="0.2">
      <c r="A3257">
        <v>3191</v>
      </c>
      <c r="B3257" s="3" t="s">
        <v>3191</v>
      </c>
      <c r="C3257" s="3" t="s">
        <v>7301</v>
      </c>
      <c r="D3257">
        <v>3750</v>
      </c>
      <c r="E3257">
        <v>151</v>
      </c>
      <c r="F3257" t="s">
        <v>8221</v>
      </c>
      <c r="G3257" t="s">
        <v>8224</v>
      </c>
      <c r="H3257" t="s">
        <v>8246</v>
      </c>
      <c r="I3257">
        <v>1471370869</v>
      </c>
      <c r="J3257">
        <v>1466186869</v>
      </c>
      <c r="K3257" t="b">
        <v>0</v>
      </c>
      <c r="L3257">
        <v>4</v>
      </c>
      <c r="M3257" t="b">
        <v>0</v>
      </c>
      <c r="N3257" t="s">
        <v>8305</v>
      </c>
      <c r="O3257" s="5">
        <f t="shared" si="200"/>
        <v>4.0266666666666666E-2</v>
      </c>
      <c r="P3257" s="15">
        <f t="shared" si="201"/>
        <v>37.75</v>
      </c>
      <c r="Q3257" s="7" t="s">
        <v>8323</v>
      </c>
      <c r="R3257" s="7" t="s">
        <v>8363</v>
      </c>
      <c r="S3257" s="13">
        <f t="shared" si="202"/>
        <v>42598.755428240736</v>
      </c>
      <c r="T3257" s="12">
        <f t="shared" si="203"/>
        <v>42538.755428240736</v>
      </c>
    </row>
    <row r="3258" spans="1:20" ht="32" x14ac:dyDescent="0.2">
      <c r="A3258">
        <v>3799</v>
      </c>
      <c r="B3258" s="3" t="s">
        <v>3796</v>
      </c>
      <c r="C3258" s="3" t="s">
        <v>7909</v>
      </c>
      <c r="D3258">
        <v>10000</v>
      </c>
      <c r="E3258">
        <v>402</v>
      </c>
      <c r="F3258" t="s">
        <v>8221</v>
      </c>
      <c r="G3258" t="s">
        <v>8224</v>
      </c>
      <c r="H3258" t="s">
        <v>8246</v>
      </c>
      <c r="I3258">
        <v>1457734843</v>
      </c>
      <c r="J3258">
        <v>1455142843</v>
      </c>
      <c r="K3258" t="b">
        <v>0</v>
      </c>
      <c r="L3258">
        <v>4</v>
      </c>
      <c r="M3258" t="b">
        <v>0</v>
      </c>
      <c r="N3258" t="s">
        <v>8305</v>
      </c>
      <c r="O3258" s="5">
        <f t="shared" si="200"/>
        <v>4.02E-2</v>
      </c>
      <c r="P3258" s="15">
        <f t="shared" si="201"/>
        <v>100.5</v>
      </c>
      <c r="Q3258" s="7" t="s">
        <v>8323</v>
      </c>
      <c r="R3258" s="7" t="s">
        <v>8363</v>
      </c>
      <c r="S3258" s="13">
        <f t="shared" si="202"/>
        <v>42440.93105324074</v>
      </c>
      <c r="T3258" s="12">
        <f t="shared" si="203"/>
        <v>42410.93105324074</v>
      </c>
    </row>
    <row r="3259" spans="1:20" ht="48" x14ac:dyDescent="0.2">
      <c r="A3259">
        <v>3800</v>
      </c>
      <c r="B3259" s="3" t="s">
        <v>3797</v>
      </c>
      <c r="C3259" s="3" t="s">
        <v>7910</v>
      </c>
      <c r="D3259">
        <v>22000</v>
      </c>
      <c r="E3259">
        <v>881</v>
      </c>
      <c r="F3259" t="s">
        <v>8221</v>
      </c>
      <c r="G3259" t="s">
        <v>8224</v>
      </c>
      <c r="H3259" t="s">
        <v>8246</v>
      </c>
      <c r="I3259">
        <v>1420952340</v>
      </c>
      <c r="J3259">
        <v>1418146883</v>
      </c>
      <c r="K3259" t="b">
        <v>0</v>
      </c>
      <c r="L3259">
        <v>16</v>
      </c>
      <c r="M3259" t="b">
        <v>0</v>
      </c>
      <c r="N3259" t="s">
        <v>8305</v>
      </c>
      <c r="O3259" s="5">
        <f t="shared" si="200"/>
        <v>4.0045454545454544E-2</v>
      </c>
      <c r="P3259" s="15">
        <f t="shared" si="201"/>
        <v>55.0625</v>
      </c>
      <c r="Q3259" s="7" t="s">
        <v>8323</v>
      </c>
      <c r="R3259" s="7" t="s">
        <v>8363</v>
      </c>
      <c r="S3259" s="13">
        <f t="shared" si="202"/>
        <v>42015.207638888889</v>
      </c>
      <c r="T3259" s="12">
        <f t="shared" si="203"/>
        <v>41982.737071759257</v>
      </c>
    </row>
    <row r="3260" spans="1:20" ht="48" x14ac:dyDescent="0.2">
      <c r="A3260">
        <v>1183</v>
      </c>
      <c r="B3260" s="3" t="s">
        <v>1184</v>
      </c>
      <c r="C3260" s="3" t="s">
        <v>5293</v>
      </c>
      <c r="D3260">
        <v>2500</v>
      </c>
      <c r="E3260">
        <v>100</v>
      </c>
      <c r="F3260" t="s">
        <v>8221</v>
      </c>
      <c r="G3260" t="s">
        <v>8224</v>
      </c>
      <c r="H3260" t="s">
        <v>8246</v>
      </c>
      <c r="I3260">
        <v>1478059140</v>
      </c>
      <c r="J3260">
        <v>1476391223</v>
      </c>
      <c r="K3260" t="b">
        <v>0</v>
      </c>
      <c r="L3260">
        <v>3</v>
      </c>
      <c r="M3260" t="b">
        <v>0</v>
      </c>
      <c r="N3260" t="s">
        <v>8284</v>
      </c>
      <c r="O3260" s="5">
        <f t="shared" si="200"/>
        <v>0.04</v>
      </c>
      <c r="P3260" s="15">
        <f t="shared" si="201"/>
        <v>33.333333333333336</v>
      </c>
      <c r="Q3260" s="7" t="s">
        <v>8341</v>
      </c>
      <c r="R3260" s="7" t="s">
        <v>8342</v>
      </c>
      <c r="S3260" s="13">
        <f t="shared" si="202"/>
        <v>42676.165972222225</v>
      </c>
      <c r="T3260" s="12">
        <f t="shared" si="203"/>
        <v>42656.86137731481</v>
      </c>
    </row>
    <row r="3261" spans="1:20" ht="48" x14ac:dyDescent="0.2">
      <c r="A3261">
        <v>1542</v>
      </c>
      <c r="B3261" s="3" t="s">
        <v>1543</v>
      </c>
      <c r="C3261" s="3" t="s">
        <v>5652</v>
      </c>
      <c r="D3261">
        <v>500</v>
      </c>
      <c r="E3261">
        <v>20</v>
      </c>
      <c r="F3261" t="s">
        <v>8221</v>
      </c>
      <c r="G3261" t="s">
        <v>8229</v>
      </c>
      <c r="H3261" t="s">
        <v>8251</v>
      </c>
      <c r="I3261">
        <v>1435708500</v>
      </c>
      <c r="J3261">
        <v>1434412500</v>
      </c>
      <c r="K3261" t="b">
        <v>0</v>
      </c>
      <c r="L3261">
        <v>1</v>
      </c>
      <c r="M3261" t="b">
        <v>0</v>
      </c>
      <c r="N3261" t="s">
        <v>8289</v>
      </c>
      <c r="O3261" s="5">
        <f t="shared" si="200"/>
        <v>0.04</v>
      </c>
      <c r="P3261" s="15">
        <f t="shared" si="201"/>
        <v>20</v>
      </c>
      <c r="Q3261" s="7" t="s">
        <v>8343</v>
      </c>
      <c r="R3261" s="7" t="s">
        <v>8348</v>
      </c>
      <c r="S3261" s="13">
        <f t="shared" si="202"/>
        <v>42185.996527777781</v>
      </c>
      <c r="T3261" s="12">
        <f t="shared" si="203"/>
        <v>42170.996527777781</v>
      </c>
    </row>
    <row r="3262" spans="1:20" ht="48" x14ac:dyDescent="0.2">
      <c r="A3262">
        <v>1557</v>
      </c>
      <c r="B3262" s="3" t="s">
        <v>1558</v>
      </c>
      <c r="C3262" s="3" t="s">
        <v>5667</v>
      </c>
      <c r="D3262">
        <v>2500</v>
      </c>
      <c r="E3262">
        <v>100</v>
      </c>
      <c r="F3262" t="s">
        <v>8221</v>
      </c>
      <c r="G3262" t="s">
        <v>8224</v>
      </c>
      <c r="H3262" t="s">
        <v>8246</v>
      </c>
      <c r="I3262">
        <v>1411227633</v>
      </c>
      <c r="J3262">
        <v>1408549233</v>
      </c>
      <c r="K3262" t="b">
        <v>0</v>
      </c>
      <c r="L3262">
        <v>1</v>
      </c>
      <c r="M3262" t="b">
        <v>0</v>
      </c>
      <c r="N3262" t="s">
        <v>8289</v>
      </c>
      <c r="O3262" s="5">
        <f t="shared" si="200"/>
        <v>0.04</v>
      </c>
      <c r="P3262" s="15">
        <f t="shared" si="201"/>
        <v>100</v>
      </c>
      <c r="Q3262" s="7" t="s">
        <v>8343</v>
      </c>
      <c r="R3262" s="7" t="s">
        <v>8348</v>
      </c>
      <c r="S3262" s="13">
        <f t="shared" si="202"/>
        <v>41902.65315972222</v>
      </c>
      <c r="T3262" s="12">
        <f t="shared" si="203"/>
        <v>41871.65315972222</v>
      </c>
    </row>
    <row r="3263" spans="1:20" ht="48" x14ac:dyDescent="0.2">
      <c r="A3263">
        <v>3096</v>
      </c>
      <c r="B3263" s="3" t="s">
        <v>3096</v>
      </c>
      <c r="C3263" s="3" t="s">
        <v>7206</v>
      </c>
      <c r="D3263">
        <v>20000</v>
      </c>
      <c r="E3263">
        <v>795</v>
      </c>
      <c r="F3263" t="s">
        <v>8221</v>
      </c>
      <c r="G3263" t="s">
        <v>8224</v>
      </c>
      <c r="H3263" t="s">
        <v>8246</v>
      </c>
      <c r="I3263">
        <v>1432151326</v>
      </c>
      <c r="J3263">
        <v>1429559326</v>
      </c>
      <c r="K3263" t="b">
        <v>0</v>
      </c>
      <c r="L3263">
        <v>14</v>
      </c>
      <c r="M3263" t="b">
        <v>0</v>
      </c>
      <c r="N3263" t="s">
        <v>8303</v>
      </c>
      <c r="O3263" s="5">
        <f t="shared" si="200"/>
        <v>3.9750000000000001E-2</v>
      </c>
      <c r="P3263" s="15">
        <f t="shared" si="201"/>
        <v>56.785714285714285</v>
      </c>
      <c r="Q3263" s="7" t="s">
        <v>8323</v>
      </c>
      <c r="R3263" s="7" t="s">
        <v>8361</v>
      </c>
      <c r="S3263" s="13">
        <f t="shared" si="202"/>
        <v>42144.825532407413</v>
      </c>
      <c r="T3263" s="12">
        <f t="shared" si="203"/>
        <v>42114.825532407413</v>
      </c>
    </row>
    <row r="3264" spans="1:20" ht="48" hidden="1" x14ac:dyDescent="0.2">
      <c r="A3264">
        <v>603</v>
      </c>
      <c r="B3264" s="3" t="s">
        <v>604</v>
      </c>
      <c r="C3264" s="3" t="s">
        <v>4713</v>
      </c>
      <c r="D3264">
        <v>15000</v>
      </c>
      <c r="E3264">
        <v>590.02</v>
      </c>
      <c r="F3264" t="s">
        <v>8220</v>
      </c>
      <c r="G3264" t="s">
        <v>8224</v>
      </c>
      <c r="H3264" t="s">
        <v>8246</v>
      </c>
      <c r="I3264">
        <v>1408029623</v>
      </c>
      <c r="J3264">
        <v>1405437623</v>
      </c>
      <c r="K3264" t="b">
        <v>0</v>
      </c>
      <c r="L3264">
        <v>13</v>
      </c>
      <c r="M3264" t="b">
        <v>0</v>
      </c>
      <c r="N3264" t="s">
        <v>8272</v>
      </c>
      <c r="O3264" s="5">
        <f t="shared" si="200"/>
        <v>3.9334666666666664E-2</v>
      </c>
      <c r="P3264" s="15">
        <f t="shared" si="201"/>
        <v>45.386153846153846</v>
      </c>
      <c r="Q3264" s="7" t="s">
        <v>8309</v>
      </c>
      <c r="R3264" s="7" t="s">
        <v>8325</v>
      </c>
      <c r="S3264" s="13">
        <f t="shared" si="202"/>
        <v>41865.639155092591</v>
      </c>
      <c r="T3264" s="12">
        <f t="shared" si="203"/>
        <v>41835.639155092591</v>
      </c>
    </row>
    <row r="3265" spans="1:20" ht="48" x14ac:dyDescent="0.2">
      <c r="A3265">
        <v>2850</v>
      </c>
      <c r="B3265" s="3" t="s">
        <v>2850</v>
      </c>
      <c r="C3265" s="3" t="s">
        <v>6960</v>
      </c>
      <c r="D3265">
        <v>8000</v>
      </c>
      <c r="E3265">
        <v>311</v>
      </c>
      <c r="F3265" t="s">
        <v>8221</v>
      </c>
      <c r="G3265" t="s">
        <v>8224</v>
      </c>
      <c r="H3265" t="s">
        <v>8246</v>
      </c>
      <c r="I3265">
        <v>1409962211</v>
      </c>
      <c r="J3265">
        <v>1407370211</v>
      </c>
      <c r="K3265" t="b">
        <v>0</v>
      </c>
      <c r="L3265">
        <v>13</v>
      </c>
      <c r="M3265" t="b">
        <v>0</v>
      </c>
      <c r="N3265" t="s">
        <v>8271</v>
      </c>
      <c r="O3265" s="5">
        <f t="shared" si="200"/>
        <v>3.8875E-2</v>
      </c>
      <c r="P3265" s="15">
        <f t="shared" si="201"/>
        <v>23.923076923076923</v>
      </c>
      <c r="Q3265" s="7" t="s">
        <v>8323</v>
      </c>
      <c r="R3265" s="7" t="s">
        <v>8324</v>
      </c>
      <c r="S3265" s="13">
        <f t="shared" si="202"/>
        <v>41888.007071759261</v>
      </c>
      <c r="T3265" s="12">
        <f t="shared" si="203"/>
        <v>41858.007071759261</v>
      </c>
    </row>
    <row r="3266" spans="1:20" ht="48" x14ac:dyDescent="0.2">
      <c r="A3266">
        <v>4009</v>
      </c>
      <c r="B3266" s="3" t="s">
        <v>4005</v>
      </c>
      <c r="C3266" s="3" t="s">
        <v>8114</v>
      </c>
      <c r="D3266">
        <v>1930</v>
      </c>
      <c r="E3266">
        <v>75</v>
      </c>
      <c r="F3266" t="s">
        <v>8221</v>
      </c>
      <c r="G3266" t="s">
        <v>8225</v>
      </c>
      <c r="H3266" t="s">
        <v>8247</v>
      </c>
      <c r="I3266">
        <v>1410281360</v>
      </c>
      <c r="J3266">
        <v>1406825360</v>
      </c>
      <c r="K3266" t="b">
        <v>0</v>
      </c>
      <c r="L3266">
        <v>3</v>
      </c>
      <c r="M3266" t="b">
        <v>0</v>
      </c>
      <c r="N3266" t="s">
        <v>8271</v>
      </c>
      <c r="O3266" s="5">
        <f t="shared" ref="O3266:O3329" si="204">E3266/D3266</f>
        <v>3.8860103626943004E-2</v>
      </c>
      <c r="P3266" s="15">
        <f t="shared" ref="P3266:P3329" si="205">AVERAGE(E3266/L3266)</f>
        <v>25</v>
      </c>
      <c r="Q3266" s="7" t="s">
        <v>8323</v>
      </c>
      <c r="R3266" s="7" t="s">
        <v>8324</v>
      </c>
      <c r="S3266" s="13">
        <f t="shared" ref="S3266:S3329" si="206">(((I3266/60)/60)/24)+DATE(1970,1,1)</f>
        <v>41891.700925925928</v>
      </c>
      <c r="T3266" s="12">
        <f t="shared" ref="T3266:T3329" si="207">(((J3266/60)/60)/24)+DATE(1970,1,1)</f>
        <v>41851.700925925928</v>
      </c>
    </row>
    <row r="3267" spans="1:20" ht="48" x14ac:dyDescent="0.2">
      <c r="A3267">
        <v>2588</v>
      </c>
      <c r="B3267" s="3" t="s">
        <v>2588</v>
      </c>
      <c r="C3267" s="3" t="s">
        <v>6698</v>
      </c>
      <c r="D3267">
        <v>6000</v>
      </c>
      <c r="E3267">
        <v>233</v>
      </c>
      <c r="F3267" t="s">
        <v>8221</v>
      </c>
      <c r="G3267" t="s">
        <v>8224</v>
      </c>
      <c r="H3267" t="s">
        <v>8246</v>
      </c>
      <c r="I3267">
        <v>1427807640</v>
      </c>
      <c r="J3267">
        <v>1423325626</v>
      </c>
      <c r="K3267" t="b">
        <v>0</v>
      </c>
      <c r="L3267">
        <v>8</v>
      </c>
      <c r="M3267" t="b">
        <v>0</v>
      </c>
      <c r="N3267" t="s">
        <v>8284</v>
      </c>
      <c r="O3267" s="5">
        <f t="shared" si="204"/>
        <v>3.8833333333333331E-2</v>
      </c>
      <c r="P3267" s="15">
        <f t="shared" si="205"/>
        <v>29.125</v>
      </c>
      <c r="Q3267" s="7" t="s">
        <v>8341</v>
      </c>
      <c r="R3267" s="7" t="s">
        <v>8342</v>
      </c>
      <c r="S3267" s="13">
        <f t="shared" si="206"/>
        <v>42094.551388888889</v>
      </c>
      <c r="T3267" s="12">
        <f t="shared" si="207"/>
        <v>42042.676226851851</v>
      </c>
    </row>
    <row r="3268" spans="1:20" ht="48" hidden="1" x14ac:dyDescent="0.2">
      <c r="A3268">
        <v>1226</v>
      </c>
      <c r="B3268" s="3" t="s">
        <v>1227</v>
      </c>
      <c r="C3268" s="3" t="s">
        <v>5336</v>
      </c>
      <c r="D3268">
        <v>50000</v>
      </c>
      <c r="E3268">
        <v>1937</v>
      </c>
      <c r="F3268" t="s">
        <v>8220</v>
      </c>
      <c r="G3268" t="s">
        <v>8224</v>
      </c>
      <c r="H3268" t="s">
        <v>8246</v>
      </c>
      <c r="I3268">
        <v>1398042000</v>
      </c>
      <c r="J3268">
        <v>1395089981</v>
      </c>
      <c r="K3268" t="b">
        <v>0</v>
      </c>
      <c r="L3268">
        <v>40</v>
      </c>
      <c r="M3268" t="b">
        <v>0</v>
      </c>
      <c r="N3268" t="s">
        <v>8286</v>
      </c>
      <c r="O3268" s="5">
        <f t="shared" si="204"/>
        <v>3.8739999999999997E-2</v>
      </c>
      <c r="P3268" s="15">
        <f t="shared" si="205"/>
        <v>48.424999999999997</v>
      </c>
      <c r="Q3268" s="7" t="s">
        <v>8330</v>
      </c>
      <c r="R3268" s="7" t="s">
        <v>8345</v>
      </c>
      <c r="S3268" s="13">
        <f t="shared" si="206"/>
        <v>41750.041666666664</v>
      </c>
      <c r="T3268" s="12">
        <f t="shared" si="207"/>
        <v>41715.874780092592</v>
      </c>
    </row>
    <row r="3269" spans="1:20" ht="48" x14ac:dyDescent="0.2">
      <c r="A3269">
        <v>1160</v>
      </c>
      <c r="B3269" s="3" t="s">
        <v>1161</v>
      </c>
      <c r="C3269" s="3" t="s">
        <v>5270</v>
      </c>
      <c r="D3269">
        <v>30000</v>
      </c>
      <c r="E3269">
        <v>1155</v>
      </c>
      <c r="F3269" t="s">
        <v>8221</v>
      </c>
      <c r="G3269" t="s">
        <v>8224</v>
      </c>
      <c r="H3269" t="s">
        <v>8246</v>
      </c>
      <c r="I3269">
        <v>1427510586</v>
      </c>
      <c r="J3269">
        <v>1424922186</v>
      </c>
      <c r="K3269" t="b">
        <v>0</v>
      </c>
      <c r="L3269">
        <v>19</v>
      </c>
      <c r="M3269" t="b">
        <v>0</v>
      </c>
      <c r="N3269" t="s">
        <v>8284</v>
      </c>
      <c r="O3269" s="5">
        <f t="shared" si="204"/>
        <v>3.85E-2</v>
      </c>
      <c r="P3269" s="15">
        <f t="shared" si="205"/>
        <v>60.789473684210527</v>
      </c>
      <c r="Q3269" s="7" t="s">
        <v>8341</v>
      </c>
      <c r="R3269" s="7" t="s">
        <v>8342</v>
      </c>
      <c r="S3269" s="13">
        <f t="shared" si="206"/>
        <v>42091.113263888896</v>
      </c>
      <c r="T3269" s="12">
        <f t="shared" si="207"/>
        <v>42061.154930555553</v>
      </c>
    </row>
    <row r="3270" spans="1:20" ht="48" x14ac:dyDescent="0.2">
      <c r="A3270">
        <v>678</v>
      </c>
      <c r="B3270" s="3" t="s">
        <v>679</v>
      </c>
      <c r="C3270" s="3" t="s">
        <v>4788</v>
      </c>
      <c r="D3270">
        <v>29000</v>
      </c>
      <c r="E3270">
        <v>1108</v>
      </c>
      <c r="F3270" t="s">
        <v>8221</v>
      </c>
      <c r="G3270" t="s">
        <v>8224</v>
      </c>
      <c r="H3270" t="s">
        <v>8246</v>
      </c>
      <c r="I3270">
        <v>1463821338</v>
      </c>
      <c r="J3270">
        <v>1461229338</v>
      </c>
      <c r="K3270" t="b">
        <v>0</v>
      </c>
      <c r="L3270">
        <v>17</v>
      </c>
      <c r="M3270" t="b">
        <v>0</v>
      </c>
      <c r="N3270" t="s">
        <v>8273</v>
      </c>
      <c r="O3270" s="5">
        <f t="shared" si="204"/>
        <v>3.8206896551724136E-2</v>
      </c>
      <c r="P3270" s="15">
        <f t="shared" si="205"/>
        <v>65.17647058823529</v>
      </c>
      <c r="Q3270" s="7" t="s">
        <v>8309</v>
      </c>
      <c r="R3270" s="7" t="s">
        <v>8326</v>
      </c>
      <c r="S3270" s="13">
        <f t="shared" si="206"/>
        <v>42511.376597222217</v>
      </c>
      <c r="T3270" s="12">
        <f t="shared" si="207"/>
        <v>42481.376597222217</v>
      </c>
    </row>
    <row r="3271" spans="1:20" ht="32" x14ac:dyDescent="0.2">
      <c r="A3271">
        <v>3850</v>
      </c>
      <c r="B3271" s="3" t="s">
        <v>3847</v>
      </c>
      <c r="C3271" s="3" t="s">
        <v>7959</v>
      </c>
      <c r="D3271">
        <v>1000</v>
      </c>
      <c r="E3271">
        <v>38</v>
      </c>
      <c r="F3271" t="s">
        <v>8221</v>
      </c>
      <c r="G3271" t="s">
        <v>8224</v>
      </c>
      <c r="H3271" t="s">
        <v>8246</v>
      </c>
      <c r="I3271">
        <v>1420081143</v>
      </c>
      <c r="J3271">
        <v>1417489143</v>
      </c>
      <c r="K3271" t="b">
        <v>1</v>
      </c>
      <c r="L3271">
        <v>4</v>
      </c>
      <c r="M3271" t="b">
        <v>0</v>
      </c>
      <c r="N3271" t="s">
        <v>8271</v>
      </c>
      <c r="O3271" s="5">
        <f t="shared" si="204"/>
        <v>3.7999999999999999E-2</v>
      </c>
      <c r="P3271" s="15">
        <f t="shared" si="205"/>
        <v>9.5</v>
      </c>
      <c r="Q3271" s="7" t="s">
        <v>8323</v>
      </c>
      <c r="R3271" s="7" t="s">
        <v>8324</v>
      </c>
      <c r="S3271" s="13">
        <f t="shared" si="206"/>
        <v>42005.124340277776</v>
      </c>
      <c r="T3271" s="12">
        <f t="shared" si="207"/>
        <v>41975.124340277776</v>
      </c>
    </row>
    <row r="3272" spans="1:20" ht="48" x14ac:dyDescent="0.2">
      <c r="A3272">
        <v>1560</v>
      </c>
      <c r="B3272" s="3" t="s">
        <v>1561</v>
      </c>
      <c r="C3272" s="3" t="s">
        <v>5670</v>
      </c>
      <c r="D3272">
        <v>2500</v>
      </c>
      <c r="E3272">
        <v>94</v>
      </c>
      <c r="F3272" t="s">
        <v>8221</v>
      </c>
      <c r="G3272" t="s">
        <v>8224</v>
      </c>
      <c r="H3272" t="s">
        <v>8246</v>
      </c>
      <c r="I3272">
        <v>1415842193</v>
      </c>
      <c r="J3272">
        <v>1414110593</v>
      </c>
      <c r="K3272" t="b">
        <v>0</v>
      </c>
      <c r="L3272">
        <v>4</v>
      </c>
      <c r="M3272" t="b">
        <v>0</v>
      </c>
      <c r="N3272" t="s">
        <v>8289</v>
      </c>
      <c r="O3272" s="5">
        <f t="shared" si="204"/>
        <v>3.7600000000000001E-2</v>
      </c>
      <c r="P3272" s="15">
        <f t="shared" si="205"/>
        <v>23.5</v>
      </c>
      <c r="Q3272" s="7" t="s">
        <v>8343</v>
      </c>
      <c r="R3272" s="7" t="s">
        <v>8348</v>
      </c>
      <c r="S3272" s="13">
        <f t="shared" si="206"/>
        <v>41956.062418981484</v>
      </c>
      <c r="T3272" s="12">
        <f t="shared" si="207"/>
        <v>41936.020752314813</v>
      </c>
    </row>
    <row r="3273" spans="1:20" ht="32" hidden="1" x14ac:dyDescent="0.2">
      <c r="A3273">
        <v>3130</v>
      </c>
      <c r="B3273" s="3" t="s">
        <v>3130</v>
      </c>
      <c r="C3273" s="3" t="s">
        <v>7240</v>
      </c>
      <c r="D3273">
        <v>10000</v>
      </c>
      <c r="E3273">
        <v>375</v>
      </c>
      <c r="F3273" t="s">
        <v>8222</v>
      </c>
      <c r="G3273" t="s">
        <v>8224</v>
      </c>
      <c r="H3273" t="s">
        <v>8246</v>
      </c>
      <c r="I3273">
        <v>1492145940</v>
      </c>
      <c r="J3273">
        <v>1489504916</v>
      </c>
      <c r="K3273" t="b">
        <v>0</v>
      </c>
      <c r="L3273">
        <v>4</v>
      </c>
      <c r="M3273" t="b">
        <v>0</v>
      </c>
      <c r="N3273" t="s">
        <v>8271</v>
      </c>
      <c r="O3273" s="5">
        <f t="shared" si="204"/>
        <v>3.7499999999999999E-2</v>
      </c>
      <c r="P3273" s="15">
        <f t="shared" si="205"/>
        <v>93.75</v>
      </c>
      <c r="Q3273" s="7" t="s">
        <v>8323</v>
      </c>
      <c r="R3273" s="7" t="s">
        <v>8324</v>
      </c>
      <c r="S3273" s="13">
        <f t="shared" si="206"/>
        <v>42839.207638888889</v>
      </c>
      <c r="T3273" s="12">
        <f t="shared" si="207"/>
        <v>42808.640231481477</v>
      </c>
    </row>
    <row r="3274" spans="1:20" ht="48" x14ac:dyDescent="0.2">
      <c r="A3274">
        <v>1768</v>
      </c>
      <c r="B3274" s="3" t="s">
        <v>1769</v>
      </c>
      <c r="C3274" s="3" t="s">
        <v>5878</v>
      </c>
      <c r="D3274">
        <v>5000</v>
      </c>
      <c r="E3274">
        <v>187</v>
      </c>
      <c r="F3274" t="s">
        <v>8221</v>
      </c>
      <c r="G3274" t="s">
        <v>8224</v>
      </c>
      <c r="H3274" t="s">
        <v>8246</v>
      </c>
      <c r="I3274">
        <v>1411824444</v>
      </c>
      <c r="J3274">
        <v>1406640444</v>
      </c>
      <c r="K3274" t="b">
        <v>1</v>
      </c>
      <c r="L3274">
        <v>15</v>
      </c>
      <c r="M3274" t="b">
        <v>0</v>
      </c>
      <c r="N3274" t="s">
        <v>8285</v>
      </c>
      <c r="O3274" s="5">
        <f t="shared" si="204"/>
        <v>3.7400000000000003E-2</v>
      </c>
      <c r="P3274" s="15">
        <f t="shared" si="205"/>
        <v>12.466666666666667</v>
      </c>
      <c r="Q3274" s="7" t="s">
        <v>8343</v>
      </c>
      <c r="R3274" s="7" t="s">
        <v>8344</v>
      </c>
      <c r="S3274" s="13">
        <f t="shared" si="206"/>
        <v>41909.560694444444</v>
      </c>
      <c r="T3274" s="12">
        <f t="shared" si="207"/>
        <v>41849.560694444444</v>
      </c>
    </row>
    <row r="3275" spans="1:20" ht="48" x14ac:dyDescent="0.2">
      <c r="A3275">
        <v>3098</v>
      </c>
      <c r="B3275" s="3" t="s">
        <v>3098</v>
      </c>
      <c r="C3275" s="3" t="s">
        <v>7208</v>
      </c>
      <c r="D3275">
        <v>48725</v>
      </c>
      <c r="E3275">
        <v>1758</v>
      </c>
      <c r="F3275" t="s">
        <v>8221</v>
      </c>
      <c r="G3275" t="s">
        <v>8224</v>
      </c>
      <c r="H3275" t="s">
        <v>8246</v>
      </c>
      <c r="I3275">
        <v>1454890620</v>
      </c>
      <c r="J3275">
        <v>1450724449</v>
      </c>
      <c r="K3275" t="b">
        <v>0</v>
      </c>
      <c r="L3275">
        <v>27</v>
      </c>
      <c r="M3275" t="b">
        <v>0</v>
      </c>
      <c r="N3275" t="s">
        <v>8303</v>
      </c>
      <c r="O3275" s="5">
        <f t="shared" si="204"/>
        <v>3.608004104669061E-2</v>
      </c>
      <c r="P3275" s="15">
        <f t="shared" si="205"/>
        <v>65.111111111111114</v>
      </c>
      <c r="Q3275" s="7" t="s">
        <v>8323</v>
      </c>
      <c r="R3275" s="7" t="s">
        <v>8361</v>
      </c>
      <c r="S3275" s="13">
        <f t="shared" si="206"/>
        <v>42408.01180555555</v>
      </c>
      <c r="T3275" s="12">
        <f t="shared" si="207"/>
        <v>42359.792233796295</v>
      </c>
    </row>
    <row r="3276" spans="1:20" ht="32" x14ac:dyDescent="0.2">
      <c r="A3276">
        <v>1791</v>
      </c>
      <c r="B3276" s="3" t="s">
        <v>1792</v>
      </c>
      <c r="C3276" s="3" t="s">
        <v>5901</v>
      </c>
      <c r="D3276">
        <v>3000</v>
      </c>
      <c r="E3276">
        <v>107</v>
      </c>
      <c r="F3276" t="s">
        <v>8221</v>
      </c>
      <c r="G3276" t="s">
        <v>8225</v>
      </c>
      <c r="H3276" t="s">
        <v>8247</v>
      </c>
      <c r="I3276">
        <v>1422553565</v>
      </c>
      <c r="J3276">
        <v>1417369565</v>
      </c>
      <c r="K3276" t="b">
        <v>1</v>
      </c>
      <c r="L3276">
        <v>4</v>
      </c>
      <c r="M3276" t="b">
        <v>0</v>
      </c>
      <c r="N3276" t="s">
        <v>8285</v>
      </c>
      <c r="O3276" s="5">
        <f t="shared" si="204"/>
        <v>3.5666666666666666E-2</v>
      </c>
      <c r="P3276" s="15">
        <f t="shared" si="205"/>
        <v>26.75</v>
      </c>
      <c r="Q3276" s="7" t="s">
        <v>8343</v>
      </c>
      <c r="R3276" s="7" t="s">
        <v>8344</v>
      </c>
      <c r="S3276" s="13">
        <f t="shared" si="206"/>
        <v>42033.740335648152</v>
      </c>
      <c r="T3276" s="12">
        <f t="shared" si="207"/>
        <v>41973.740335648152</v>
      </c>
    </row>
    <row r="3277" spans="1:20" ht="48" hidden="1" x14ac:dyDescent="0.2">
      <c r="A3277">
        <v>1327</v>
      </c>
      <c r="B3277" s="3" t="s">
        <v>1328</v>
      </c>
      <c r="C3277" s="3" t="s">
        <v>5437</v>
      </c>
      <c r="D3277">
        <v>48000</v>
      </c>
      <c r="E3277">
        <v>1705</v>
      </c>
      <c r="F3277" t="s">
        <v>8220</v>
      </c>
      <c r="G3277" t="s">
        <v>8224</v>
      </c>
      <c r="H3277" t="s">
        <v>8246</v>
      </c>
      <c r="I3277">
        <v>1432916235</v>
      </c>
      <c r="J3277">
        <v>1430324235</v>
      </c>
      <c r="K3277" t="b">
        <v>0</v>
      </c>
      <c r="L3277">
        <v>41</v>
      </c>
      <c r="M3277" t="b">
        <v>0</v>
      </c>
      <c r="N3277" t="s">
        <v>8273</v>
      </c>
      <c r="O3277" s="5">
        <f t="shared" si="204"/>
        <v>3.5520833333333335E-2</v>
      </c>
      <c r="P3277" s="15">
        <f t="shared" si="205"/>
        <v>41.585365853658537</v>
      </c>
      <c r="Q3277" s="7" t="s">
        <v>8309</v>
      </c>
      <c r="R3277" s="7" t="s">
        <v>8326</v>
      </c>
      <c r="S3277" s="13">
        <f t="shared" si="206"/>
        <v>42153.678645833337</v>
      </c>
      <c r="T3277" s="12">
        <f t="shared" si="207"/>
        <v>42123.678645833337</v>
      </c>
    </row>
    <row r="3278" spans="1:20" ht="48" x14ac:dyDescent="0.2">
      <c r="A3278">
        <v>687</v>
      </c>
      <c r="B3278" s="3" t="s">
        <v>688</v>
      </c>
      <c r="C3278" s="3" t="s">
        <v>4797</v>
      </c>
      <c r="D3278">
        <v>100000</v>
      </c>
      <c r="E3278">
        <v>3550</v>
      </c>
      <c r="F3278" t="s">
        <v>8221</v>
      </c>
      <c r="G3278" t="s">
        <v>8238</v>
      </c>
      <c r="H3278" t="s">
        <v>8256</v>
      </c>
      <c r="I3278">
        <v>1486317653</v>
      </c>
      <c r="J3278">
        <v>1481133653</v>
      </c>
      <c r="K3278" t="b">
        <v>0</v>
      </c>
      <c r="L3278">
        <v>6</v>
      </c>
      <c r="M3278" t="b">
        <v>0</v>
      </c>
      <c r="N3278" t="s">
        <v>8273</v>
      </c>
      <c r="O3278" s="5">
        <f t="shared" si="204"/>
        <v>3.5499999999999997E-2</v>
      </c>
      <c r="P3278" s="15">
        <f t="shared" si="205"/>
        <v>591.66666666666663</v>
      </c>
      <c r="Q3278" s="7" t="s">
        <v>8309</v>
      </c>
      <c r="R3278" s="7" t="s">
        <v>8326</v>
      </c>
      <c r="S3278" s="13">
        <f t="shared" si="206"/>
        <v>42771.750613425931</v>
      </c>
      <c r="T3278" s="12">
        <f t="shared" si="207"/>
        <v>42711.750613425931</v>
      </c>
    </row>
    <row r="3279" spans="1:20" ht="64" x14ac:dyDescent="0.2">
      <c r="A3279">
        <v>767</v>
      </c>
      <c r="B3279" s="3" t="s">
        <v>768</v>
      </c>
      <c r="C3279" s="3" t="s">
        <v>4877</v>
      </c>
      <c r="D3279">
        <v>5000</v>
      </c>
      <c r="E3279">
        <v>177</v>
      </c>
      <c r="F3279" t="s">
        <v>8221</v>
      </c>
      <c r="G3279" t="s">
        <v>8224</v>
      </c>
      <c r="H3279" t="s">
        <v>8246</v>
      </c>
      <c r="I3279">
        <v>1432178810</v>
      </c>
      <c r="J3279">
        <v>1429586810</v>
      </c>
      <c r="K3279" t="b">
        <v>0</v>
      </c>
      <c r="L3279">
        <v>3</v>
      </c>
      <c r="M3279" t="b">
        <v>0</v>
      </c>
      <c r="N3279" t="s">
        <v>8275</v>
      </c>
      <c r="O3279" s="5">
        <f t="shared" si="204"/>
        <v>3.5400000000000001E-2</v>
      </c>
      <c r="P3279" s="15">
        <f t="shared" si="205"/>
        <v>59</v>
      </c>
      <c r="Q3279" s="7" t="s">
        <v>8327</v>
      </c>
      <c r="R3279" s="7" t="s">
        <v>8329</v>
      </c>
      <c r="S3279" s="13">
        <f t="shared" si="206"/>
        <v>42145.143634259264</v>
      </c>
      <c r="T3279" s="12">
        <f t="shared" si="207"/>
        <v>42115.143634259264</v>
      </c>
    </row>
    <row r="3280" spans="1:20" ht="48" x14ac:dyDescent="0.2">
      <c r="A3280">
        <v>3894</v>
      </c>
      <c r="B3280" s="3" t="s">
        <v>3891</v>
      </c>
      <c r="C3280" s="3" t="s">
        <v>8002</v>
      </c>
      <c r="D3280">
        <v>15000</v>
      </c>
      <c r="E3280">
        <v>520</v>
      </c>
      <c r="F3280" t="s">
        <v>8221</v>
      </c>
      <c r="G3280" t="s">
        <v>8224</v>
      </c>
      <c r="H3280" t="s">
        <v>8246</v>
      </c>
      <c r="I3280">
        <v>1481000340</v>
      </c>
      <c r="J3280">
        <v>1478386812</v>
      </c>
      <c r="K3280" t="b">
        <v>0</v>
      </c>
      <c r="L3280">
        <v>11</v>
      </c>
      <c r="M3280" t="b">
        <v>0</v>
      </c>
      <c r="N3280" t="s">
        <v>8271</v>
      </c>
      <c r="O3280" s="5">
        <f t="shared" si="204"/>
        <v>3.4666666666666665E-2</v>
      </c>
      <c r="P3280" s="15">
        <f t="shared" si="205"/>
        <v>47.272727272727273</v>
      </c>
      <c r="Q3280" s="7" t="s">
        <v>8323</v>
      </c>
      <c r="R3280" s="7" t="s">
        <v>8324</v>
      </c>
      <c r="S3280" s="13">
        <f t="shared" si="206"/>
        <v>42710.207638888889</v>
      </c>
      <c r="T3280" s="12">
        <f t="shared" si="207"/>
        <v>42679.958472222221</v>
      </c>
    </row>
    <row r="3281" spans="1:20" ht="32" hidden="1" x14ac:dyDescent="0.2">
      <c r="A3281">
        <v>3869</v>
      </c>
      <c r="B3281" s="3" t="s">
        <v>3866</v>
      </c>
      <c r="C3281" s="3" t="s">
        <v>7978</v>
      </c>
      <c r="D3281">
        <v>13111</v>
      </c>
      <c r="E3281">
        <v>452</v>
      </c>
      <c r="F3281" t="s">
        <v>8220</v>
      </c>
      <c r="G3281" t="s">
        <v>8224</v>
      </c>
      <c r="H3281" t="s">
        <v>8246</v>
      </c>
      <c r="I3281">
        <v>1426302660</v>
      </c>
      <c r="J3281">
        <v>1423761792</v>
      </c>
      <c r="K3281" t="b">
        <v>0</v>
      </c>
      <c r="L3281">
        <v>15</v>
      </c>
      <c r="M3281" t="b">
        <v>0</v>
      </c>
      <c r="N3281" t="s">
        <v>8305</v>
      </c>
      <c r="O3281" s="5">
        <f t="shared" si="204"/>
        <v>3.44748684310884E-2</v>
      </c>
      <c r="P3281" s="15">
        <f t="shared" si="205"/>
        <v>30.133333333333333</v>
      </c>
      <c r="Q3281" s="7" t="s">
        <v>8323</v>
      </c>
      <c r="R3281" s="7" t="s">
        <v>8363</v>
      </c>
      <c r="S3281" s="13">
        <f t="shared" si="206"/>
        <v>42077.132638888885</v>
      </c>
      <c r="T3281" s="12">
        <f t="shared" si="207"/>
        <v>42047.724444444444</v>
      </c>
    </row>
    <row r="3282" spans="1:20" ht="32" x14ac:dyDescent="0.2">
      <c r="A3282">
        <v>1085</v>
      </c>
      <c r="B3282" s="3" t="s">
        <v>1086</v>
      </c>
      <c r="C3282" s="3" t="s">
        <v>5195</v>
      </c>
      <c r="D3282">
        <v>30000</v>
      </c>
      <c r="E3282">
        <v>1026</v>
      </c>
      <c r="F3282" t="s">
        <v>8221</v>
      </c>
      <c r="G3282" t="s">
        <v>8229</v>
      </c>
      <c r="H3282" t="s">
        <v>8251</v>
      </c>
      <c r="I3282">
        <v>1457967975</v>
      </c>
      <c r="J3282">
        <v>1455379575</v>
      </c>
      <c r="K3282" t="b">
        <v>0</v>
      </c>
      <c r="L3282">
        <v>9</v>
      </c>
      <c r="M3282" t="b">
        <v>0</v>
      </c>
      <c r="N3282" t="s">
        <v>8282</v>
      </c>
      <c r="O3282" s="5">
        <f t="shared" si="204"/>
        <v>3.4200000000000001E-2</v>
      </c>
      <c r="P3282" s="15">
        <f t="shared" si="205"/>
        <v>114</v>
      </c>
      <c r="Q3282" s="7" t="s">
        <v>8338</v>
      </c>
      <c r="R3282" s="7" t="s">
        <v>8339</v>
      </c>
      <c r="S3282" s="13">
        <f t="shared" si="206"/>
        <v>42443.629340277781</v>
      </c>
      <c r="T3282" s="12">
        <f t="shared" si="207"/>
        <v>42413.671006944445</v>
      </c>
    </row>
    <row r="3283" spans="1:20" ht="48" x14ac:dyDescent="0.2">
      <c r="A3283">
        <v>3205</v>
      </c>
      <c r="B3283" s="3" t="s">
        <v>3205</v>
      </c>
      <c r="C3283" s="3" t="s">
        <v>7315</v>
      </c>
      <c r="D3283">
        <v>8000</v>
      </c>
      <c r="E3283">
        <v>273</v>
      </c>
      <c r="F3283" t="s">
        <v>8221</v>
      </c>
      <c r="G3283" t="s">
        <v>8225</v>
      </c>
      <c r="H3283" t="s">
        <v>8247</v>
      </c>
      <c r="I3283">
        <v>1430470772</v>
      </c>
      <c r="J3283">
        <v>1427878772</v>
      </c>
      <c r="K3283" t="b">
        <v>0</v>
      </c>
      <c r="L3283">
        <v>12</v>
      </c>
      <c r="M3283" t="b">
        <v>0</v>
      </c>
      <c r="N3283" t="s">
        <v>8305</v>
      </c>
      <c r="O3283" s="5">
        <f t="shared" si="204"/>
        <v>3.4125000000000003E-2</v>
      </c>
      <c r="P3283" s="15">
        <f t="shared" si="205"/>
        <v>22.75</v>
      </c>
      <c r="Q3283" s="7" t="s">
        <v>8323</v>
      </c>
      <c r="R3283" s="7" t="s">
        <v>8363</v>
      </c>
      <c r="S3283" s="13">
        <f t="shared" si="206"/>
        <v>42125.374675925923</v>
      </c>
      <c r="T3283" s="12">
        <f t="shared" si="207"/>
        <v>42095.374675925923</v>
      </c>
    </row>
    <row r="3284" spans="1:20" ht="48" x14ac:dyDescent="0.2">
      <c r="A3284">
        <v>184</v>
      </c>
      <c r="B3284" s="3" t="s">
        <v>186</v>
      </c>
      <c r="C3284" s="3" t="s">
        <v>4294</v>
      </c>
      <c r="D3284">
        <v>1500</v>
      </c>
      <c r="E3284">
        <v>51</v>
      </c>
      <c r="F3284" t="s">
        <v>8221</v>
      </c>
      <c r="G3284" t="s">
        <v>8229</v>
      </c>
      <c r="H3284" t="s">
        <v>8251</v>
      </c>
      <c r="I3284">
        <v>1409543940</v>
      </c>
      <c r="J3284">
        <v>1404586762</v>
      </c>
      <c r="K3284" t="b">
        <v>0</v>
      </c>
      <c r="L3284">
        <v>2</v>
      </c>
      <c r="M3284" t="b">
        <v>0</v>
      </c>
      <c r="N3284" t="s">
        <v>8268</v>
      </c>
      <c r="O3284" s="5">
        <f t="shared" si="204"/>
        <v>3.4000000000000002E-2</v>
      </c>
      <c r="P3284" s="15">
        <f t="shared" si="205"/>
        <v>25.5</v>
      </c>
      <c r="Q3284" s="7" t="s">
        <v>8316</v>
      </c>
      <c r="R3284" s="7" t="s">
        <v>8320</v>
      </c>
      <c r="S3284" s="13">
        <f t="shared" si="206"/>
        <v>41883.165972222225</v>
      </c>
      <c r="T3284" s="12">
        <f t="shared" si="207"/>
        <v>41825.791226851856</v>
      </c>
    </row>
    <row r="3285" spans="1:20" ht="48" x14ac:dyDescent="0.2">
      <c r="A3285">
        <v>1066</v>
      </c>
      <c r="B3285" s="3" t="s">
        <v>1067</v>
      </c>
      <c r="C3285" s="3" t="s">
        <v>5176</v>
      </c>
      <c r="D3285">
        <v>150000</v>
      </c>
      <c r="E3285">
        <v>5051</v>
      </c>
      <c r="F3285" t="s">
        <v>8221</v>
      </c>
      <c r="G3285" t="s">
        <v>8224</v>
      </c>
      <c r="H3285" t="s">
        <v>8246</v>
      </c>
      <c r="I3285">
        <v>1375657582</v>
      </c>
      <c r="J3285">
        <v>1371769582</v>
      </c>
      <c r="K3285" t="b">
        <v>0</v>
      </c>
      <c r="L3285">
        <v>148</v>
      </c>
      <c r="M3285" t="b">
        <v>0</v>
      </c>
      <c r="N3285" t="s">
        <v>8282</v>
      </c>
      <c r="O3285" s="5">
        <f t="shared" si="204"/>
        <v>3.3673333333333333E-2</v>
      </c>
      <c r="P3285" s="15">
        <f t="shared" si="205"/>
        <v>34.128378378378379</v>
      </c>
      <c r="Q3285" s="7" t="s">
        <v>8338</v>
      </c>
      <c r="R3285" s="7" t="s">
        <v>8339</v>
      </c>
      <c r="S3285" s="13">
        <f t="shared" si="206"/>
        <v>41490.962754629632</v>
      </c>
      <c r="T3285" s="12">
        <f t="shared" si="207"/>
        <v>41445.962754629632</v>
      </c>
    </row>
    <row r="3286" spans="1:20" ht="48" x14ac:dyDescent="0.2">
      <c r="A3286">
        <v>3947</v>
      </c>
      <c r="B3286" s="3" t="s">
        <v>3944</v>
      </c>
      <c r="C3286" s="3" t="s">
        <v>8055</v>
      </c>
      <c r="D3286">
        <v>3000</v>
      </c>
      <c r="E3286">
        <v>101</v>
      </c>
      <c r="F3286" t="s">
        <v>8221</v>
      </c>
      <c r="G3286" t="s">
        <v>8224</v>
      </c>
      <c r="H3286" t="s">
        <v>8246</v>
      </c>
      <c r="I3286">
        <v>1475378744</v>
      </c>
      <c r="J3286">
        <v>1472786744</v>
      </c>
      <c r="K3286" t="b">
        <v>0</v>
      </c>
      <c r="L3286">
        <v>2</v>
      </c>
      <c r="M3286" t="b">
        <v>0</v>
      </c>
      <c r="N3286" t="s">
        <v>8271</v>
      </c>
      <c r="O3286" s="5">
        <f t="shared" si="204"/>
        <v>3.3666666666666664E-2</v>
      </c>
      <c r="P3286" s="15">
        <f t="shared" si="205"/>
        <v>50.5</v>
      </c>
      <c r="Q3286" s="7" t="s">
        <v>8323</v>
      </c>
      <c r="R3286" s="7" t="s">
        <v>8324</v>
      </c>
      <c r="S3286" s="13">
        <f t="shared" si="206"/>
        <v>42645.142870370371</v>
      </c>
      <c r="T3286" s="12">
        <f t="shared" si="207"/>
        <v>42615.142870370371</v>
      </c>
    </row>
    <row r="3287" spans="1:20" ht="48" x14ac:dyDescent="0.2">
      <c r="A3287">
        <v>588</v>
      </c>
      <c r="B3287" s="3" t="s">
        <v>589</v>
      </c>
      <c r="C3287" s="3" t="s">
        <v>4698</v>
      </c>
      <c r="D3287">
        <v>9000</v>
      </c>
      <c r="E3287">
        <v>301</v>
      </c>
      <c r="F3287" t="s">
        <v>8221</v>
      </c>
      <c r="G3287" t="s">
        <v>8237</v>
      </c>
      <c r="H3287" t="s">
        <v>8249</v>
      </c>
      <c r="I3287">
        <v>1479410886</v>
      </c>
      <c r="J3287">
        <v>1474223286</v>
      </c>
      <c r="K3287" t="b">
        <v>0</v>
      </c>
      <c r="L3287">
        <v>2</v>
      </c>
      <c r="M3287" t="b">
        <v>0</v>
      </c>
      <c r="N3287" t="s">
        <v>8272</v>
      </c>
      <c r="O3287" s="5">
        <f t="shared" si="204"/>
        <v>3.3444444444444443E-2</v>
      </c>
      <c r="P3287" s="15">
        <f t="shared" si="205"/>
        <v>150.5</v>
      </c>
      <c r="Q3287" s="7" t="s">
        <v>8309</v>
      </c>
      <c r="R3287" s="7" t="s">
        <v>8325</v>
      </c>
      <c r="S3287" s="13">
        <f t="shared" si="206"/>
        <v>42691.811180555553</v>
      </c>
      <c r="T3287" s="12">
        <f t="shared" si="207"/>
        <v>42631.769513888896</v>
      </c>
    </row>
    <row r="3288" spans="1:20" ht="48" x14ac:dyDescent="0.2">
      <c r="A3288">
        <v>3070</v>
      </c>
      <c r="B3288" s="3" t="s">
        <v>3070</v>
      </c>
      <c r="C3288" s="3" t="s">
        <v>7180</v>
      </c>
      <c r="D3288">
        <v>10000</v>
      </c>
      <c r="E3288">
        <v>334</v>
      </c>
      <c r="F3288" t="s">
        <v>8221</v>
      </c>
      <c r="G3288" t="s">
        <v>8225</v>
      </c>
      <c r="H3288" t="s">
        <v>8247</v>
      </c>
      <c r="I3288">
        <v>1481132169</v>
      </c>
      <c r="J3288">
        <v>1479317769</v>
      </c>
      <c r="K3288" t="b">
        <v>0</v>
      </c>
      <c r="L3288">
        <v>16</v>
      </c>
      <c r="M3288" t="b">
        <v>0</v>
      </c>
      <c r="N3288" t="s">
        <v>8303</v>
      </c>
      <c r="O3288" s="5">
        <f t="shared" si="204"/>
        <v>3.3399999999999999E-2</v>
      </c>
      <c r="P3288" s="15">
        <f t="shared" si="205"/>
        <v>20.875</v>
      </c>
      <c r="Q3288" s="7" t="s">
        <v>8323</v>
      </c>
      <c r="R3288" s="7" t="s">
        <v>8361</v>
      </c>
      <c r="S3288" s="13">
        <f t="shared" si="206"/>
        <v>42711.733437499999</v>
      </c>
      <c r="T3288" s="12">
        <f t="shared" si="207"/>
        <v>42690.733437499999</v>
      </c>
    </row>
    <row r="3289" spans="1:20" ht="48" x14ac:dyDescent="0.2">
      <c r="A3289">
        <v>514</v>
      </c>
      <c r="B3289" s="3" t="s">
        <v>515</v>
      </c>
      <c r="C3289" s="3" t="s">
        <v>4624</v>
      </c>
      <c r="D3289">
        <v>1500</v>
      </c>
      <c r="E3289">
        <v>50</v>
      </c>
      <c r="F3289" t="s">
        <v>8221</v>
      </c>
      <c r="G3289" t="s">
        <v>8229</v>
      </c>
      <c r="H3289" t="s">
        <v>8251</v>
      </c>
      <c r="I3289">
        <v>1407595447</v>
      </c>
      <c r="J3289">
        <v>1405003447</v>
      </c>
      <c r="K3289" t="b">
        <v>0</v>
      </c>
      <c r="L3289">
        <v>3</v>
      </c>
      <c r="M3289" t="b">
        <v>0</v>
      </c>
      <c r="N3289" t="s">
        <v>8270</v>
      </c>
      <c r="O3289" s="5">
        <f t="shared" si="204"/>
        <v>3.3333333333333333E-2</v>
      </c>
      <c r="P3289" s="15">
        <f t="shared" si="205"/>
        <v>16.666666666666668</v>
      </c>
      <c r="Q3289" s="7" t="s">
        <v>8316</v>
      </c>
      <c r="R3289" s="7" t="s">
        <v>8322</v>
      </c>
      <c r="S3289" s="13">
        <f t="shared" si="206"/>
        <v>41860.613969907405</v>
      </c>
      <c r="T3289" s="12">
        <f t="shared" si="207"/>
        <v>41830.613969907405</v>
      </c>
    </row>
    <row r="3290" spans="1:20" ht="48" x14ac:dyDescent="0.2">
      <c r="A3290">
        <v>592</v>
      </c>
      <c r="B3290" s="3" t="s">
        <v>593</v>
      </c>
      <c r="C3290" s="3" t="s">
        <v>4702</v>
      </c>
      <c r="D3290">
        <v>7500</v>
      </c>
      <c r="E3290">
        <v>250</v>
      </c>
      <c r="F3290" t="s">
        <v>8221</v>
      </c>
      <c r="G3290" t="s">
        <v>8224</v>
      </c>
      <c r="H3290" t="s">
        <v>8246</v>
      </c>
      <c r="I3290">
        <v>1417584860</v>
      </c>
      <c r="J3290">
        <v>1414992860</v>
      </c>
      <c r="K3290" t="b">
        <v>0</v>
      </c>
      <c r="L3290">
        <v>1</v>
      </c>
      <c r="M3290" t="b">
        <v>0</v>
      </c>
      <c r="N3290" t="s">
        <v>8272</v>
      </c>
      <c r="O3290" s="5">
        <f t="shared" si="204"/>
        <v>3.3333333333333333E-2</v>
      </c>
      <c r="P3290" s="15">
        <f t="shared" si="205"/>
        <v>250</v>
      </c>
      <c r="Q3290" s="7" t="s">
        <v>8309</v>
      </c>
      <c r="R3290" s="7" t="s">
        <v>8325</v>
      </c>
      <c r="S3290" s="13">
        <f t="shared" si="206"/>
        <v>41976.232175925921</v>
      </c>
      <c r="T3290" s="12">
        <f t="shared" si="207"/>
        <v>41946.232175925928</v>
      </c>
    </row>
    <row r="3291" spans="1:20" ht="64" x14ac:dyDescent="0.2">
      <c r="A3291">
        <v>772</v>
      </c>
      <c r="B3291" s="3" t="s">
        <v>773</v>
      </c>
      <c r="C3291" s="3" t="s">
        <v>4882</v>
      </c>
      <c r="D3291">
        <v>1500</v>
      </c>
      <c r="E3291">
        <v>50</v>
      </c>
      <c r="F3291" t="s">
        <v>8221</v>
      </c>
      <c r="G3291" t="s">
        <v>8224</v>
      </c>
      <c r="H3291" t="s">
        <v>8246</v>
      </c>
      <c r="I3291">
        <v>1257047940</v>
      </c>
      <c r="J3291">
        <v>1252718519</v>
      </c>
      <c r="K3291" t="b">
        <v>0</v>
      </c>
      <c r="L3291">
        <v>1</v>
      </c>
      <c r="M3291" t="b">
        <v>0</v>
      </c>
      <c r="N3291" t="s">
        <v>8275</v>
      </c>
      <c r="O3291" s="5">
        <f t="shared" si="204"/>
        <v>3.3333333333333333E-2</v>
      </c>
      <c r="P3291" s="15">
        <f t="shared" si="205"/>
        <v>50</v>
      </c>
      <c r="Q3291" s="7" t="s">
        <v>8327</v>
      </c>
      <c r="R3291" s="7" t="s">
        <v>8329</v>
      </c>
      <c r="S3291" s="13">
        <f t="shared" si="206"/>
        <v>40118.165972222225</v>
      </c>
      <c r="T3291" s="12">
        <f t="shared" si="207"/>
        <v>40068.056932870371</v>
      </c>
    </row>
    <row r="3292" spans="1:20" ht="48" x14ac:dyDescent="0.2">
      <c r="A3292">
        <v>1810</v>
      </c>
      <c r="B3292" s="3" t="s">
        <v>1811</v>
      </c>
      <c r="C3292" s="3" t="s">
        <v>5920</v>
      </c>
      <c r="D3292">
        <v>450</v>
      </c>
      <c r="E3292">
        <v>15</v>
      </c>
      <c r="F3292" t="s">
        <v>8221</v>
      </c>
      <c r="G3292" t="s">
        <v>8224</v>
      </c>
      <c r="H3292" t="s">
        <v>8246</v>
      </c>
      <c r="I3292">
        <v>1408657826</v>
      </c>
      <c r="J3292">
        <v>1407621026</v>
      </c>
      <c r="K3292" t="b">
        <v>0</v>
      </c>
      <c r="L3292">
        <v>2</v>
      </c>
      <c r="M3292" t="b">
        <v>0</v>
      </c>
      <c r="N3292" t="s">
        <v>8285</v>
      </c>
      <c r="O3292" s="5">
        <f t="shared" si="204"/>
        <v>3.3333333333333333E-2</v>
      </c>
      <c r="P3292" s="15">
        <f t="shared" si="205"/>
        <v>7.5</v>
      </c>
      <c r="Q3292" s="7" t="s">
        <v>8343</v>
      </c>
      <c r="R3292" s="7" t="s">
        <v>8344</v>
      </c>
      <c r="S3292" s="13">
        <f t="shared" si="206"/>
        <v>41872.91002314815</v>
      </c>
      <c r="T3292" s="12">
        <f t="shared" si="207"/>
        <v>41860.91002314815</v>
      </c>
    </row>
    <row r="3293" spans="1:20" ht="32" hidden="1" x14ac:dyDescent="0.2">
      <c r="A3293">
        <v>3137</v>
      </c>
      <c r="B3293" s="3" t="s">
        <v>3137</v>
      </c>
      <c r="C3293" s="3" t="s">
        <v>7247</v>
      </c>
      <c r="D3293">
        <v>1500</v>
      </c>
      <c r="E3293">
        <v>50</v>
      </c>
      <c r="F3293" t="s">
        <v>8222</v>
      </c>
      <c r="G3293" t="s">
        <v>8224</v>
      </c>
      <c r="H3293" t="s">
        <v>8246</v>
      </c>
      <c r="I3293">
        <v>1493838720</v>
      </c>
      <c r="J3293">
        <v>1489439669</v>
      </c>
      <c r="K3293" t="b">
        <v>0</v>
      </c>
      <c r="L3293">
        <v>1</v>
      </c>
      <c r="M3293" t="b">
        <v>0</v>
      </c>
      <c r="N3293" t="s">
        <v>8271</v>
      </c>
      <c r="O3293" s="5">
        <f t="shared" si="204"/>
        <v>3.3333333333333333E-2</v>
      </c>
      <c r="P3293" s="15">
        <f t="shared" si="205"/>
        <v>50</v>
      </c>
      <c r="Q3293" s="7" t="s">
        <v>8323</v>
      </c>
      <c r="R3293" s="7" t="s">
        <v>8324</v>
      </c>
      <c r="S3293" s="13">
        <f t="shared" si="206"/>
        <v>42858.8</v>
      </c>
      <c r="T3293" s="12">
        <f t="shared" si="207"/>
        <v>42807.885057870371</v>
      </c>
    </row>
    <row r="3294" spans="1:20" ht="64" x14ac:dyDescent="0.2">
      <c r="A3294">
        <v>500</v>
      </c>
      <c r="B3294" s="3" t="s">
        <v>501</v>
      </c>
      <c r="C3294" s="3" t="s">
        <v>4610</v>
      </c>
      <c r="D3294">
        <v>6500</v>
      </c>
      <c r="E3294">
        <v>215</v>
      </c>
      <c r="F3294" t="s">
        <v>8221</v>
      </c>
      <c r="G3294" t="s">
        <v>8224</v>
      </c>
      <c r="H3294" t="s">
        <v>8246</v>
      </c>
      <c r="I3294">
        <v>1273356960</v>
      </c>
      <c r="J3294">
        <v>1268255751</v>
      </c>
      <c r="K3294" t="b">
        <v>0</v>
      </c>
      <c r="L3294">
        <v>4</v>
      </c>
      <c r="M3294" t="b">
        <v>0</v>
      </c>
      <c r="N3294" t="s">
        <v>8270</v>
      </c>
      <c r="O3294" s="5">
        <f t="shared" si="204"/>
        <v>3.307692307692308E-2</v>
      </c>
      <c r="P3294" s="15">
        <f t="shared" si="205"/>
        <v>53.75</v>
      </c>
      <c r="Q3294" s="7" t="s">
        <v>8316</v>
      </c>
      <c r="R3294" s="7" t="s">
        <v>8322</v>
      </c>
      <c r="S3294" s="13">
        <f t="shared" si="206"/>
        <v>40306.927777777775</v>
      </c>
      <c r="T3294" s="12">
        <f t="shared" si="207"/>
        <v>40247.886006944449</v>
      </c>
    </row>
    <row r="3295" spans="1:20" ht="48" hidden="1" x14ac:dyDescent="0.2">
      <c r="A3295">
        <v>1338</v>
      </c>
      <c r="B3295" s="3" t="s">
        <v>1339</v>
      </c>
      <c r="C3295" s="3" t="s">
        <v>5448</v>
      </c>
      <c r="D3295">
        <v>30000</v>
      </c>
      <c r="E3295">
        <v>991</v>
      </c>
      <c r="F3295" t="s">
        <v>8220</v>
      </c>
      <c r="G3295" t="s">
        <v>8224</v>
      </c>
      <c r="H3295" t="s">
        <v>8246</v>
      </c>
      <c r="I3295">
        <v>1438543033</v>
      </c>
      <c r="J3295">
        <v>1435951033</v>
      </c>
      <c r="K3295" t="b">
        <v>0</v>
      </c>
      <c r="L3295">
        <v>15</v>
      </c>
      <c r="M3295" t="b">
        <v>0</v>
      </c>
      <c r="N3295" t="s">
        <v>8273</v>
      </c>
      <c r="O3295" s="5">
        <f t="shared" si="204"/>
        <v>3.3033333333333331E-2</v>
      </c>
      <c r="P3295" s="15">
        <f t="shared" si="205"/>
        <v>66.066666666666663</v>
      </c>
      <c r="Q3295" s="7" t="s">
        <v>8309</v>
      </c>
      <c r="R3295" s="7" t="s">
        <v>8326</v>
      </c>
      <c r="S3295" s="13">
        <f t="shared" si="206"/>
        <v>42218.803622685184</v>
      </c>
      <c r="T3295" s="12">
        <f t="shared" si="207"/>
        <v>42188.803622685184</v>
      </c>
    </row>
    <row r="3296" spans="1:20" ht="48" x14ac:dyDescent="0.2">
      <c r="A3296">
        <v>448</v>
      </c>
      <c r="B3296" s="3" t="s">
        <v>449</v>
      </c>
      <c r="C3296" s="3" t="s">
        <v>4558</v>
      </c>
      <c r="D3296">
        <v>2500</v>
      </c>
      <c r="E3296">
        <v>82.01</v>
      </c>
      <c r="F3296" t="s">
        <v>8221</v>
      </c>
      <c r="G3296" t="s">
        <v>8224</v>
      </c>
      <c r="H3296" t="s">
        <v>8246</v>
      </c>
      <c r="I3296">
        <v>1400091095</v>
      </c>
      <c r="J3296">
        <v>1398363095</v>
      </c>
      <c r="K3296" t="b">
        <v>0</v>
      </c>
      <c r="L3296">
        <v>4</v>
      </c>
      <c r="M3296" t="b">
        <v>0</v>
      </c>
      <c r="N3296" t="s">
        <v>8270</v>
      </c>
      <c r="O3296" s="5">
        <f t="shared" si="204"/>
        <v>3.2804E-2</v>
      </c>
      <c r="P3296" s="15">
        <f t="shared" si="205"/>
        <v>20.502500000000001</v>
      </c>
      <c r="Q3296" s="7" t="s">
        <v>8316</v>
      </c>
      <c r="R3296" s="7" t="s">
        <v>8322</v>
      </c>
      <c r="S3296" s="13">
        <f t="shared" si="206"/>
        <v>41773.758043981477</v>
      </c>
      <c r="T3296" s="12">
        <f t="shared" si="207"/>
        <v>41753.758043981477</v>
      </c>
    </row>
    <row r="3297" spans="1:20" ht="48" hidden="1" x14ac:dyDescent="0.2">
      <c r="A3297">
        <v>2372</v>
      </c>
      <c r="B3297" s="3" t="s">
        <v>2373</v>
      </c>
      <c r="C3297" s="3" t="s">
        <v>6482</v>
      </c>
      <c r="D3297">
        <v>5500</v>
      </c>
      <c r="E3297">
        <v>180</v>
      </c>
      <c r="F3297" t="s">
        <v>8220</v>
      </c>
      <c r="G3297" t="s">
        <v>8226</v>
      </c>
      <c r="H3297" t="s">
        <v>8248</v>
      </c>
      <c r="I3297">
        <v>1429839571</v>
      </c>
      <c r="J3297">
        <v>1427247571</v>
      </c>
      <c r="K3297" t="b">
        <v>0</v>
      </c>
      <c r="L3297">
        <v>6</v>
      </c>
      <c r="M3297" t="b">
        <v>0</v>
      </c>
      <c r="N3297" t="s">
        <v>8272</v>
      </c>
      <c r="O3297" s="5">
        <f t="shared" si="204"/>
        <v>3.272727272727273E-2</v>
      </c>
      <c r="P3297" s="15">
        <f t="shared" si="205"/>
        <v>30</v>
      </c>
      <c r="Q3297" s="7" t="s">
        <v>8309</v>
      </c>
      <c r="R3297" s="7" t="s">
        <v>8325</v>
      </c>
      <c r="S3297" s="13">
        <f t="shared" si="206"/>
        <v>42118.069108796291</v>
      </c>
      <c r="T3297" s="12">
        <f t="shared" si="207"/>
        <v>42088.069108796291</v>
      </c>
    </row>
    <row r="3298" spans="1:20" ht="48" x14ac:dyDescent="0.2">
      <c r="A3298">
        <v>3789</v>
      </c>
      <c r="B3298" s="3" t="s">
        <v>3786</v>
      </c>
      <c r="C3298" s="3" t="s">
        <v>7899</v>
      </c>
      <c r="D3298">
        <v>3550</v>
      </c>
      <c r="E3298">
        <v>116</v>
      </c>
      <c r="F3298" t="s">
        <v>8221</v>
      </c>
      <c r="G3298" t="s">
        <v>8225</v>
      </c>
      <c r="H3298" t="s">
        <v>8247</v>
      </c>
      <c r="I3298">
        <v>1434395418</v>
      </c>
      <c r="J3298">
        <v>1431630618</v>
      </c>
      <c r="K3298" t="b">
        <v>0</v>
      </c>
      <c r="L3298">
        <v>4</v>
      </c>
      <c r="M3298" t="b">
        <v>0</v>
      </c>
      <c r="N3298" t="s">
        <v>8305</v>
      </c>
      <c r="O3298" s="5">
        <f t="shared" si="204"/>
        <v>3.267605633802817E-2</v>
      </c>
      <c r="P3298" s="15">
        <f t="shared" si="205"/>
        <v>29</v>
      </c>
      <c r="Q3298" s="7" t="s">
        <v>8323</v>
      </c>
      <c r="R3298" s="7" t="s">
        <v>8363</v>
      </c>
      <c r="S3298" s="13">
        <f t="shared" si="206"/>
        <v>42170.798819444448</v>
      </c>
      <c r="T3298" s="12">
        <f t="shared" si="207"/>
        <v>42138.798819444448</v>
      </c>
    </row>
    <row r="3299" spans="1:20" ht="48" x14ac:dyDescent="0.2">
      <c r="A3299">
        <v>170</v>
      </c>
      <c r="B3299" s="3" t="s">
        <v>172</v>
      </c>
      <c r="C3299" s="3" t="s">
        <v>4280</v>
      </c>
      <c r="D3299">
        <v>10000</v>
      </c>
      <c r="E3299">
        <v>325</v>
      </c>
      <c r="F3299" t="s">
        <v>8221</v>
      </c>
      <c r="G3299" t="s">
        <v>8224</v>
      </c>
      <c r="H3299" t="s">
        <v>8246</v>
      </c>
      <c r="I3299">
        <v>1440912480</v>
      </c>
      <c r="J3299">
        <v>1438385283</v>
      </c>
      <c r="K3299" t="b">
        <v>0</v>
      </c>
      <c r="L3299">
        <v>10</v>
      </c>
      <c r="M3299" t="b">
        <v>0</v>
      </c>
      <c r="N3299" t="s">
        <v>8268</v>
      </c>
      <c r="O3299" s="5">
        <f t="shared" si="204"/>
        <v>3.2500000000000001E-2</v>
      </c>
      <c r="P3299" s="15">
        <f t="shared" si="205"/>
        <v>32.5</v>
      </c>
      <c r="Q3299" s="7" t="s">
        <v>8316</v>
      </c>
      <c r="R3299" s="7" t="s">
        <v>8320</v>
      </c>
      <c r="S3299" s="13">
        <f t="shared" si="206"/>
        <v>42246.227777777778</v>
      </c>
      <c r="T3299" s="12">
        <f t="shared" si="207"/>
        <v>42216.977812500001</v>
      </c>
    </row>
    <row r="3300" spans="1:20" ht="48" x14ac:dyDescent="0.2">
      <c r="A3300">
        <v>891</v>
      </c>
      <c r="B3300" s="3" t="s">
        <v>892</v>
      </c>
      <c r="C3300" s="3" t="s">
        <v>5001</v>
      </c>
      <c r="D3300">
        <v>8000</v>
      </c>
      <c r="E3300">
        <v>260</v>
      </c>
      <c r="F3300" t="s">
        <v>8221</v>
      </c>
      <c r="G3300" t="s">
        <v>8224</v>
      </c>
      <c r="H3300" t="s">
        <v>8246</v>
      </c>
      <c r="I3300">
        <v>1408581930</v>
      </c>
      <c r="J3300">
        <v>1405989930</v>
      </c>
      <c r="K3300" t="b">
        <v>0</v>
      </c>
      <c r="L3300">
        <v>9</v>
      </c>
      <c r="M3300" t="b">
        <v>0</v>
      </c>
      <c r="N3300" t="s">
        <v>8279</v>
      </c>
      <c r="O3300" s="5">
        <f t="shared" si="204"/>
        <v>3.2500000000000001E-2</v>
      </c>
      <c r="P3300" s="15">
        <f t="shared" si="205"/>
        <v>28.888888888888889</v>
      </c>
      <c r="Q3300" s="7" t="s">
        <v>8330</v>
      </c>
      <c r="R3300" s="7" t="s">
        <v>8334</v>
      </c>
      <c r="S3300" s="13">
        <f t="shared" si="206"/>
        <v>41872.031597222223</v>
      </c>
      <c r="T3300" s="12">
        <f t="shared" si="207"/>
        <v>41842.031597222223</v>
      </c>
    </row>
    <row r="3301" spans="1:20" ht="48" x14ac:dyDescent="0.2">
      <c r="A3301">
        <v>909</v>
      </c>
      <c r="B3301" s="3" t="s">
        <v>910</v>
      </c>
      <c r="C3301" s="3" t="s">
        <v>5019</v>
      </c>
      <c r="D3301">
        <v>16000</v>
      </c>
      <c r="E3301">
        <v>520</v>
      </c>
      <c r="F3301" t="s">
        <v>8221</v>
      </c>
      <c r="G3301" t="s">
        <v>8224</v>
      </c>
      <c r="H3301" t="s">
        <v>8246</v>
      </c>
      <c r="I3301">
        <v>1343016000</v>
      </c>
      <c r="J3301">
        <v>1340296440</v>
      </c>
      <c r="K3301" t="b">
        <v>0</v>
      </c>
      <c r="L3301">
        <v>8</v>
      </c>
      <c r="M3301" t="b">
        <v>0</v>
      </c>
      <c r="N3301" t="s">
        <v>8278</v>
      </c>
      <c r="O3301" s="5">
        <f t="shared" si="204"/>
        <v>3.2500000000000001E-2</v>
      </c>
      <c r="P3301" s="15">
        <f t="shared" si="205"/>
        <v>65</v>
      </c>
      <c r="Q3301" s="7" t="s">
        <v>8330</v>
      </c>
      <c r="R3301" s="7" t="s">
        <v>8333</v>
      </c>
      <c r="S3301" s="13">
        <f t="shared" si="206"/>
        <v>41113.166666666664</v>
      </c>
      <c r="T3301" s="12">
        <f t="shared" si="207"/>
        <v>41081.69027777778</v>
      </c>
    </row>
    <row r="3302" spans="1:20" ht="32" x14ac:dyDescent="0.2">
      <c r="A3302">
        <v>3946</v>
      </c>
      <c r="B3302" s="3" t="s">
        <v>3943</v>
      </c>
      <c r="C3302" s="3" t="s">
        <v>8054</v>
      </c>
      <c r="D3302">
        <v>6000</v>
      </c>
      <c r="E3302">
        <v>195</v>
      </c>
      <c r="F3302" t="s">
        <v>8221</v>
      </c>
      <c r="G3302" t="s">
        <v>8224</v>
      </c>
      <c r="H3302" t="s">
        <v>8246</v>
      </c>
      <c r="I3302">
        <v>1425110400</v>
      </c>
      <c r="J3302">
        <v>1422388822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204"/>
        <v>3.2500000000000001E-2</v>
      </c>
      <c r="P3302" s="15">
        <f t="shared" si="205"/>
        <v>39</v>
      </c>
      <c r="Q3302" s="7" t="s">
        <v>8323</v>
      </c>
      <c r="R3302" s="7" t="s">
        <v>8324</v>
      </c>
      <c r="S3302" s="13">
        <f t="shared" si="206"/>
        <v>42063.333333333328</v>
      </c>
      <c r="T3302" s="12">
        <f t="shared" si="207"/>
        <v>42031.833587962959</v>
      </c>
    </row>
    <row r="3303" spans="1:20" ht="48" x14ac:dyDescent="0.2">
      <c r="A3303">
        <v>3962</v>
      </c>
      <c r="B3303" s="3" t="s">
        <v>3959</v>
      </c>
      <c r="C3303" s="3" t="s">
        <v>8069</v>
      </c>
      <c r="D3303">
        <v>1400</v>
      </c>
      <c r="E3303">
        <v>45</v>
      </c>
      <c r="F3303" t="s">
        <v>8221</v>
      </c>
      <c r="G3303" t="s">
        <v>8225</v>
      </c>
      <c r="H3303" t="s">
        <v>8247</v>
      </c>
      <c r="I3303">
        <v>1448722494</v>
      </c>
      <c r="J3303">
        <v>1446562494</v>
      </c>
      <c r="K3303" t="b">
        <v>0</v>
      </c>
      <c r="L3303">
        <v>3</v>
      </c>
      <c r="M3303" t="b">
        <v>0</v>
      </c>
      <c r="N3303" t="s">
        <v>8271</v>
      </c>
      <c r="O3303" s="5">
        <f t="shared" si="204"/>
        <v>3.214285714285714E-2</v>
      </c>
      <c r="P3303" s="15">
        <f t="shared" si="205"/>
        <v>15</v>
      </c>
      <c r="Q3303" s="7" t="s">
        <v>8323</v>
      </c>
      <c r="R3303" s="7" t="s">
        <v>8324</v>
      </c>
      <c r="S3303" s="13">
        <f t="shared" si="206"/>
        <v>42336.621458333335</v>
      </c>
      <c r="T3303" s="12">
        <f t="shared" si="207"/>
        <v>42311.621458333335</v>
      </c>
    </row>
    <row r="3304" spans="1:20" ht="48" x14ac:dyDescent="0.2">
      <c r="A3304">
        <v>507</v>
      </c>
      <c r="B3304" s="3" t="s">
        <v>508</v>
      </c>
      <c r="C3304" s="3" t="s">
        <v>4617</v>
      </c>
      <c r="D3304">
        <v>20000</v>
      </c>
      <c r="E3304">
        <v>640</v>
      </c>
      <c r="F3304" t="s">
        <v>8221</v>
      </c>
      <c r="G3304" t="s">
        <v>8224</v>
      </c>
      <c r="H3304" t="s">
        <v>8246</v>
      </c>
      <c r="I3304">
        <v>1350687657</v>
      </c>
      <c r="J3304">
        <v>1346799657</v>
      </c>
      <c r="K3304" t="b">
        <v>0</v>
      </c>
      <c r="L3304">
        <v>10</v>
      </c>
      <c r="M3304" t="b">
        <v>0</v>
      </c>
      <c r="N3304" t="s">
        <v>8270</v>
      </c>
      <c r="O3304" s="5">
        <f t="shared" si="204"/>
        <v>3.2000000000000001E-2</v>
      </c>
      <c r="P3304" s="15">
        <f t="shared" si="205"/>
        <v>64</v>
      </c>
      <c r="Q3304" s="7" t="s">
        <v>8316</v>
      </c>
      <c r="R3304" s="7" t="s">
        <v>8322</v>
      </c>
      <c r="S3304" s="13">
        <f t="shared" si="206"/>
        <v>41201.958993055552</v>
      </c>
      <c r="T3304" s="12">
        <f t="shared" si="207"/>
        <v>41156.958993055552</v>
      </c>
    </row>
    <row r="3305" spans="1:20" ht="48" x14ac:dyDescent="0.2">
      <c r="A3305">
        <v>903</v>
      </c>
      <c r="B3305" s="3" t="s">
        <v>904</v>
      </c>
      <c r="C3305" s="3" t="s">
        <v>5013</v>
      </c>
      <c r="D3305">
        <v>5000</v>
      </c>
      <c r="E3305">
        <v>160</v>
      </c>
      <c r="F3305" t="s">
        <v>8221</v>
      </c>
      <c r="G3305" t="s">
        <v>8224</v>
      </c>
      <c r="H3305" t="s">
        <v>8246</v>
      </c>
      <c r="I3305">
        <v>1348367100</v>
      </c>
      <c r="J3305">
        <v>1346180780</v>
      </c>
      <c r="K3305" t="b">
        <v>0</v>
      </c>
      <c r="L3305">
        <v>4</v>
      </c>
      <c r="M3305" t="b">
        <v>0</v>
      </c>
      <c r="N3305" t="s">
        <v>8278</v>
      </c>
      <c r="O3305" s="5">
        <f t="shared" si="204"/>
        <v>3.2000000000000001E-2</v>
      </c>
      <c r="P3305" s="15">
        <f t="shared" si="205"/>
        <v>40</v>
      </c>
      <c r="Q3305" s="7" t="s">
        <v>8330</v>
      </c>
      <c r="R3305" s="7" t="s">
        <v>8333</v>
      </c>
      <c r="S3305" s="13">
        <f t="shared" si="206"/>
        <v>41175.100694444445</v>
      </c>
      <c r="T3305" s="12">
        <f t="shared" si="207"/>
        <v>41149.796064814815</v>
      </c>
    </row>
    <row r="3306" spans="1:20" ht="48" x14ac:dyDescent="0.2">
      <c r="A3306">
        <v>4090</v>
      </c>
      <c r="B3306" s="3" t="s">
        <v>4086</v>
      </c>
      <c r="C3306" s="3" t="s">
        <v>8193</v>
      </c>
      <c r="D3306">
        <v>1000</v>
      </c>
      <c r="E3306">
        <v>32</v>
      </c>
      <c r="F3306" t="s">
        <v>8221</v>
      </c>
      <c r="G3306" t="s">
        <v>8224</v>
      </c>
      <c r="H3306" t="s">
        <v>8246</v>
      </c>
      <c r="I3306">
        <v>1438959600</v>
      </c>
      <c r="J3306">
        <v>1437754137</v>
      </c>
      <c r="K3306" t="b">
        <v>0</v>
      </c>
      <c r="L3306">
        <v>3</v>
      </c>
      <c r="M3306" t="b">
        <v>0</v>
      </c>
      <c r="N3306" t="s">
        <v>8271</v>
      </c>
      <c r="O3306" s="5">
        <f t="shared" si="204"/>
        <v>3.2000000000000001E-2</v>
      </c>
      <c r="P3306" s="15">
        <f t="shared" si="205"/>
        <v>10.666666666666666</v>
      </c>
      <c r="Q3306" s="7" t="s">
        <v>8323</v>
      </c>
      <c r="R3306" s="7" t="s">
        <v>8324</v>
      </c>
      <c r="S3306" s="13">
        <f t="shared" si="206"/>
        <v>42223.625</v>
      </c>
      <c r="T3306" s="12">
        <f t="shared" si="207"/>
        <v>42209.67288194444</v>
      </c>
    </row>
    <row r="3307" spans="1:20" ht="48" x14ac:dyDescent="0.2">
      <c r="A3307">
        <v>1985</v>
      </c>
      <c r="B3307" s="3" t="s">
        <v>1986</v>
      </c>
      <c r="C3307" s="3" t="s">
        <v>6095</v>
      </c>
      <c r="D3307">
        <v>1600</v>
      </c>
      <c r="E3307">
        <v>51</v>
      </c>
      <c r="F3307" t="s">
        <v>8221</v>
      </c>
      <c r="G3307" t="s">
        <v>8225</v>
      </c>
      <c r="H3307" t="s">
        <v>8247</v>
      </c>
      <c r="I3307">
        <v>1470178800</v>
      </c>
      <c r="J3307">
        <v>1467650771</v>
      </c>
      <c r="K3307" t="b">
        <v>0</v>
      </c>
      <c r="L3307">
        <v>4</v>
      </c>
      <c r="M3307" t="b">
        <v>0</v>
      </c>
      <c r="N3307" t="s">
        <v>8296</v>
      </c>
      <c r="O3307" s="5">
        <f t="shared" si="204"/>
        <v>3.1875000000000001E-2</v>
      </c>
      <c r="P3307" s="15">
        <f t="shared" si="205"/>
        <v>12.75</v>
      </c>
      <c r="Q3307" s="7" t="s">
        <v>8343</v>
      </c>
      <c r="R3307" s="7" t="s">
        <v>8354</v>
      </c>
      <c r="S3307" s="13">
        <f t="shared" si="206"/>
        <v>42584.958333333328</v>
      </c>
      <c r="T3307" s="12">
        <f t="shared" si="207"/>
        <v>42555.698738425926</v>
      </c>
    </row>
    <row r="3308" spans="1:20" ht="48" hidden="1" x14ac:dyDescent="0.2">
      <c r="A3308">
        <v>2322</v>
      </c>
      <c r="B3308" s="3" t="s">
        <v>2323</v>
      </c>
      <c r="C3308" s="3" t="s">
        <v>6432</v>
      </c>
      <c r="D3308">
        <v>2700</v>
      </c>
      <c r="E3308">
        <v>85</v>
      </c>
      <c r="F3308" t="s">
        <v>8222</v>
      </c>
      <c r="G3308" t="s">
        <v>8224</v>
      </c>
      <c r="H3308" t="s">
        <v>8246</v>
      </c>
      <c r="I3308">
        <v>1491769769</v>
      </c>
      <c r="J3308">
        <v>1489181369</v>
      </c>
      <c r="K3308" t="b">
        <v>0</v>
      </c>
      <c r="L3308">
        <v>4</v>
      </c>
      <c r="M3308" t="b">
        <v>0</v>
      </c>
      <c r="N3308" t="s">
        <v>8298</v>
      </c>
      <c r="O3308" s="5">
        <f t="shared" si="204"/>
        <v>3.1481481481481478E-2</v>
      </c>
      <c r="P3308" s="15">
        <f t="shared" si="205"/>
        <v>21.25</v>
      </c>
      <c r="Q3308" s="7" t="s">
        <v>8341</v>
      </c>
      <c r="R3308" s="7" t="s">
        <v>8356</v>
      </c>
      <c r="S3308" s="13">
        <f t="shared" si="206"/>
        <v>42834.853807870371</v>
      </c>
      <c r="T3308" s="12">
        <f t="shared" si="207"/>
        <v>42804.895474537043</v>
      </c>
    </row>
    <row r="3309" spans="1:20" ht="48" hidden="1" x14ac:dyDescent="0.2">
      <c r="A3309">
        <v>138</v>
      </c>
      <c r="B3309" s="3" t="s">
        <v>140</v>
      </c>
      <c r="C3309" s="3" t="s">
        <v>4248</v>
      </c>
      <c r="D3309">
        <v>150000</v>
      </c>
      <c r="E3309">
        <v>4712</v>
      </c>
      <c r="F3309" t="s">
        <v>8220</v>
      </c>
      <c r="G3309" t="s">
        <v>8224</v>
      </c>
      <c r="H3309" t="s">
        <v>8246</v>
      </c>
      <c r="I3309">
        <v>1438405140</v>
      </c>
      <c r="J3309">
        <v>1435731041</v>
      </c>
      <c r="K3309" t="b">
        <v>0</v>
      </c>
      <c r="L3309">
        <v>58</v>
      </c>
      <c r="M3309" t="b">
        <v>0</v>
      </c>
      <c r="N3309" t="s">
        <v>8267</v>
      </c>
      <c r="O3309" s="5">
        <f t="shared" si="204"/>
        <v>3.1413333333333335E-2</v>
      </c>
      <c r="P3309" s="15">
        <f t="shared" si="205"/>
        <v>81.241379310344826</v>
      </c>
      <c r="Q3309" s="7" t="s">
        <v>8316</v>
      </c>
      <c r="R3309" s="7" t="s">
        <v>8319</v>
      </c>
      <c r="S3309" s="13">
        <f t="shared" si="206"/>
        <v>42217.207638888889</v>
      </c>
      <c r="T3309" s="12">
        <f t="shared" si="207"/>
        <v>42186.257418981477</v>
      </c>
    </row>
    <row r="3310" spans="1:20" ht="48" x14ac:dyDescent="0.2">
      <c r="A3310">
        <v>4111</v>
      </c>
      <c r="B3310" s="3" t="s">
        <v>4107</v>
      </c>
      <c r="C3310" s="3" t="s">
        <v>8214</v>
      </c>
      <c r="D3310">
        <v>3000</v>
      </c>
      <c r="E3310">
        <v>94</v>
      </c>
      <c r="F3310" t="s">
        <v>8221</v>
      </c>
      <c r="G3310" t="s">
        <v>8224</v>
      </c>
      <c r="H3310" t="s">
        <v>8246</v>
      </c>
      <c r="I3310">
        <v>1424747740</v>
      </c>
      <c r="J3310">
        <v>1422155740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204"/>
        <v>3.1333333333333331E-2</v>
      </c>
      <c r="P3310" s="15">
        <f t="shared" si="205"/>
        <v>15.666666666666666</v>
      </c>
      <c r="Q3310" s="7" t="s">
        <v>8323</v>
      </c>
      <c r="R3310" s="7" t="s">
        <v>8324</v>
      </c>
      <c r="S3310" s="13">
        <f t="shared" si="206"/>
        <v>42059.135879629626</v>
      </c>
      <c r="T3310" s="12">
        <f t="shared" si="207"/>
        <v>42029.135879629626</v>
      </c>
    </row>
    <row r="3311" spans="1:20" ht="48" hidden="1" x14ac:dyDescent="0.2">
      <c r="A3311">
        <v>1018</v>
      </c>
      <c r="B3311" s="3" t="s">
        <v>1019</v>
      </c>
      <c r="C3311" s="3" t="s">
        <v>5128</v>
      </c>
      <c r="D3311">
        <v>20000</v>
      </c>
      <c r="E3311">
        <v>621</v>
      </c>
      <c r="F3311" t="s">
        <v>8220</v>
      </c>
      <c r="G3311" t="s">
        <v>8224</v>
      </c>
      <c r="H3311" t="s">
        <v>8246</v>
      </c>
      <c r="I3311">
        <v>1468496933</v>
      </c>
      <c r="J3311">
        <v>1465904933</v>
      </c>
      <c r="K3311" t="b">
        <v>0</v>
      </c>
      <c r="L3311">
        <v>7</v>
      </c>
      <c r="M3311" t="b">
        <v>0</v>
      </c>
      <c r="N3311" t="s">
        <v>8273</v>
      </c>
      <c r="O3311" s="5">
        <f t="shared" si="204"/>
        <v>3.1050000000000001E-2</v>
      </c>
      <c r="P3311" s="15">
        <f t="shared" si="205"/>
        <v>88.714285714285708</v>
      </c>
      <c r="Q3311" s="7" t="s">
        <v>8309</v>
      </c>
      <c r="R3311" s="7" t="s">
        <v>8326</v>
      </c>
      <c r="S3311" s="13">
        <f t="shared" si="206"/>
        <v>42565.492280092592</v>
      </c>
      <c r="T3311" s="12">
        <f t="shared" si="207"/>
        <v>42535.492280092592</v>
      </c>
    </row>
    <row r="3312" spans="1:20" ht="48" x14ac:dyDescent="0.2">
      <c r="A3312">
        <v>3910</v>
      </c>
      <c r="B3312" s="3" t="s">
        <v>3907</v>
      </c>
      <c r="C3312" s="3" t="s">
        <v>8018</v>
      </c>
      <c r="D3312">
        <v>6000</v>
      </c>
      <c r="E3312">
        <v>185</v>
      </c>
      <c r="F3312" t="s">
        <v>8221</v>
      </c>
      <c r="G3312" t="s">
        <v>8224</v>
      </c>
      <c r="H3312" t="s">
        <v>8246</v>
      </c>
      <c r="I3312">
        <v>1441649397</v>
      </c>
      <c r="J3312">
        <v>1439057397</v>
      </c>
      <c r="K3312" t="b">
        <v>0</v>
      </c>
      <c r="L3312">
        <v>3</v>
      </c>
      <c r="M3312" t="b">
        <v>0</v>
      </c>
      <c r="N3312" t="s">
        <v>8271</v>
      </c>
      <c r="O3312" s="5">
        <f t="shared" si="204"/>
        <v>3.0833333333333334E-2</v>
      </c>
      <c r="P3312" s="15">
        <f t="shared" si="205"/>
        <v>61.666666666666664</v>
      </c>
      <c r="Q3312" s="7" t="s">
        <v>8323</v>
      </c>
      <c r="R3312" s="7" t="s">
        <v>8324</v>
      </c>
      <c r="S3312" s="13">
        <f t="shared" si="206"/>
        <v>42254.756909722222</v>
      </c>
      <c r="T3312" s="12">
        <f t="shared" si="207"/>
        <v>42224.756909722222</v>
      </c>
    </row>
    <row r="3313" spans="1:20" ht="48" x14ac:dyDescent="0.2">
      <c r="A3313">
        <v>2414</v>
      </c>
      <c r="B3313" s="3" t="s">
        <v>2415</v>
      </c>
      <c r="C3313" s="3" t="s">
        <v>6524</v>
      </c>
      <c r="D3313">
        <v>15000</v>
      </c>
      <c r="E3313">
        <v>460</v>
      </c>
      <c r="F3313" t="s">
        <v>8221</v>
      </c>
      <c r="G3313" t="s">
        <v>8224</v>
      </c>
      <c r="H3313" t="s">
        <v>8246</v>
      </c>
      <c r="I3313">
        <v>1440215940</v>
      </c>
      <c r="J3313">
        <v>1436805660</v>
      </c>
      <c r="K3313" t="b">
        <v>0</v>
      </c>
      <c r="L3313">
        <v>13</v>
      </c>
      <c r="M3313" t="b">
        <v>0</v>
      </c>
      <c r="N3313" t="s">
        <v>8284</v>
      </c>
      <c r="O3313" s="5">
        <f t="shared" si="204"/>
        <v>3.0666666666666665E-2</v>
      </c>
      <c r="P3313" s="15">
        <f t="shared" si="205"/>
        <v>35.384615384615387</v>
      </c>
      <c r="Q3313" s="7" t="s">
        <v>8341</v>
      </c>
      <c r="R3313" s="7" t="s">
        <v>8342</v>
      </c>
      <c r="S3313" s="13">
        <f t="shared" si="206"/>
        <v>42238.165972222225</v>
      </c>
      <c r="T3313" s="12">
        <f t="shared" si="207"/>
        <v>42198.695138888885</v>
      </c>
    </row>
    <row r="3314" spans="1:20" ht="48" x14ac:dyDescent="0.2">
      <c r="A3314">
        <v>660</v>
      </c>
      <c r="B3314" s="3" t="s">
        <v>661</v>
      </c>
      <c r="C3314" s="3" t="s">
        <v>4770</v>
      </c>
      <c r="D3314">
        <v>50000</v>
      </c>
      <c r="E3314">
        <v>1529</v>
      </c>
      <c r="F3314" t="s">
        <v>8221</v>
      </c>
      <c r="G3314" t="s">
        <v>8224</v>
      </c>
      <c r="H3314" t="s">
        <v>8246</v>
      </c>
      <c r="I3314">
        <v>1415558879</v>
      </c>
      <c r="J3314">
        <v>1412963279</v>
      </c>
      <c r="K3314" t="b">
        <v>0</v>
      </c>
      <c r="L3314">
        <v>18</v>
      </c>
      <c r="M3314" t="b">
        <v>0</v>
      </c>
      <c r="N3314" t="s">
        <v>8273</v>
      </c>
      <c r="O3314" s="5">
        <f t="shared" si="204"/>
        <v>3.058E-2</v>
      </c>
      <c r="P3314" s="15">
        <f t="shared" si="205"/>
        <v>84.944444444444443</v>
      </c>
      <c r="Q3314" s="7" t="s">
        <v>8309</v>
      </c>
      <c r="R3314" s="7" t="s">
        <v>8326</v>
      </c>
      <c r="S3314" s="13">
        <f t="shared" si="206"/>
        <v>41952.783321759263</v>
      </c>
      <c r="T3314" s="12">
        <f t="shared" si="207"/>
        <v>41922.741655092592</v>
      </c>
    </row>
    <row r="3315" spans="1:20" ht="48" x14ac:dyDescent="0.2">
      <c r="A3315">
        <v>905</v>
      </c>
      <c r="B3315" s="3" t="s">
        <v>906</v>
      </c>
      <c r="C3315" s="3" t="s">
        <v>5015</v>
      </c>
      <c r="D3315">
        <v>6500</v>
      </c>
      <c r="E3315">
        <v>196</v>
      </c>
      <c r="F3315" t="s">
        <v>8221</v>
      </c>
      <c r="G3315" t="s">
        <v>8224</v>
      </c>
      <c r="H3315" t="s">
        <v>8246</v>
      </c>
      <c r="I3315">
        <v>1295847926</v>
      </c>
      <c r="J3315">
        <v>1290663926</v>
      </c>
      <c r="K3315" t="b">
        <v>0</v>
      </c>
      <c r="L3315">
        <v>6</v>
      </c>
      <c r="M3315" t="b">
        <v>0</v>
      </c>
      <c r="N3315" t="s">
        <v>8278</v>
      </c>
      <c r="O3315" s="5">
        <f t="shared" si="204"/>
        <v>3.0153846153846153E-2</v>
      </c>
      <c r="P3315" s="15">
        <f t="shared" si="205"/>
        <v>32.666666666666664</v>
      </c>
      <c r="Q3315" s="7" t="s">
        <v>8330</v>
      </c>
      <c r="R3315" s="7" t="s">
        <v>8333</v>
      </c>
      <c r="S3315" s="13">
        <f t="shared" si="206"/>
        <v>40567.239884259259</v>
      </c>
      <c r="T3315" s="12">
        <f t="shared" si="207"/>
        <v>40507.239884259259</v>
      </c>
    </row>
    <row r="3316" spans="1:20" ht="32" hidden="1" x14ac:dyDescent="0.2">
      <c r="A3316">
        <v>1240</v>
      </c>
      <c r="B3316" s="3" t="s">
        <v>1241</v>
      </c>
      <c r="C3316" s="3" t="s">
        <v>5350</v>
      </c>
      <c r="D3316">
        <v>8000</v>
      </c>
      <c r="E3316">
        <v>241</v>
      </c>
      <c r="F3316" t="s">
        <v>8220</v>
      </c>
      <c r="G3316" t="s">
        <v>8224</v>
      </c>
      <c r="H3316" t="s">
        <v>8246</v>
      </c>
      <c r="I3316">
        <v>1373665860</v>
      </c>
      <c r="J3316">
        <v>1368579457</v>
      </c>
      <c r="K3316" t="b">
        <v>0</v>
      </c>
      <c r="L3316">
        <v>8</v>
      </c>
      <c r="M3316" t="b">
        <v>0</v>
      </c>
      <c r="N3316" t="s">
        <v>8286</v>
      </c>
      <c r="O3316" s="5">
        <f t="shared" si="204"/>
        <v>3.0124999999999999E-2</v>
      </c>
      <c r="P3316" s="15">
        <f t="shared" si="205"/>
        <v>30.125</v>
      </c>
      <c r="Q3316" s="7" t="s">
        <v>8330</v>
      </c>
      <c r="R3316" s="7" t="s">
        <v>8345</v>
      </c>
      <c r="S3316" s="13">
        <f t="shared" si="206"/>
        <v>41467.910416666666</v>
      </c>
      <c r="T3316" s="12">
        <f t="shared" si="207"/>
        <v>41409.040011574078</v>
      </c>
    </row>
    <row r="3317" spans="1:20" ht="48" x14ac:dyDescent="0.2">
      <c r="A3317">
        <v>3059</v>
      </c>
      <c r="B3317" s="3" t="s">
        <v>3059</v>
      </c>
      <c r="C3317" s="3" t="s">
        <v>7169</v>
      </c>
      <c r="D3317">
        <v>15000</v>
      </c>
      <c r="E3317">
        <v>451</v>
      </c>
      <c r="F3317" t="s">
        <v>8221</v>
      </c>
      <c r="G3317" t="s">
        <v>8224</v>
      </c>
      <c r="H3317" t="s">
        <v>8246</v>
      </c>
      <c r="I3317">
        <v>1407536846</v>
      </c>
      <c r="J3317">
        <v>1404944846</v>
      </c>
      <c r="K3317" t="b">
        <v>0</v>
      </c>
      <c r="L3317">
        <v>11</v>
      </c>
      <c r="M3317" t="b">
        <v>0</v>
      </c>
      <c r="N3317" t="s">
        <v>8303</v>
      </c>
      <c r="O3317" s="5">
        <f t="shared" si="204"/>
        <v>3.0066666666666665E-2</v>
      </c>
      <c r="P3317" s="15">
        <f t="shared" si="205"/>
        <v>41</v>
      </c>
      <c r="Q3317" s="7" t="s">
        <v>8323</v>
      </c>
      <c r="R3317" s="7" t="s">
        <v>8361</v>
      </c>
      <c r="S3317" s="13">
        <f t="shared" si="206"/>
        <v>41859.935717592591</v>
      </c>
      <c r="T3317" s="12">
        <f t="shared" si="207"/>
        <v>41829.935717592591</v>
      </c>
    </row>
    <row r="3318" spans="1:20" ht="48" x14ac:dyDescent="0.2">
      <c r="A3318">
        <v>511</v>
      </c>
      <c r="B3318" s="3" t="s">
        <v>512</v>
      </c>
      <c r="C3318" s="3" t="s">
        <v>4621</v>
      </c>
      <c r="D3318">
        <v>5000</v>
      </c>
      <c r="E3318">
        <v>150</v>
      </c>
      <c r="F3318" t="s">
        <v>8221</v>
      </c>
      <c r="G3318" t="s">
        <v>8224</v>
      </c>
      <c r="H3318" t="s">
        <v>8246</v>
      </c>
      <c r="I3318">
        <v>1365228982</v>
      </c>
      <c r="J3318">
        <v>1362640582</v>
      </c>
      <c r="K3318" t="b">
        <v>0</v>
      </c>
      <c r="L3318">
        <v>5</v>
      </c>
      <c r="M3318" t="b">
        <v>0</v>
      </c>
      <c r="N3318" t="s">
        <v>8270</v>
      </c>
      <c r="O3318" s="5">
        <f t="shared" si="204"/>
        <v>0.03</v>
      </c>
      <c r="P3318" s="15">
        <f t="shared" si="205"/>
        <v>30</v>
      </c>
      <c r="Q3318" s="7" t="s">
        <v>8316</v>
      </c>
      <c r="R3318" s="7" t="s">
        <v>8322</v>
      </c>
      <c r="S3318" s="13">
        <f t="shared" si="206"/>
        <v>41370.261365740742</v>
      </c>
      <c r="T3318" s="12">
        <f t="shared" si="207"/>
        <v>41340.303032407406</v>
      </c>
    </row>
    <row r="3319" spans="1:20" ht="48" hidden="1" x14ac:dyDescent="0.2">
      <c r="A3319">
        <v>617</v>
      </c>
      <c r="B3319" s="3" t="s">
        <v>618</v>
      </c>
      <c r="C3319" s="3" t="s">
        <v>4727</v>
      </c>
      <c r="D3319">
        <v>2000</v>
      </c>
      <c r="E3319">
        <v>60</v>
      </c>
      <c r="F3319" t="s">
        <v>8220</v>
      </c>
      <c r="G3319" t="s">
        <v>8225</v>
      </c>
      <c r="H3319" t="s">
        <v>8247</v>
      </c>
      <c r="I3319">
        <v>1431072843</v>
      </c>
      <c r="J3319">
        <v>1427184843</v>
      </c>
      <c r="K3319" t="b">
        <v>0</v>
      </c>
      <c r="L3319">
        <v>3</v>
      </c>
      <c r="M3319" t="b">
        <v>0</v>
      </c>
      <c r="N3319" t="s">
        <v>8272</v>
      </c>
      <c r="O3319" s="5">
        <f t="shared" si="204"/>
        <v>0.03</v>
      </c>
      <c r="P3319" s="15">
        <f t="shared" si="205"/>
        <v>20</v>
      </c>
      <c r="Q3319" s="7" t="s">
        <v>8309</v>
      </c>
      <c r="R3319" s="7" t="s">
        <v>8325</v>
      </c>
      <c r="S3319" s="13">
        <f t="shared" si="206"/>
        <v>42132.343090277776</v>
      </c>
      <c r="T3319" s="12">
        <f t="shared" si="207"/>
        <v>42087.343090277776</v>
      </c>
    </row>
    <row r="3320" spans="1:20" ht="48" x14ac:dyDescent="0.2">
      <c r="A3320">
        <v>1438</v>
      </c>
      <c r="B3320" s="3" t="s">
        <v>1439</v>
      </c>
      <c r="C3320" s="3" t="s">
        <v>5548</v>
      </c>
      <c r="D3320">
        <v>20000</v>
      </c>
      <c r="E3320">
        <v>600</v>
      </c>
      <c r="F3320" t="s">
        <v>8221</v>
      </c>
      <c r="G3320" t="s">
        <v>8232</v>
      </c>
      <c r="H3320" t="s">
        <v>8253</v>
      </c>
      <c r="I3320">
        <v>1461765300</v>
      </c>
      <c r="J3320">
        <v>1459198499</v>
      </c>
      <c r="K3320" t="b">
        <v>0</v>
      </c>
      <c r="L3320">
        <v>8</v>
      </c>
      <c r="M3320" t="b">
        <v>0</v>
      </c>
      <c r="N3320" t="s">
        <v>8287</v>
      </c>
      <c r="O3320" s="5">
        <f t="shared" si="204"/>
        <v>0.03</v>
      </c>
      <c r="P3320" s="15">
        <f t="shared" si="205"/>
        <v>75</v>
      </c>
      <c r="Q3320" s="7" t="s">
        <v>8327</v>
      </c>
      <c r="R3320" s="7" t="s">
        <v>8346</v>
      </c>
      <c r="S3320" s="13">
        <f t="shared" si="206"/>
        <v>42487.579861111109</v>
      </c>
      <c r="T3320" s="12">
        <f t="shared" si="207"/>
        <v>42457.871516203704</v>
      </c>
    </row>
    <row r="3321" spans="1:20" ht="48" hidden="1" x14ac:dyDescent="0.2">
      <c r="A3321">
        <v>2343</v>
      </c>
      <c r="B3321" s="3" t="s">
        <v>2344</v>
      </c>
      <c r="C3321" s="3" t="s">
        <v>6453</v>
      </c>
      <c r="D3321">
        <v>10000</v>
      </c>
      <c r="E3321">
        <v>300</v>
      </c>
      <c r="F3321" t="s">
        <v>8220</v>
      </c>
      <c r="G3321" t="s">
        <v>8224</v>
      </c>
      <c r="H3321" t="s">
        <v>8246</v>
      </c>
      <c r="I3321">
        <v>1452282420</v>
      </c>
      <c r="J3321">
        <v>1447962505</v>
      </c>
      <c r="K3321" t="b">
        <v>0</v>
      </c>
      <c r="L3321">
        <v>1</v>
      </c>
      <c r="M3321" t="b">
        <v>0</v>
      </c>
      <c r="N3321" t="s">
        <v>8272</v>
      </c>
      <c r="O3321" s="5">
        <f t="shared" si="204"/>
        <v>0.03</v>
      </c>
      <c r="P3321" s="15">
        <f t="shared" si="205"/>
        <v>300</v>
      </c>
      <c r="Q3321" s="7" t="s">
        <v>8309</v>
      </c>
      <c r="R3321" s="7" t="s">
        <v>8325</v>
      </c>
      <c r="S3321" s="13">
        <f t="shared" si="206"/>
        <v>42377.82430555555</v>
      </c>
      <c r="T3321" s="12">
        <f t="shared" si="207"/>
        <v>42327.825289351851</v>
      </c>
    </row>
    <row r="3322" spans="1:20" ht="48" x14ac:dyDescent="0.2">
      <c r="A3322">
        <v>2775</v>
      </c>
      <c r="B3322" s="3" t="s">
        <v>2775</v>
      </c>
      <c r="C3322" s="3" t="s">
        <v>6885</v>
      </c>
      <c r="D3322">
        <v>5000</v>
      </c>
      <c r="E3322">
        <v>150</v>
      </c>
      <c r="F3322" t="s">
        <v>8221</v>
      </c>
      <c r="G3322" t="s">
        <v>8224</v>
      </c>
      <c r="H3322" t="s">
        <v>8246</v>
      </c>
      <c r="I3322">
        <v>1323994754</v>
      </c>
      <c r="J3322">
        <v>1321402754</v>
      </c>
      <c r="K3322" t="b">
        <v>0</v>
      </c>
      <c r="L3322">
        <v>2</v>
      </c>
      <c r="M3322" t="b">
        <v>0</v>
      </c>
      <c r="N3322" t="s">
        <v>8304</v>
      </c>
      <c r="O3322" s="5">
        <f t="shared" si="204"/>
        <v>0.03</v>
      </c>
      <c r="P3322" s="15">
        <f t="shared" si="205"/>
        <v>75</v>
      </c>
      <c r="Q3322" s="7" t="s">
        <v>8327</v>
      </c>
      <c r="R3322" s="7" t="s">
        <v>8362</v>
      </c>
      <c r="S3322" s="13">
        <f t="shared" si="206"/>
        <v>40893.013356481482</v>
      </c>
      <c r="T3322" s="12">
        <f t="shared" si="207"/>
        <v>40863.013356481482</v>
      </c>
    </row>
    <row r="3323" spans="1:20" ht="48" x14ac:dyDescent="0.2">
      <c r="A3323">
        <v>3115</v>
      </c>
      <c r="B3323" s="3" t="s">
        <v>3115</v>
      </c>
      <c r="C3323" s="3" t="s">
        <v>7225</v>
      </c>
      <c r="D3323">
        <v>10000</v>
      </c>
      <c r="E3323">
        <v>300</v>
      </c>
      <c r="F3323" t="s">
        <v>8221</v>
      </c>
      <c r="G3323" t="s">
        <v>8235</v>
      </c>
      <c r="H3323" t="s">
        <v>8255</v>
      </c>
      <c r="I3323">
        <v>1465123427</v>
      </c>
      <c r="J3323">
        <v>1462531427</v>
      </c>
      <c r="K3323" t="b">
        <v>0</v>
      </c>
      <c r="L3323">
        <v>1</v>
      </c>
      <c r="M3323" t="b">
        <v>0</v>
      </c>
      <c r="N3323" t="s">
        <v>8303</v>
      </c>
      <c r="O3323" s="5">
        <f t="shared" si="204"/>
        <v>0.03</v>
      </c>
      <c r="P3323" s="15">
        <f t="shared" si="205"/>
        <v>300</v>
      </c>
      <c r="Q3323" s="7" t="s">
        <v>8323</v>
      </c>
      <c r="R3323" s="7" t="s">
        <v>8361</v>
      </c>
      <c r="S3323" s="13">
        <f t="shared" si="206"/>
        <v>42526.447071759263</v>
      </c>
      <c r="T3323" s="12">
        <f t="shared" si="207"/>
        <v>42496.447071759263</v>
      </c>
    </row>
    <row r="3324" spans="1:20" ht="48" x14ac:dyDescent="0.2">
      <c r="A3324">
        <v>880</v>
      </c>
      <c r="B3324" s="3" t="s">
        <v>881</v>
      </c>
      <c r="C3324" s="3" t="s">
        <v>4990</v>
      </c>
      <c r="D3324">
        <v>3780</v>
      </c>
      <c r="E3324">
        <v>113</v>
      </c>
      <c r="F3324" t="s">
        <v>8221</v>
      </c>
      <c r="G3324" t="s">
        <v>8224</v>
      </c>
      <c r="H3324" t="s">
        <v>8246</v>
      </c>
      <c r="I3324">
        <v>1351582938</v>
      </c>
      <c r="J3324">
        <v>1348731738</v>
      </c>
      <c r="K3324" t="b">
        <v>0</v>
      </c>
      <c r="L3324">
        <v>8</v>
      </c>
      <c r="M3324" t="b">
        <v>0</v>
      </c>
      <c r="N3324" t="s">
        <v>8279</v>
      </c>
      <c r="O3324" s="5">
        <f t="shared" si="204"/>
        <v>2.9894179894179893E-2</v>
      </c>
      <c r="P3324" s="15">
        <f t="shared" si="205"/>
        <v>14.125</v>
      </c>
      <c r="Q3324" s="7" t="s">
        <v>8330</v>
      </c>
      <c r="R3324" s="7" t="s">
        <v>8334</v>
      </c>
      <c r="S3324" s="13">
        <f t="shared" si="206"/>
        <v>41212.32104166667</v>
      </c>
      <c r="T3324" s="12">
        <f t="shared" si="207"/>
        <v>41179.32104166667</v>
      </c>
    </row>
    <row r="3325" spans="1:20" ht="48" x14ac:dyDescent="0.2">
      <c r="A3325">
        <v>1806</v>
      </c>
      <c r="B3325" s="3" t="s">
        <v>1807</v>
      </c>
      <c r="C3325" s="3" t="s">
        <v>5916</v>
      </c>
      <c r="D3325">
        <v>20000</v>
      </c>
      <c r="E3325">
        <v>591</v>
      </c>
      <c r="F3325" t="s">
        <v>8221</v>
      </c>
      <c r="G3325" t="s">
        <v>8225</v>
      </c>
      <c r="H3325" t="s">
        <v>8247</v>
      </c>
      <c r="I3325">
        <v>1412090349</v>
      </c>
      <c r="J3325">
        <v>1409066349</v>
      </c>
      <c r="K3325" t="b">
        <v>1</v>
      </c>
      <c r="L3325">
        <v>8</v>
      </c>
      <c r="M3325" t="b">
        <v>0</v>
      </c>
      <c r="N3325" t="s">
        <v>8285</v>
      </c>
      <c r="O3325" s="5">
        <f t="shared" si="204"/>
        <v>2.955E-2</v>
      </c>
      <c r="P3325" s="15">
        <f t="shared" si="205"/>
        <v>73.875</v>
      </c>
      <c r="Q3325" s="7" t="s">
        <v>8343</v>
      </c>
      <c r="R3325" s="7" t="s">
        <v>8344</v>
      </c>
      <c r="S3325" s="13">
        <f t="shared" si="206"/>
        <v>41912.638298611113</v>
      </c>
      <c r="T3325" s="12">
        <f t="shared" si="207"/>
        <v>41877.638298611113</v>
      </c>
    </row>
    <row r="3326" spans="1:20" ht="48" x14ac:dyDescent="0.2">
      <c r="A3326">
        <v>1108</v>
      </c>
      <c r="B3326" s="3" t="s">
        <v>1109</v>
      </c>
      <c r="C3326" s="3" t="s">
        <v>5218</v>
      </c>
      <c r="D3326">
        <v>25000</v>
      </c>
      <c r="E3326">
        <v>732.5</v>
      </c>
      <c r="F3326" t="s">
        <v>8221</v>
      </c>
      <c r="G3326" t="s">
        <v>8224</v>
      </c>
      <c r="H3326" t="s">
        <v>8246</v>
      </c>
      <c r="I3326">
        <v>1334326635</v>
      </c>
      <c r="J3326">
        <v>1329146235</v>
      </c>
      <c r="K3326" t="b">
        <v>0</v>
      </c>
      <c r="L3326">
        <v>21</v>
      </c>
      <c r="M3326" t="b">
        <v>0</v>
      </c>
      <c r="N3326" t="s">
        <v>8282</v>
      </c>
      <c r="O3326" s="5">
        <f t="shared" si="204"/>
        <v>2.93E-2</v>
      </c>
      <c r="P3326" s="15">
        <f t="shared" si="205"/>
        <v>34.88095238095238</v>
      </c>
      <c r="Q3326" s="7" t="s">
        <v>8338</v>
      </c>
      <c r="R3326" s="7" t="s">
        <v>8339</v>
      </c>
      <c r="S3326" s="13">
        <f t="shared" si="206"/>
        <v>41012.595312500001</v>
      </c>
      <c r="T3326" s="12">
        <f t="shared" si="207"/>
        <v>40952.636979166666</v>
      </c>
    </row>
    <row r="3327" spans="1:20" ht="48" x14ac:dyDescent="0.2">
      <c r="A3327">
        <v>1175</v>
      </c>
      <c r="B3327" s="3" t="s">
        <v>1176</v>
      </c>
      <c r="C3327" s="3" t="s">
        <v>5285</v>
      </c>
      <c r="D3327">
        <v>20000</v>
      </c>
      <c r="E3327">
        <v>585</v>
      </c>
      <c r="F3327" t="s">
        <v>8221</v>
      </c>
      <c r="G3327" t="s">
        <v>8224</v>
      </c>
      <c r="H3327" t="s">
        <v>8246</v>
      </c>
      <c r="I3327">
        <v>1436981339</v>
      </c>
      <c r="J3327">
        <v>1434389339</v>
      </c>
      <c r="K3327" t="b">
        <v>0</v>
      </c>
      <c r="L3327">
        <v>9</v>
      </c>
      <c r="M3327" t="b">
        <v>0</v>
      </c>
      <c r="N3327" t="s">
        <v>8284</v>
      </c>
      <c r="O3327" s="5">
        <f t="shared" si="204"/>
        <v>2.9250000000000002E-2</v>
      </c>
      <c r="P3327" s="15">
        <f t="shared" si="205"/>
        <v>65</v>
      </c>
      <c r="Q3327" s="7" t="s">
        <v>8341</v>
      </c>
      <c r="R3327" s="7" t="s">
        <v>8342</v>
      </c>
      <c r="S3327" s="13">
        <f t="shared" si="206"/>
        <v>42200.728460648148</v>
      </c>
      <c r="T3327" s="12">
        <f t="shared" si="207"/>
        <v>42170.728460648148</v>
      </c>
    </row>
    <row r="3328" spans="1:20" ht="20" hidden="1" x14ac:dyDescent="0.2">
      <c r="A3328">
        <v>1456</v>
      </c>
      <c r="B3328" s="3" t="s">
        <v>1457</v>
      </c>
      <c r="C3328" s="3" t="s">
        <v>5566</v>
      </c>
      <c r="D3328">
        <v>5000</v>
      </c>
      <c r="E3328">
        <v>145</v>
      </c>
      <c r="F3328" t="s">
        <v>8220</v>
      </c>
      <c r="G3328" t="s">
        <v>8237</v>
      </c>
      <c r="H3328" t="s">
        <v>8249</v>
      </c>
      <c r="I3328">
        <v>1483459365</v>
      </c>
      <c r="J3328">
        <v>1480867365</v>
      </c>
      <c r="K3328" t="b">
        <v>0</v>
      </c>
      <c r="L3328">
        <v>3</v>
      </c>
      <c r="M3328" t="b">
        <v>0</v>
      </c>
      <c r="N3328" t="s">
        <v>8287</v>
      </c>
      <c r="O3328" s="5">
        <f t="shared" si="204"/>
        <v>2.9000000000000001E-2</v>
      </c>
      <c r="P3328" s="15">
        <f t="shared" si="205"/>
        <v>48.333333333333336</v>
      </c>
      <c r="Q3328" s="7" t="s">
        <v>8327</v>
      </c>
      <c r="R3328" s="7" t="s">
        <v>8346</v>
      </c>
      <c r="S3328" s="13">
        <f t="shared" si="206"/>
        <v>42738.668576388889</v>
      </c>
      <c r="T3328" s="12">
        <f t="shared" si="207"/>
        <v>42708.668576388889</v>
      </c>
    </row>
    <row r="3329" spans="1:20" ht="48" x14ac:dyDescent="0.2">
      <c r="A3329">
        <v>473</v>
      </c>
      <c r="B3329" s="3" t="s">
        <v>474</v>
      </c>
      <c r="C3329" s="3" t="s">
        <v>4583</v>
      </c>
      <c r="D3329">
        <v>30000</v>
      </c>
      <c r="E3329">
        <v>861</v>
      </c>
      <c r="F3329" t="s">
        <v>8221</v>
      </c>
      <c r="G3329" t="s">
        <v>8224</v>
      </c>
      <c r="H3329" t="s">
        <v>8246</v>
      </c>
      <c r="I3329">
        <v>1410972319</v>
      </c>
      <c r="J3329">
        <v>1408380319</v>
      </c>
      <c r="K3329" t="b">
        <v>0</v>
      </c>
      <c r="L3329">
        <v>14</v>
      </c>
      <c r="M3329" t="b">
        <v>0</v>
      </c>
      <c r="N3329" t="s">
        <v>8270</v>
      </c>
      <c r="O3329" s="5">
        <f t="shared" si="204"/>
        <v>2.87E-2</v>
      </c>
      <c r="P3329" s="15">
        <f t="shared" si="205"/>
        <v>61.5</v>
      </c>
      <c r="Q3329" s="7" t="s">
        <v>8316</v>
      </c>
      <c r="R3329" s="7" t="s">
        <v>8322</v>
      </c>
      <c r="S3329" s="13">
        <f t="shared" si="206"/>
        <v>41899.698136574072</v>
      </c>
      <c r="T3329" s="12">
        <f t="shared" si="207"/>
        <v>41869.698136574072</v>
      </c>
    </row>
    <row r="3330" spans="1:20" ht="48" x14ac:dyDescent="0.2">
      <c r="A3330">
        <v>4060</v>
      </c>
      <c r="B3330" s="3" t="s">
        <v>4056</v>
      </c>
      <c r="C3330" s="3" t="s">
        <v>8164</v>
      </c>
      <c r="D3330">
        <v>10000</v>
      </c>
      <c r="E3330">
        <v>285</v>
      </c>
      <c r="F3330" t="s">
        <v>8221</v>
      </c>
      <c r="G3330" t="s">
        <v>8229</v>
      </c>
      <c r="H3330" t="s">
        <v>8251</v>
      </c>
      <c r="I3330">
        <v>1403539200</v>
      </c>
      <c r="J3330">
        <v>1400604056</v>
      </c>
      <c r="K3330" t="b">
        <v>0</v>
      </c>
      <c r="L3330">
        <v>5</v>
      </c>
      <c r="M3330" t="b">
        <v>0</v>
      </c>
      <c r="N3330" t="s">
        <v>8271</v>
      </c>
      <c r="O3330" s="5">
        <f t="shared" ref="O3330:O3393" si="208">E3330/D3330</f>
        <v>2.8500000000000001E-2</v>
      </c>
      <c r="P3330" s="15">
        <f t="shared" ref="P3330:P3393" si="209">AVERAGE(E3330/L3330)</f>
        <v>57</v>
      </c>
      <c r="Q3330" s="7" t="s">
        <v>8323</v>
      </c>
      <c r="R3330" s="7" t="s">
        <v>8324</v>
      </c>
      <c r="S3330" s="13">
        <f t="shared" ref="S3330:S3393" si="210">(((I3330/60)/60)/24)+DATE(1970,1,1)</f>
        <v>41813.666666666664</v>
      </c>
      <c r="T3330" s="12">
        <f t="shared" ref="T3330:T3393" si="211">(((J3330/60)/60)/24)+DATE(1970,1,1)</f>
        <v>41779.695092592592</v>
      </c>
    </row>
    <row r="3331" spans="1:20" ht="48" hidden="1" x14ac:dyDescent="0.2">
      <c r="A3331">
        <v>1016</v>
      </c>
      <c r="B3331" s="3" t="s">
        <v>1017</v>
      </c>
      <c r="C3331" s="3" t="s">
        <v>5126</v>
      </c>
      <c r="D3331">
        <v>100000</v>
      </c>
      <c r="E3331">
        <v>2842</v>
      </c>
      <c r="F3331" t="s">
        <v>8220</v>
      </c>
      <c r="G3331" t="s">
        <v>8224</v>
      </c>
      <c r="H3331" t="s">
        <v>8246</v>
      </c>
      <c r="I3331">
        <v>1459992856</v>
      </c>
      <c r="J3331">
        <v>1456108456</v>
      </c>
      <c r="K3331" t="b">
        <v>0</v>
      </c>
      <c r="L3331">
        <v>38</v>
      </c>
      <c r="M3331" t="b">
        <v>0</v>
      </c>
      <c r="N3331" t="s">
        <v>8273</v>
      </c>
      <c r="O3331" s="5">
        <f t="shared" si="208"/>
        <v>2.8420000000000001E-2</v>
      </c>
      <c r="P3331" s="15">
        <f t="shared" si="209"/>
        <v>74.78947368421052</v>
      </c>
      <c r="Q3331" s="7" t="s">
        <v>8309</v>
      </c>
      <c r="R3331" s="7" t="s">
        <v>8326</v>
      </c>
      <c r="S3331" s="13">
        <f t="shared" si="210"/>
        <v>42467.065462962957</v>
      </c>
      <c r="T3331" s="12">
        <f t="shared" si="211"/>
        <v>42422.107129629629</v>
      </c>
    </row>
    <row r="3332" spans="1:20" ht="48" x14ac:dyDescent="0.2">
      <c r="A3332">
        <v>898</v>
      </c>
      <c r="B3332" s="3" t="s">
        <v>899</v>
      </c>
      <c r="C3332" s="3" t="s">
        <v>5008</v>
      </c>
      <c r="D3332">
        <v>2500</v>
      </c>
      <c r="E3332">
        <v>70</v>
      </c>
      <c r="F3332" t="s">
        <v>8221</v>
      </c>
      <c r="G3332" t="s">
        <v>8224</v>
      </c>
      <c r="H3332" t="s">
        <v>8246</v>
      </c>
      <c r="I3332">
        <v>1326651110</v>
      </c>
      <c r="J3332">
        <v>1322763110</v>
      </c>
      <c r="K3332" t="b">
        <v>0</v>
      </c>
      <c r="L3332">
        <v>2</v>
      </c>
      <c r="M3332" t="b">
        <v>0</v>
      </c>
      <c r="N3332" t="s">
        <v>8279</v>
      </c>
      <c r="O3332" s="5">
        <f t="shared" si="208"/>
        <v>2.8000000000000001E-2</v>
      </c>
      <c r="P3332" s="15">
        <f t="shared" si="209"/>
        <v>35</v>
      </c>
      <c r="Q3332" s="7" t="s">
        <v>8330</v>
      </c>
      <c r="R3332" s="7" t="s">
        <v>8334</v>
      </c>
      <c r="S3332" s="13">
        <f t="shared" si="210"/>
        <v>40923.758217592593</v>
      </c>
      <c r="T3332" s="12">
        <f t="shared" si="211"/>
        <v>40878.758217592593</v>
      </c>
    </row>
    <row r="3333" spans="1:20" ht="48" hidden="1" x14ac:dyDescent="0.2">
      <c r="A3333">
        <v>1235</v>
      </c>
      <c r="B3333" s="3" t="s">
        <v>1236</v>
      </c>
      <c r="C3333" s="3" t="s">
        <v>5345</v>
      </c>
      <c r="D3333">
        <v>7534</v>
      </c>
      <c r="E3333">
        <v>210</v>
      </c>
      <c r="F3333" t="s">
        <v>8220</v>
      </c>
      <c r="G3333" t="s">
        <v>8224</v>
      </c>
      <c r="H3333" t="s">
        <v>8246</v>
      </c>
      <c r="I3333">
        <v>1387077299</v>
      </c>
      <c r="J3333">
        <v>1383621299</v>
      </c>
      <c r="K3333" t="b">
        <v>0</v>
      </c>
      <c r="L3333">
        <v>6</v>
      </c>
      <c r="M3333" t="b">
        <v>0</v>
      </c>
      <c r="N3333" t="s">
        <v>8286</v>
      </c>
      <c r="O3333" s="5">
        <f t="shared" si="208"/>
        <v>2.787363950092912E-2</v>
      </c>
      <c r="P3333" s="15">
        <f t="shared" si="209"/>
        <v>35</v>
      </c>
      <c r="Q3333" s="7" t="s">
        <v>8330</v>
      </c>
      <c r="R3333" s="7" t="s">
        <v>8345</v>
      </c>
      <c r="S3333" s="13">
        <f t="shared" si="210"/>
        <v>41623.135405092595</v>
      </c>
      <c r="T3333" s="12">
        <f t="shared" si="211"/>
        <v>41583.135405092595</v>
      </c>
    </row>
    <row r="3334" spans="1:20" ht="48" x14ac:dyDescent="0.2">
      <c r="A3334">
        <v>232</v>
      </c>
      <c r="B3334" s="3" t="s">
        <v>234</v>
      </c>
      <c r="C3334" s="3" t="s">
        <v>4342</v>
      </c>
      <c r="D3334">
        <v>4000</v>
      </c>
      <c r="E3334">
        <v>110</v>
      </c>
      <c r="F3334" t="s">
        <v>8221</v>
      </c>
      <c r="G3334" t="s">
        <v>8225</v>
      </c>
      <c r="H3334" t="s">
        <v>8247</v>
      </c>
      <c r="I3334">
        <v>1425066546</v>
      </c>
      <c r="J3334">
        <v>1422474546</v>
      </c>
      <c r="K3334" t="b">
        <v>0</v>
      </c>
      <c r="L3334">
        <v>7</v>
      </c>
      <c r="M3334" t="b">
        <v>0</v>
      </c>
      <c r="N3334" t="s">
        <v>8268</v>
      </c>
      <c r="O3334" s="5">
        <f t="shared" si="208"/>
        <v>2.75E-2</v>
      </c>
      <c r="P3334" s="15">
        <f t="shared" si="209"/>
        <v>15.714285714285714</v>
      </c>
      <c r="Q3334" s="7" t="s">
        <v>8316</v>
      </c>
      <c r="R3334" s="7" t="s">
        <v>8320</v>
      </c>
      <c r="S3334" s="13">
        <f t="shared" si="210"/>
        <v>42062.82576388889</v>
      </c>
      <c r="T3334" s="12">
        <f t="shared" si="211"/>
        <v>42032.82576388889</v>
      </c>
    </row>
    <row r="3335" spans="1:20" ht="64" x14ac:dyDescent="0.2">
      <c r="A3335">
        <v>2908</v>
      </c>
      <c r="B3335" s="3" t="s">
        <v>2908</v>
      </c>
      <c r="C3335" s="3" t="s">
        <v>7018</v>
      </c>
      <c r="D3335">
        <v>9600</v>
      </c>
      <c r="E3335">
        <v>264</v>
      </c>
      <c r="F3335" t="s">
        <v>8221</v>
      </c>
      <c r="G3335" t="s">
        <v>8224</v>
      </c>
      <c r="H3335" t="s">
        <v>8246</v>
      </c>
      <c r="I3335">
        <v>1465407219</v>
      </c>
      <c r="J3335">
        <v>1462815219</v>
      </c>
      <c r="K3335" t="b">
        <v>0</v>
      </c>
      <c r="L3335">
        <v>5</v>
      </c>
      <c r="M3335" t="b">
        <v>0</v>
      </c>
      <c r="N3335" t="s">
        <v>8271</v>
      </c>
      <c r="O3335" s="5">
        <f t="shared" si="208"/>
        <v>2.75E-2</v>
      </c>
      <c r="P3335" s="15">
        <f t="shared" si="209"/>
        <v>52.8</v>
      </c>
      <c r="Q3335" s="7" t="s">
        <v>8323</v>
      </c>
      <c r="R3335" s="7" t="s">
        <v>8324</v>
      </c>
      <c r="S3335" s="13">
        <f t="shared" si="210"/>
        <v>42529.731701388882</v>
      </c>
      <c r="T3335" s="12">
        <f t="shared" si="211"/>
        <v>42499.731701388882</v>
      </c>
    </row>
    <row r="3336" spans="1:20" ht="48" x14ac:dyDescent="0.2">
      <c r="A3336">
        <v>2891</v>
      </c>
      <c r="B3336" s="3" t="s">
        <v>2891</v>
      </c>
      <c r="C3336" s="3" t="s">
        <v>7001</v>
      </c>
      <c r="D3336">
        <v>10000</v>
      </c>
      <c r="E3336">
        <v>273</v>
      </c>
      <c r="F3336" t="s">
        <v>8221</v>
      </c>
      <c r="G3336" t="s">
        <v>8224</v>
      </c>
      <c r="H3336" t="s">
        <v>8246</v>
      </c>
      <c r="I3336">
        <v>1460751128</v>
      </c>
      <c r="J3336">
        <v>1455570728</v>
      </c>
      <c r="K3336" t="b">
        <v>0</v>
      </c>
      <c r="L3336">
        <v>10</v>
      </c>
      <c r="M3336" t="b">
        <v>0</v>
      </c>
      <c r="N3336" t="s">
        <v>8271</v>
      </c>
      <c r="O3336" s="5">
        <f t="shared" si="208"/>
        <v>2.7300000000000001E-2</v>
      </c>
      <c r="P3336" s="15">
        <f t="shared" si="209"/>
        <v>27.3</v>
      </c>
      <c r="Q3336" s="7" t="s">
        <v>8323</v>
      </c>
      <c r="R3336" s="7" t="s">
        <v>8324</v>
      </c>
      <c r="S3336" s="13">
        <f t="shared" si="210"/>
        <v>42475.84175925926</v>
      </c>
      <c r="T3336" s="12">
        <f t="shared" si="211"/>
        <v>42415.883425925931</v>
      </c>
    </row>
    <row r="3337" spans="1:20" ht="20" x14ac:dyDescent="0.2">
      <c r="A3337">
        <v>1420</v>
      </c>
      <c r="B3337" s="3" t="s">
        <v>1421</v>
      </c>
      <c r="C3337" s="3" t="s">
        <v>5530</v>
      </c>
      <c r="D3337">
        <v>110</v>
      </c>
      <c r="E3337">
        <v>3</v>
      </c>
      <c r="F3337" t="s">
        <v>8221</v>
      </c>
      <c r="G3337" t="s">
        <v>8224</v>
      </c>
      <c r="H3337" t="s">
        <v>8246</v>
      </c>
      <c r="I3337">
        <v>1467129686</v>
      </c>
      <c r="J3337">
        <v>1464969686</v>
      </c>
      <c r="K3337" t="b">
        <v>0</v>
      </c>
      <c r="L3337">
        <v>3</v>
      </c>
      <c r="M3337" t="b">
        <v>0</v>
      </c>
      <c r="N3337" t="s">
        <v>8287</v>
      </c>
      <c r="O3337" s="5">
        <f t="shared" si="208"/>
        <v>2.7272727272727271E-2</v>
      </c>
      <c r="P3337" s="15">
        <f t="shared" si="209"/>
        <v>1</v>
      </c>
      <c r="Q3337" s="7" t="s">
        <v>8327</v>
      </c>
      <c r="R3337" s="7" t="s">
        <v>8346</v>
      </c>
      <c r="S3337" s="13">
        <f t="shared" si="210"/>
        <v>42549.667662037042</v>
      </c>
      <c r="T3337" s="12">
        <f t="shared" si="211"/>
        <v>42524.667662037042</v>
      </c>
    </row>
    <row r="3338" spans="1:20" ht="20" hidden="1" x14ac:dyDescent="0.2">
      <c r="A3338">
        <v>2659</v>
      </c>
      <c r="B3338" s="3" t="s">
        <v>2659</v>
      </c>
      <c r="C3338" s="3" t="s">
        <v>6769</v>
      </c>
      <c r="D3338">
        <v>49000</v>
      </c>
      <c r="E3338">
        <v>1333</v>
      </c>
      <c r="F3338" t="s">
        <v>8220</v>
      </c>
      <c r="G3338" t="s">
        <v>8224</v>
      </c>
      <c r="H3338" t="s">
        <v>8246</v>
      </c>
      <c r="I3338">
        <v>1429321210</v>
      </c>
      <c r="J3338">
        <v>1426729210</v>
      </c>
      <c r="K3338" t="b">
        <v>0</v>
      </c>
      <c r="L3338">
        <v>10</v>
      </c>
      <c r="M3338" t="b">
        <v>0</v>
      </c>
      <c r="N3338" t="s">
        <v>8301</v>
      </c>
      <c r="O3338" s="5">
        <f t="shared" si="208"/>
        <v>2.720408163265306E-2</v>
      </c>
      <c r="P3338" s="15">
        <f t="shared" si="209"/>
        <v>133.30000000000001</v>
      </c>
      <c r="Q3338" s="7" t="s">
        <v>8309</v>
      </c>
      <c r="R3338" s="7" t="s">
        <v>8359</v>
      </c>
      <c r="S3338" s="13">
        <f t="shared" si="210"/>
        <v>42112.069560185191</v>
      </c>
      <c r="T3338" s="12">
        <f t="shared" si="211"/>
        <v>42082.069560185191</v>
      </c>
    </row>
    <row r="3339" spans="1:20" ht="48" x14ac:dyDescent="0.2">
      <c r="A3339">
        <v>549</v>
      </c>
      <c r="B3339" s="3" t="s">
        <v>550</v>
      </c>
      <c r="C3339" s="3" t="s">
        <v>4659</v>
      </c>
      <c r="D3339">
        <v>2500</v>
      </c>
      <c r="E3339">
        <v>68</v>
      </c>
      <c r="F3339" t="s">
        <v>8221</v>
      </c>
      <c r="G3339" t="s">
        <v>8225</v>
      </c>
      <c r="H3339" t="s">
        <v>8247</v>
      </c>
      <c r="I3339">
        <v>1436368622</v>
      </c>
      <c r="J3339">
        <v>1433776622</v>
      </c>
      <c r="K3339" t="b">
        <v>0</v>
      </c>
      <c r="L3339">
        <v>8</v>
      </c>
      <c r="M3339" t="b">
        <v>0</v>
      </c>
      <c r="N3339" t="s">
        <v>8272</v>
      </c>
      <c r="O3339" s="5">
        <f t="shared" si="208"/>
        <v>2.7199999999999998E-2</v>
      </c>
      <c r="P3339" s="15">
        <f t="shared" si="209"/>
        <v>8.5</v>
      </c>
      <c r="Q3339" s="7" t="s">
        <v>8309</v>
      </c>
      <c r="R3339" s="7" t="s">
        <v>8325</v>
      </c>
      <c r="S3339" s="13">
        <f t="shared" si="210"/>
        <v>42193.636828703704</v>
      </c>
      <c r="T3339" s="12">
        <f t="shared" si="211"/>
        <v>42163.636828703704</v>
      </c>
    </row>
    <row r="3340" spans="1:20" ht="48" x14ac:dyDescent="0.2">
      <c r="A3340">
        <v>1769</v>
      </c>
      <c r="B3340" s="3" t="s">
        <v>1770</v>
      </c>
      <c r="C3340" s="3" t="s">
        <v>5879</v>
      </c>
      <c r="D3340">
        <v>40000</v>
      </c>
      <c r="E3340">
        <v>1081</v>
      </c>
      <c r="F3340" t="s">
        <v>8221</v>
      </c>
      <c r="G3340" t="s">
        <v>8224</v>
      </c>
      <c r="H3340" t="s">
        <v>8246</v>
      </c>
      <c r="I3340">
        <v>1421177959</v>
      </c>
      <c r="J3340">
        <v>1418585959</v>
      </c>
      <c r="K3340" t="b">
        <v>1</v>
      </c>
      <c r="L3340">
        <v>22</v>
      </c>
      <c r="M3340" t="b">
        <v>0</v>
      </c>
      <c r="N3340" t="s">
        <v>8285</v>
      </c>
      <c r="O3340" s="5">
        <f t="shared" si="208"/>
        <v>2.7025E-2</v>
      </c>
      <c r="P3340" s="15">
        <f t="shared" si="209"/>
        <v>49.136363636363633</v>
      </c>
      <c r="Q3340" s="7" t="s">
        <v>8343</v>
      </c>
      <c r="R3340" s="7" t="s">
        <v>8344</v>
      </c>
      <c r="S3340" s="13">
        <f t="shared" si="210"/>
        <v>42017.818969907406</v>
      </c>
      <c r="T3340" s="12">
        <f t="shared" si="211"/>
        <v>41987.818969907406</v>
      </c>
    </row>
    <row r="3341" spans="1:20" ht="48" x14ac:dyDescent="0.2">
      <c r="A3341">
        <v>1065</v>
      </c>
      <c r="B3341" s="3" t="s">
        <v>1066</v>
      </c>
      <c r="C3341" s="3" t="s">
        <v>5175</v>
      </c>
      <c r="D3341">
        <v>3000</v>
      </c>
      <c r="E3341">
        <v>81</v>
      </c>
      <c r="F3341" t="s">
        <v>8221</v>
      </c>
      <c r="G3341" t="s">
        <v>8226</v>
      </c>
      <c r="H3341" t="s">
        <v>8248</v>
      </c>
      <c r="I3341">
        <v>1392800922</v>
      </c>
      <c r="J3341">
        <v>1390381722</v>
      </c>
      <c r="K3341" t="b">
        <v>0</v>
      </c>
      <c r="L3341">
        <v>5</v>
      </c>
      <c r="M3341" t="b">
        <v>0</v>
      </c>
      <c r="N3341" t="s">
        <v>8282</v>
      </c>
      <c r="O3341" s="5">
        <f t="shared" si="208"/>
        <v>2.7E-2</v>
      </c>
      <c r="P3341" s="15">
        <f t="shared" si="209"/>
        <v>16.2</v>
      </c>
      <c r="Q3341" s="7" t="s">
        <v>8338</v>
      </c>
      <c r="R3341" s="7" t="s">
        <v>8339</v>
      </c>
      <c r="S3341" s="13">
        <f t="shared" si="210"/>
        <v>41689.381041666667</v>
      </c>
      <c r="T3341" s="12">
        <f t="shared" si="211"/>
        <v>41661.381041666667</v>
      </c>
    </row>
    <row r="3342" spans="1:20" ht="48" x14ac:dyDescent="0.2">
      <c r="A3342">
        <v>3846</v>
      </c>
      <c r="B3342" s="3" t="s">
        <v>3843</v>
      </c>
      <c r="C3342" s="3" t="s">
        <v>7955</v>
      </c>
      <c r="D3342">
        <v>7000</v>
      </c>
      <c r="E3342">
        <v>189</v>
      </c>
      <c r="F3342" t="s">
        <v>8221</v>
      </c>
      <c r="G3342" t="s">
        <v>8224</v>
      </c>
      <c r="H3342" t="s">
        <v>8246</v>
      </c>
      <c r="I3342">
        <v>1412405940</v>
      </c>
      <c r="J3342">
        <v>1409721542</v>
      </c>
      <c r="K3342" t="b">
        <v>1</v>
      </c>
      <c r="L3342">
        <v>8</v>
      </c>
      <c r="M3342" t="b">
        <v>0</v>
      </c>
      <c r="N3342" t="s">
        <v>8271</v>
      </c>
      <c r="O3342" s="5">
        <f t="shared" si="208"/>
        <v>2.7E-2</v>
      </c>
      <c r="P3342" s="15">
        <f t="shared" si="209"/>
        <v>23.625</v>
      </c>
      <c r="Q3342" s="7" t="s">
        <v>8323</v>
      </c>
      <c r="R3342" s="7" t="s">
        <v>8324</v>
      </c>
      <c r="S3342" s="13">
        <f t="shared" si="210"/>
        <v>41916.290972222225</v>
      </c>
      <c r="T3342" s="12">
        <f t="shared" si="211"/>
        <v>41885.221550925926</v>
      </c>
    </row>
    <row r="3343" spans="1:20" ht="48" x14ac:dyDescent="0.2">
      <c r="A3343">
        <v>1901</v>
      </c>
      <c r="B3343" s="3" t="s">
        <v>1902</v>
      </c>
      <c r="C3343" s="3" t="s">
        <v>6011</v>
      </c>
      <c r="D3343">
        <v>99000</v>
      </c>
      <c r="E3343">
        <v>2670</v>
      </c>
      <c r="F3343" t="s">
        <v>8221</v>
      </c>
      <c r="G3343" t="s">
        <v>8225</v>
      </c>
      <c r="H3343" t="s">
        <v>8247</v>
      </c>
      <c r="I3343">
        <v>1432299600</v>
      </c>
      <c r="J3343">
        <v>1429707729</v>
      </c>
      <c r="K3343" t="b">
        <v>0</v>
      </c>
      <c r="L3343">
        <v>25</v>
      </c>
      <c r="M3343" t="b">
        <v>0</v>
      </c>
      <c r="N3343" t="s">
        <v>8294</v>
      </c>
      <c r="O3343" s="5">
        <f t="shared" si="208"/>
        <v>2.696969696969697E-2</v>
      </c>
      <c r="P3343" s="15">
        <f t="shared" si="209"/>
        <v>106.8</v>
      </c>
      <c r="Q3343" s="7" t="s">
        <v>8309</v>
      </c>
      <c r="R3343" s="7" t="s">
        <v>8353</v>
      </c>
      <c r="S3343" s="13">
        <f t="shared" si="210"/>
        <v>42146.541666666672</v>
      </c>
      <c r="T3343" s="12">
        <f t="shared" si="211"/>
        <v>42116.54315972222</v>
      </c>
    </row>
    <row r="3344" spans="1:20" ht="48" x14ac:dyDescent="0.2">
      <c r="A3344">
        <v>700</v>
      </c>
      <c r="B3344" s="3" t="s">
        <v>701</v>
      </c>
      <c r="C3344" s="3" t="s">
        <v>4810</v>
      </c>
      <c r="D3344">
        <v>15000</v>
      </c>
      <c r="E3344">
        <v>403</v>
      </c>
      <c r="F3344" t="s">
        <v>8221</v>
      </c>
      <c r="G3344" t="s">
        <v>8227</v>
      </c>
      <c r="H3344" t="s">
        <v>8249</v>
      </c>
      <c r="I3344">
        <v>1484065881</v>
      </c>
      <c r="J3344">
        <v>1481473881</v>
      </c>
      <c r="K3344" t="b">
        <v>0</v>
      </c>
      <c r="L3344">
        <v>31</v>
      </c>
      <c r="M3344" t="b">
        <v>0</v>
      </c>
      <c r="N3344" t="s">
        <v>8273</v>
      </c>
      <c r="O3344" s="5">
        <f t="shared" si="208"/>
        <v>2.6866666666666667E-2</v>
      </c>
      <c r="P3344" s="15">
        <f t="shared" si="209"/>
        <v>13</v>
      </c>
      <c r="Q3344" s="7" t="s">
        <v>8309</v>
      </c>
      <c r="R3344" s="7" t="s">
        <v>8326</v>
      </c>
      <c r="S3344" s="13">
        <f t="shared" si="210"/>
        <v>42745.688437500001</v>
      </c>
      <c r="T3344" s="12">
        <f t="shared" si="211"/>
        <v>42715.688437500001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8267</v>
      </c>
      <c r="O3345" s="5">
        <f t="shared" si="208"/>
        <v>2.6666666666666668E-2</v>
      </c>
      <c r="P3345" s="15">
        <f t="shared" si="209"/>
        <v>13.333333333333334</v>
      </c>
      <c r="Q3345" s="7" t="s">
        <v>8316</v>
      </c>
      <c r="R3345" s="7" t="s">
        <v>8319</v>
      </c>
      <c r="S3345" s="13">
        <f t="shared" si="210"/>
        <v>42158.547395833331</v>
      </c>
      <c r="T3345" s="12">
        <f t="shared" si="211"/>
        <v>42115.547395833331</v>
      </c>
    </row>
    <row r="3346" spans="1:20" ht="48" x14ac:dyDescent="0.2">
      <c r="A3346">
        <v>779</v>
      </c>
      <c r="B3346" s="3" t="s">
        <v>780</v>
      </c>
      <c r="C3346" s="3" t="s">
        <v>4889</v>
      </c>
      <c r="D3346">
        <v>15000</v>
      </c>
      <c r="E3346">
        <v>400</v>
      </c>
      <c r="F3346" t="s">
        <v>8221</v>
      </c>
      <c r="G3346" t="s">
        <v>8224</v>
      </c>
      <c r="H3346" t="s">
        <v>8246</v>
      </c>
      <c r="I3346">
        <v>1287115200</v>
      </c>
      <c r="J3346">
        <v>1284567905</v>
      </c>
      <c r="K3346" t="b">
        <v>0</v>
      </c>
      <c r="L3346">
        <v>6</v>
      </c>
      <c r="M3346" t="b">
        <v>0</v>
      </c>
      <c r="N3346" t="s">
        <v>8275</v>
      </c>
      <c r="O3346" s="5">
        <f t="shared" si="208"/>
        <v>2.6666666666666668E-2</v>
      </c>
      <c r="P3346" s="15">
        <f t="shared" si="209"/>
        <v>66.666666666666671</v>
      </c>
      <c r="Q3346" s="7" t="s">
        <v>8327</v>
      </c>
      <c r="R3346" s="7" t="s">
        <v>8329</v>
      </c>
      <c r="S3346" s="13">
        <f t="shared" si="210"/>
        <v>40466.166666666664</v>
      </c>
      <c r="T3346" s="12">
        <f t="shared" si="211"/>
        <v>40436.68408564815</v>
      </c>
    </row>
    <row r="3347" spans="1:20" ht="48" x14ac:dyDescent="0.2">
      <c r="A3347">
        <v>925</v>
      </c>
      <c r="B3347" s="3" t="s">
        <v>926</v>
      </c>
      <c r="C3347" s="3" t="s">
        <v>5035</v>
      </c>
      <c r="D3347">
        <v>6000</v>
      </c>
      <c r="E3347">
        <v>160</v>
      </c>
      <c r="F3347" t="s">
        <v>8221</v>
      </c>
      <c r="G3347" t="s">
        <v>8224</v>
      </c>
      <c r="H3347" t="s">
        <v>8246</v>
      </c>
      <c r="I3347">
        <v>1385590111</v>
      </c>
      <c r="J3347">
        <v>1382994511</v>
      </c>
      <c r="K3347" t="b">
        <v>0</v>
      </c>
      <c r="L3347">
        <v>5</v>
      </c>
      <c r="M3347" t="b">
        <v>0</v>
      </c>
      <c r="N3347" t="s">
        <v>8278</v>
      </c>
      <c r="O3347" s="5">
        <f t="shared" si="208"/>
        <v>2.6666666666666668E-2</v>
      </c>
      <c r="P3347" s="15">
        <f t="shared" si="209"/>
        <v>32</v>
      </c>
      <c r="Q3347" s="7" t="s">
        <v>8330</v>
      </c>
      <c r="R3347" s="7" t="s">
        <v>8333</v>
      </c>
      <c r="S3347" s="13">
        <f t="shared" si="210"/>
        <v>41605.922581018516</v>
      </c>
      <c r="T3347" s="12">
        <f t="shared" si="211"/>
        <v>41575.880914351852</v>
      </c>
    </row>
    <row r="3348" spans="1:20" ht="32" hidden="1" x14ac:dyDescent="0.2">
      <c r="A3348">
        <v>1015</v>
      </c>
      <c r="B3348" s="3" t="s">
        <v>1016</v>
      </c>
      <c r="C3348" s="3" t="s">
        <v>5125</v>
      </c>
      <c r="D3348">
        <v>9000</v>
      </c>
      <c r="E3348">
        <v>240</v>
      </c>
      <c r="F3348" t="s">
        <v>8220</v>
      </c>
      <c r="G3348" t="s">
        <v>8240</v>
      </c>
      <c r="H3348" t="s">
        <v>8257</v>
      </c>
      <c r="I3348">
        <v>1448489095</v>
      </c>
      <c r="J3348">
        <v>1445893495</v>
      </c>
      <c r="K3348" t="b">
        <v>0</v>
      </c>
      <c r="L3348">
        <v>6</v>
      </c>
      <c r="M3348" t="b">
        <v>0</v>
      </c>
      <c r="N3348" t="s">
        <v>8273</v>
      </c>
      <c r="O3348" s="5">
        <f t="shared" si="208"/>
        <v>2.6666666666666668E-2</v>
      </c>
      <c r="P3348" s="15">
        <f t="shared" si="209"/>
        <v>40</v>
      </c>
      <c r="Q3348" s="7" t="s">
        <v>8309</v>
      </c>
      <c r="R3348" s="7" t="s">
        <v>8326</v>
      </c>
      <c r="S3348" s="13">
        <f t="shared" si="210"/>
        <v>42333.920081018514</v>
      </c>
      <c r="T3348" s="12">
        <f t="shared" si="211"/>
        <v>42303.878414351857</v>
      </c>
    </row>
    <row r="3349" spans="1:20" ht="32" hidden="1" x14ac:dyDescent="0.2">
      <c r="A3349">
        <v>3871</v>
      </c>
      <c r="B3349" s="3" t="s">
        <v>3868</v>
      </c>
      <c r="C3349" s="3" t="s">
        <v>7980</v>
      </c>
      <c r="D3349">
        <v>1500</v>
      </c>
      <c r="E3349">
        <v>40</v>
      </c>
      <c r="F3349" t="s">
        <v>8220</v>
      </c>
      <c r="G3349" t="s">
        <v>8224</v>
      </c>
      <c r="H3349" t="s">
        <v>8246</v>
      </c>
      <c r="I3349">
        <v>1490809450</v>
      </c>
      <c r="J3349">
        <v>1485629050</v>
      </c>
      <c r="K3349" t="b">
        <v>0</v>
      </c>
      <c r="L3349">
        <v>3</v>
      </c>
      <c r="M3349" t="b">
        <v>0</v>
      </c>
      <c r="N3349" t="s">
        <v>8305</v>
      </c>
      <c r="O3349" s="5">
        <f t="shared" si="208"/>
        <v>2.6666666666666668E-2</v>
      </c>
      <c r="P3349" s="15">
        <f t="shared" si="209"/>
        <v>13.333333333333334</v>
      </c>
      <c r="Q3349" s="7" t="s">
        <v>8323</v>
      </c>
      <c r="R3349" s="7" t="s">
        <v>8363</v>
      </c>
      <c r="S3349" s="13">
        <f t="shared" si="210"/>
        <v>42823.739004629635</v>
      </c>
      <c r="T3349" s="12">
        <f t="shared" si="211"/>
        <v>42763.780671296292</v>
      </c>
    </row>
    <row r="3350" spans="1:20" ht="32" x14ac:dyDescent="0.2">
      <c r="A3350">
        <v>4095</v>
      </c>
      <c r="B3350" s="3" t="s">
        <v>4091</v>
      </c>
      <c r="C3350" s="3" t="s">
        <v>8198</v>
      </c>
      <c r="D3350">
        <v>30000</v>
      </c>
      <c r="E3350">
        <v>800</v>
      </c>
      <c r="F3350" t="s">
        <v>8221</v>
      </c>
      <c r="G3350" t="s">
        <v>8238</v>
      </c>
      <c r="H3350" t="s">
        <v>8256</v>
      </c>
      <c r="I3350">
        <v>1482108350</v>
      </c>
      <c r="J3350">
        <v>1479516350</v>
      </c>
      <c r="K3350" t="b">
        <v>0</v>
      </c>
      <c r="L3350">
        <v>1</v>
      </c>
      <c r="M3350" t="b">
        <v>0</v>
      </c>
      <c r="N3350" t="s">
        <v>8271</v>
      </c>
      <c r="O3350" s="5">
        <f t="shared" si="208"/>
        <v>2.6666666666666668E-2</v>
      </c>
      <c r="P3350" s="15">
        <f t="shared" si="209"/>
        <v>800</v>
      </c>
      <c r="Q3350" s="7" t="s">
        <v>8323</v>
      </c>
      <c r="R3350" s="7" t="s">
        <v>8324</v>
      </c>
      <c r="S3350" s="13">
        <f t="shared" si="210"/>
        <v>42723.031828703708</v>
      </c>
      <c r="T3350" s="12">
        <f t="shared" si="211"/>
        <v>42693.031828703708</v>
      </c>
    </row>
    <row r="3351" spans="1:20" ht="32" x14ac:dyDescent="0.2">
      <c r="A3351">
        <v>2156</v>
      </c>
      <c r="B3351" s="3" t="s">
        <v>2157</v>
      </c>
      <c r="C3351" s="3" t="s">
        <v>6266</v>
      </c>
      <c r="D3351">
        <v>56000</v>
      </c>
      <c r="E3351">
        <v>1493</v>
      </c>
      <c r="F3351" t="s">
        <v>8221</v>
      </c>
      <c r="G3351" t="s">
        <v>8224</v>
      </c>
      <c r="H3351" t="s">
        <v>8246</v>
      </c>
      <c r="I3351">
        <v>1379363406</v>
      </c>
      <c r="J3351">
        <v>1375475406</v>
      </c>
      <c r="K3351" t="b">
        <v>0</v>
      </c>
      <c r="L3351">
        <v>83</v>
      </c>
      <c r="M3351" t="b">
        <v>0</v>
      </c>
      <c r="N3351" t="s">
        <v>8282</v>
      </c>
      <c r="O3351" s="5">
        <f t="shared" si="208"/>
        <v>2.6660714285714284E-2</v>
      </c>
      <c r="P3351" s="15">
        <f t="shared" si="209"/>
        <v>17.987951807228917</v>
      </c>
      <c r="Q3351" s="7" t="s">
        <v>8338</v>
      </c>
      <c r="R3351" s="7" t="s">
        <v>8339</v>
      </c>
      <c r="S3351" s="13">
        <f t="shared" si="210"/>
        <v>41533.85423611111</v>
      </c>
      <c r="T3351" s="12">
        <f t="shared" si="211"/>
        <v>41488.85423611111</v>
      </c>
    </row>
    <row r="3352" spans="1:20" ht="48" hidden="1" x14ac:dyDescent="0.2">
      <c r="A3352">
        <v>1045</v>
      </c>
      <c r="B3352" s="3" t="s">
        <v>1046</v>
      </c>
      <c r="C3352" s="3" t="s">
        <v>5155</v>
      </c>
      <c r="D3352">
        <v>10000</v>
      </c>
      <c r="E3352">
        <v>266</v>
      </c>
      <c r="F3352" t="s">
        <v>8220</v>
      </c>
      <c r="G3352" t="s">
        <v>8224</v>
      </c>
      <c r="H3352" t="s">
        <v>8246</v>
      </c>
      <c r="I3352">
        <v>1408827550</v>
      </c>
      <c r="J3352">
        <v>1406235550</v>
      </c>
      <c r="K3352" t="b">
        <v>0</v>
      </c>
      <c r="L3352">
        <v>8</v>
      </c>
      <c r="M3352" t="b">
        <v>0</v>
      </c>
      <c r="N3352" t="s">
        <v>8281</v>
      </c>
      <c r="O3352" s="5">
        <f t="shared" si="208"/>
        <v>2.6599999999999999E-2</v>
      </c>
      <c r="P3352" s="15">
        <f t="shared" si="209"/>
        <v>33.25</v>
      </c>
      <c r="Q3352" s="7" t="s">
        <v>8336</v>
      </c>
      <c r="R3352" s="7" t="s">
        <v>8337</v>
      </c>
      <c r="S3352" s="13">
        <f t="shared" si="210"/>
        <v>41874.874421296299</v>
      </c>
      <c r="T3352" s="12">
        <f t="shared" si="211"/>
        <v>41844.874421296299</v>
      </c>
    </row>
    <row r="3353" spans="1:20" ht="32" hidden="1" x14ac:dyDescent="0.2">
      <c r="A3353">
        <v>605</v>
      </c>
      <c r="B3353" s="3" t="s">
        <v>606</v>
      </c>
      <c r="C3353" s="3" t="s">
        <v>4715</v>
      </c>
      <c r="D3353">
        <v>5000</v>
      </c>
      <c r="E3353">
        <v>131</v>
      </c>
      <c r="F3353" t="s">
        <v>8220</v>
      </c>
      <c r="G3353" t="s">
        <v>8224</v>
      </c>
      <c r="H3353" t="s">
        <v>8246</v>
      </c>
      <c r="I3353">
        <v>1440318908</v>
      </c>
      <c r="J3353">
        <v>1436430908</v>
      </c>
      <c r="K3353" t="b">
        <v>0</v>
      </c>
      <c r="L3353">
        <v>8</v>
      </c>
      <c r="M3353" t="b">
        <v>0</v>
      </c>
      <c r="N3353" t="s">
        <v>8272</v>
      </c>
      <c r="O3353" s="5">
        <f t="shared" si="208"/>
        <v>2.6200000000000001E-2</v>
      </c>
      <c r="P3353" s="15">
        <f t="shared" si="209"/>
        <v>16.375</v>
      </c>
      <c r="Q3353" s="7" t="s">
        <v>8309</v>
      </c>
      <c r="R3353" s="7" t="s">
        <v>8325</v>
      </c>
      <c r="S3353" s="13">
        <f t="shared" si="210"/>
        <v>42239.357731481476</v>
      </c>
      <c r="T3353" s="12">
        <f t="shared" si="211"/>
        <v>42194.357731481476</v>
      </c>
    </row>
    <row r="3354" spans="1:20" ht="48" x14ac:dyDescent="0.2">
      <c r="A3354">
        <v>1079</v>
      </c>
      <c r="B3354" s="3" t="s">
        <v>1080</v>
      </c>
      <c r="C3354" s="3" t="s">
        <v>5189</v>
      </c>
      <c r="D3354">
        <v>26000</v>
      </c>
      <c r="E3354">
        <v>678</v>
      </c>
      <c r="F3354" t="s">
        <v>8221</v>
      </c>
      <c r="G3354" t="s">
        <v>8236</v>
      </c>
      <c r="H3354" t="s">
        <v>8249</v>
      </c>
      <c r="I3354">
        <v>1463232936</v>
      </c>
      <c r="J3354">
        <v>1461072936</v>
      </c>
      <c r="K3354" t="b">
        <v>0</v>
      </c>
      <c r="L3354">
        <v>18</v>
      </c>
      <c r="M3354" t="b">
        <v>0</v>
      </c>
      <c r="N3354" t="s">
        <v>8282</v>
      </c>
      <c r="O3354" s="5">
        <f t="shared" si="208"/>
        <v>2.6076923076923077E-2</v>
      </c>
      <c r="P3354" s="15">
        <f t="shared" si="209"/>
        <v>37.666666666666664</v>
      </c>
      <c r="Q3354" s="7" t="s">
        <v>8338</v>
      </c>
      <c r="R3354" s="7" t="s">
        <v>8339</v>
      </c>
      <c r="S3354" s="13">
        <f t="shared" si="210"/>
        <v>42504.566388888896</v>
      </c>
      <c r="T3354" s="12">
        <f t="shared" si="211"/>
        <v>42479.566388888896</v>
      </c>
    </row>
    <row r="3355" spans="1:20" ht="48" x14ac:dyDescent="0.2">
      <c r="A3355">
        <v>975</v>
      </c>
      <c r="B3355" s="3" t="s">
        <v>976</v>
      </c>
      <c r="C3355" s="3" t="s">
        <v>5085</v>
      </c>
      <c r="D3355">
        <v>100000</v>
      </c>
      <c r="E3355">
        <v>2607</v>
      </c>
      <c r="F3355" t="s">
        <v>8221</v>
      </c>
      <c r="G3355" t="s">
        <v>8224</v>
      </c>
      <c r="H3355" t="s">
        <v>8246</v>
      </c>
      <c r="I3355">
        <v>1467132185</v>
      </c>
      <c r="J3355">
        <v>1461948185</v>
      </c>
      <c r="K3355" t="b">
        <v>0</v>
      </c>
      <c r="L3355">
        <v>24</v>
      </c>
      <c r="M3355" t="b">
        <v>0</v>
      </c>
      <c r="N3355" t="s">
        <v>8273</v>
      </c>
      <c r="O3355" s="5">
        <f t="shared" si="208"/>
        <v>2.6069999999999999E-2</v>
      </c>
      <c r="P3355" s="15">
        <f t="shared" si="209"/>
        <v>108.625</v>
      </c>
      <c r="Q3355" s="7" t="s">
        <v>8309</v>
      </c>
      <c r="R3355" s="7" t="s">
        <v>8326</v>
      </c>
      <c r="S3355" s="13">
        <f t="shared" si="210"/>
        <v>42549.696585648147</v>
      </c>
      <c r="T3355" s="12">
        <f t="shared" si="211"/>
        <v>42489.696585648147</v>
      </c>
    </row>
    <row r="3356" spans="1:20" ht="48" x14ac:dyDescent="0.2">
      <c r="A3356">
        <v>2501</v>
      </c>
      <c r="B3356" s="3" t="s">
        <v>2501</v>
      </c>
      <c r="C3356" s="3" t="s">
        <v>6611</v>
      </c>
      <c r="D3356">
        <v>11000</v>
      </c>
      <c r="E3356">
        <v>281</v>
      </c>
      <c r="F3356" t="s">
        <v>8221</v>
      </c>
      <c r="G3356" t="s">
        <v>8229</v>
      </c>
      <c r="H3356" t="s">
        <v>8251</v>
      </c>
      <c r="I3356">
        <v>1443379104</v>
      </c>
      <c r="J3356">
        <v>1440787104</v>
      </c>
      <c r="K3356" t="b">
        <v>0</v>
      </c>
      <c r="L3356">
        <v>7</v>
      </c>
      <c r="M3356" t="b">
        <v>0</v>
      </c>
      <c r="N3356" t="s">
        <v>8299</v>
      </c>
      <c r="O3356" s="5">
        <f t="shared" si="208"/>
        <v>2.5545454545454545E-2</v>
      </c>
      <c r="P3356" s="15">
        <f t="shared" si="209"/>
        <v>40.142857142857146</v>
      </c>
      <c r="Q3356" s="7" t="s">
        <v>8341</v>
      </c>
      <c r="R3356" s="7" t="s">
        <v>8357</v>
      </c>
      <c r="S3356" s="13">
        <f t="shared" si="210"/>
        <v>42274.776666666665</v>
      </c>
      <c r="T3356" s="12">
        <f t="shared" si="211"/>
        <v>42244.776666666665</v>
      </c>
    </row>
    <row r="3357" spans="1:20" ht="48" x14ac:dyDescent="0.2">
      <c r="A3357">
        <v>4058</v>
      </c>
      <c r="B3357" s="3" t="s">
        <v>4054</v>
      </c>
      <c r="C3357" s="3" t="s">
        <v>8162</v>
      </c>
      <c r="D3357">
        <v>3750</v>
      </c>
      <c r="E3357">
        <v>95</v>
      </c>
      <c r="F3357" t="s">
        <v>8221</v>
      </c>
      <c r="G3357" t="s">
        <v>8224</v>
      </c>
      <c r="H3357" t="s">
        <v>8246</v>
      </c>
      <c r="I3357">
        <v>1459483140</v>
      </c>
      <c r="J3357">
        <v>1458178044</v>
      </c>
      <c r="K3357" t="b">
        <v>0</v>
      </c>
      <c r="L3357">
        <v>4</v>
      </c>
      <c r="M3357" t="b">
        <v>0</v>
      </c>
      <c r="N3357" t="s">
        <v>8271</v>
      </c>
      <c r="O3357" s="5">
        <f t="shared" si="208"/>
        <v>2.5333333333333333E-2</v>
      </c>
      <c r="P3357" s="15">
        <f t="shared" si="209"/>
        <v>23.75</v>
      </c>
      <c r="Q3357" s="7" t="s">
        <v>8323</v>
      </c>
      <c r="R3357" s="7" t="s">
        <v>8324</v>
      </c>
      <c r="S3357" s="13">
        <f t="shared" si="210"/>
        <v>42461.165972222225</v>
      </c>
      <c r="T3357" s="12">
        <f t="shared" si="211"/>
        <v>42446.060694444444</v>
      </c>
    </row>
    <row r="3358" spans="1:20" ht="32" x14ac:dyDescent="0.2">
      <c r="A3358">
        <v>556</v>
      </c>
      <c r="B3358" s="3" t="s">
        <v>557</v>
      </c>
      <c r="C3358" s="3" t="s">
        <v>4666</v>
      </c>
      <c r="D3358">
        <v>8000</v>
      </c>
      <c r="E3358">
        <v>200</v>
      </c>
      <c r="F3358" t="s">
        <v>8221</v>
      </c>
      <c r="G3358" t="s">
        <v>8224</v>
      </c>
      <c r="H3358" t="s">
        <v>8246</v>
      </c>
      <c r="I3358">
        <v>1452112717</v>
      </c>
      <c r="J3358">
        <v>1449520717</v>
      </c>
      <c r="K3358" t="b">
        <v>0</v>
      </c>
      <c r="L3358">
        <v>1</v>
      </c>
      <c r="M3358" t="b">
        <v>0</v>
      </c>
      <c r="N3358" t="s">
        <v>8272</v>
      </c>
      <c r="O3358" s="5">
        <f t="shared" si="208"/>
        <v>2.5000000000000001E-2</v>
      </c>
      <c r="P3358" s="15">
        <f t="shared" si="209"/>
        <v>200</v>
      </c>
      <c r="Q3358" s="7" t="s">
        <v>8309</v>
      </c>
      <c r="R3358" s="7" t="s">
        <v>8325</v>
      </c>
      <c r="S3358" s="13">
        <f t="shared" si="210"/>
        <v>42375.860150462962</v>
      </c>
      <c r="T3358" s="12">
        <f t="shared" si="211"/>
        <v>42345.860150462962</v>
      </c>
    </row>
    <row r="3359" spans="1:20" ht="48" x14ac:dyDescent="0.2">
      <c r="A3359">
        <v>1100</v>
      </c>
      <c r="B3359" s="3" t="s">
        <v>1101</v>
      </c>
      <c r="C3359" s="3" t="s">
        <v>5210</v>
      </c>
      <c r="D3359">
        <v>4000</v>
      </c>
      <c r="E3359">
        <v>100</v>
      </c>
      <c r="F3359" t="s">
        <v>8221</v>
      </c>
      <c r="G3359" t="s">
        <v>8236</v>
      </c>
      <c r="H3359" t="s">
        <v>8249</v>
      </c>
      <c r="I3359">
        <v>1455417571</v>
      </c>
      <c r="J3359">
        <v>1452825571</v>
      </c>
      <c r="K3359" t="b">
        <v>0</v>
      </c>
      <c r="L3359">
        <v>10</v>
      </c>
      <c r="M3359" t="b">
        <v>0</v>
      </c>
      <c r="N3359" t="s">
        <v>8282</v>
      </c>
      <c r="O3359" s="5">
        <f t="shared" si="208"/>
        <v>2.5000000000000001E-2</v>
      </c>
      <c r="P3359" s="15">
        <f t="shared" si="209"/>
        <v>10</v>
      </c>
      <c r="Q3359" s="7" t="s">
        <v>8338</v>
      </c>
      <c r="R3359" s="7" t="s">
        <v>8339</v>
      </c>
      <c r="S3359" s="13">
        <f t="shared" si="210"/>
        <v>42414.110775462963</v>
      </c>
      <c r="T3359" s="12">
        <f t="shared" si="211"/>
        <v>42384.110775462963</v>
      </c>
    </row>
    <row r="3360" spans="1:20" ht="48" hidden="1" x14ac:dyDescent="0.2">
      <c r="A3360">
        <v>1565</v>
      </c>
      <c r="B3360" s="3" t="s">
        <v>1566</v>
      </c>
      <c r="C3360" s="3" t="s">
        <v>5675</v>
      </c>
      <c r="D3360">
        <v>4000</v>
      </c>
      <c r="E3360">
        <v>100</v>
      </c>
      <c r="F3360" t="s">
        <v>8220</v>
      </c>
      <c r="G3360" t="s">
        <v>8224</v>
      </c>
      <c r="H3360" t="s">
        <v>8246</v>
      </c>
      <c r="I3360">
        <v>1307554261</v>
      </c>
      <c r="J3360">
        <v>1304962261</v>
      </c>
      <c r="K3360" t="b">
        <v>0</v>
      </c>
      <c r="L3360">
        <v>1</v>
      </c>
      <c r="M3360" t="b">
        <v>0</v>
      </c>
      <c r="N3360" t="s">
        <v>8290</v>
      </c>
      <c r="O3360" s="5">
        <f t="shared" si="208"/>
        <v>2.5000000000000001E-2</v>
      </c>
      <c r="P3360" s="15">
        <f t="shared" si="209"/>
        <v>100</v>
      </c>
      <c r="Q3360" s="7" t="s">
        <v>8327</v>
      </c>
      <c r="R3360" s="7" t="s">
        <v>8349</v>
      </c>
      <c r="S3360" s="13">
        <f t="shared" si="210"/>
        <v>40702.729872685188</v>
      </c>
      <c r="T3360" s="12">
        <f t="shared" si="211"/>
        <v>40672.729872685188</v>
      </c>
    </row>
    <row r="3361" spans="1:20" ht="64" hidden="1" x14ac:dyDescent="0.2">
      <c r="A3361">
        <v>2382</v>
      </c>
      <c r="B3361" s="3" t="s">
        <v>2383</v>
      </c>
      <c r="C3361" s="3" t="s">
        <v>6492</v>
      </c>
      <c r="D3361">
        <v>3000</v>
      </c>
      <c r="E3361">
        <v>75</v>
      </c>
      <c r="F3361" t="s">
        <v>8220</v>
      </c>
      <c r="G3361" t="s">
        <v>8224</v>
      </c>
      <c r="H3361" t="s">
        <v>8246</v>
      </c>
      <c r="I3361">
        <v>1438662603</v>
      </c>
      <c r="J3361">
        <v>1436502603</v>
      </c>
      <c r="K3361" t="b">
        <v>0</v>
      </c>
      <c r="L3361">
        <v>2</v>
      </c>
      <c r="M3361" t="b">
        <v>0</v>
      </c>
      <c r="N3361" t="s">
        <v>8272</v>
      </c>
      <c r="O3361" s="5">
        <f t="shared" si="208"/>
        <v>2.5000000000000001E-2</v>
      </c>
      <c r="P3361" s="15">
        <f t="shared" si="209"/>
        <v>37.5</v>
      </c>
      <c r="Q3361" s="7" t="s">
        <v>8309</v>
      </c>
      <c r="R3361" s="7" t="s">
        <v>8325</v>
      </c>
      <c r="S3361" s="13">
        <f t="shared" si="210"/>
        <v>42220.187534722223</v>
      </c>
      <c r="T3361" s="12">
        <f t="shared" si="211"/>
        <v>42195.187534722223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208"/>
        <v>2.5000000000000001E-2</v>
      </c>
      <c r="P3362" s="15">
        <f t="shared" si="209"/>
        <v>12.5</v>
      </c>
      <c r="Q3362" s="7" t="s">
        <v>8323</v>
      </c>
      <c r="R3362" s="7" t="s">
        <v>8361</v>
      </c>
      <c r="S3362" s="13">
        <f t="shared" si="210"/>
        <v>42327.864780092597</v>
      </c>
      <c r="T3362" s="12">
        <f t="shared" si="211"/>
        <v>42297.823113425926</v>
      </c>
    </row>
    <row r="3363" spans="1:20" ht="48" x14ac:dyDescent="0.2">
      <c r="A3363">
        <v>3067</v>
      </c>
      <c r="B3363" s="3" t="s">
        <v>3067</v>
      </c>
      <c r="C3363" s="3" t="s">
        <v>7177</v>
      </c>
      <c r="D3363">
        <v>8000</v>
      </c>
      <c r="E3363">
        <v>200</v>
      </c>
      <c r="F3363" t="s">
        <v>8221</v>
      </c>
      <c r="G3363" t="s">
        <v>8228</v>
      </c>
      <c r="H3363" t="s">
        <v>8250</v>
      </c>
      <c r="I3363">
        <v>1441837879</v>
      </c>
      <c r="J3363">
        <v>1439245879</v>
      </c>
      <c r="K3363" t="b">
        <v>0</v>
      </c>
      <c r="L3363">
        <v>1</v>
      </c>
      <c r="M3363" t="b">
        <v>0</v>
      </c>
      <c r="N3363" t="s">
        <v>8303</v>
      </c>
      <c r="O3363" s="5">
        <f t="shared" si="208"/>
        <v>2.5000000000000001E-2</v>
      </c>
      <c r="P3363" s="15">
        <f t="shared" si="209"/>
        <v>200</v>
      </c>
      <c r="Q3363" s="7" t="s">
        <v>8323</v>
      </c>
      <c r="R3363" s="7" t="s">
        <v>8361</v>
      </c>
      <c r="S3363" s="13">
        <f t="shared" si="210"/>
        <v>42256.938414351855</v>
      </c>
      <c r="T3363" s="12">
        <f t="shared" si="211"/>
        <v>42226.938414351855</v>
      </c>
    </row>
    <row r="3364" spans="1:20" ht="48" x14ac:dyDescent="0.2">
      <c r="A3364">
        <v>3855</v>
      </c>
      <c r="B3364" s="3" t="s">
        <v>3852</v>
      </c>
      <c r="C3364" s="3" t="s">
        <v>7964</v>
      </c>
      <c r="D3364">
        <v>1000</v>
      </c>
      <c r="E3364">
        <v>25</v>
      </c>
      <c r="F3364" t="s">
        <v>8221</v>
      </c>
      <c r="G3364" t="s">
        <v>8224</v>
      </c>
      <c r="H3364" t="s">
        <v>8246</v>
      </c>
      <c r="I3364">
        <v>1427408271</v>
      </c>
      <c r="J3364">
        <v>1424819871</v>
      </c>
      <c r="K3364" t="b">
        <v>0</v>
      </c>
      <c r="L3364">
        <v>1</v>
      </c>
      <c r="M3364" t="b">
        <v>0</v>
      </c>
      <c r="N3364" t="s">
        <v>8271</v>
      </c>
      <c r="O3364" s="5">
        <f t="shared" si="208"/>
        <v>2.5000000000000001E-2</v>
      </c>
      <c r="P3364" s="15">
        <f t="shared" si="209"/>
        <v>25</v>
      </c>
      <c r="Q3364" s="7" t="s">
        <v>8323</v>
      </c>
      <c r="R3364" s="7" t="s">
        <v>8324</v>
      </c>
      <c r="S3364" s="13">
        <f t="shared" si="210"/>
        <v>42089.929062499999</v>
      </c>
      <c r="T3364" s="12">
        <f t="shared" si="211"/>
        <v>42059.970729166671</v>
      </c>
    </row>
    <row r="3365" spans="1:20" ht="48" x14ac:dyDescent="0.2">
      <c r="A3365">
        <v>4059</v>
      </c>
      <c r="B3365" s="3" t="s">
        <v>4055</v>
      </c>
      <c r="C3365" s="3" t="s">
        <v>8163</v>
      </c>
      <c r="D3365">
        <v>10000</v>
      </c>
      <c r="E3365">
        <v>250</v>
      </c>
      <c r="F3365" t="s">
        <v>8221</v>
      </c>
      <c r="G3365" t="s">
        <v>8229</v>
      </c>
      <c r="H3365" t="s">
        <v>8251</v>
      </c>
      <c r="I3365">
        <v>1410836400</v>
      </c>
      <c r="J3365">
        <v>1408116152</v>
      </c>
      <c r="K3365" t="b">
        <v>0</v>
      </c>
      <c r="L3365">
        <v>7</v>
      </c>
      <c r="M3365" t="b">
        <v>0</v>
      </c>
      <c r="N3365" t="s">
        <v>8271</v>
      </c>
      <c r="O3365" s="5">
        <f t="shared" si="208"/>
        <v>2.5000000000000001E-2</v>
      </c>
      <c r="P3365" s="15">
        <f t="shared" si="209"/>
        <v>35.714285714285715</v>
      </c>
      <c r="Q3365" s="7" t="s">
        <v>8323</v>
      </c>
      <c r="R3365" s="7" t="s">
        <v>8324</v>
      </c>
      <c r="S3365" s="13">
        <f t="shared" si="210"/>
        <v>41898.125</v>
      </c>
      <c r="T3365" s="12">
        <f t="shared" si="211"/>
        <v>41866.640648148146</v>
      </c>
    </row>
    <row r="3366" spans="1:20" ht="48" x14ac:dyDescent="0.2">
      <c r="A3366">
        <v>945</v>
      </c>
      <c r="B3366" s="3" t="s">
        <v>946</v>
      </c>
      <c r="C3366" s="3" t="s">
        <v>5055</v>
      </c>
      <c r="D3366">
        <v>100000</v>
      </c>
      <c r="E3366">
        <v>2484</v>
      </c>
      <c r="F3366" t="s">
        <v>8221</v>
      </c>
      <c r="G3366" t="s">
        <v>8230</v>
      </c>
      <c r="H3366" t="s">
        <v>8249</v>
      </c>
      <c r="I3366">
        <v>1487462340</v>
      </c>
      <c r="J3366">
        <v>1482958626</v>
      </c>
      <c r="K3366" t="b">
        <v>0</v>
      </c>
      <c r="L3366">
        <v>16</v>
      </c>
      <c r="M3366" t="b">
        <v>0</v>
      </c>
      <c r="N3366" t="s">
        <v>8273</v>
      </c>
      <c r="O3366" s="5">
        <f t="shared" si="208"/>
        <v>2.4840000000000001E-2</v>
      </c>
      <c r="P3366" s="15">
        <f t="shared" si="209"/>
        <v>155.25</v>
      </c>
      <c r="Q3366" s="7" t="s">
        <v>8309</v>
      </c>
      <c r="R3366" s="7" t="s">
        <v>8326</v>
      </c>
      <c r="S3366" s="13">
        <f t="shared" si="210"/>
        <v>42784.999305555553</v>
      </c>
      <c r="T3366" s="12">
        <f t="shared" si="211"/>
        <v>42732.872986111113</v>
      </c>
    </row>
    <row r="3367" spans="1:20" ht="48" hidden="1" x14ac:dyDescent="0.2">
      <c r="A3367">
        <v>1573</v>
      </c>
      <c r="B3367" s="3" t="s">
        <v>1574</v>
      </c>
      <c r="C3367" s="3" t="s">
        <v>5683</v>
      </c>
      <c r="D3367">
        <v>9000</v>
      </c>
      <c r="E3367">
        <v>223</v>
      </c>
      <c r="F3367" t="s">
        <v>8220</v>
      </c>
      <c r="G3367" t="s">
        <v>8229</v>
      </c>
      <c r="H3367" t="s">
        <v>8251</v>
      </c>
      <c r="I3367">
        <v>1491019140</v>
      </c>
      <c r="J3367">
        <v>1487548802</v>
      </c>
      <c r="K3367" t="b">
        <v>0</v>
      </c>
      <c r="L3367">
        <v>3</v>
      </c>
      <c r="M3367" t="b">
        <v>0</v>
      </c>
      <c r="N3367" t="s">
        <v>8290</v>
      </c>
      <c r="O3367" s="5">
        <f t="shared" si="208"/>
        <v>2.4777777777777777E-2</v>
      </c>
      <c r="P3367" s="15">
        <f t="shared" si="209"/>
        <v>74.333333333333329</v>
      </c>
      <c r="Q3367" s="7" t="s">
        <v>8327</v>
      </c>
      <c r="R3367" s="7" t="s">
        <v>8349</v>
      </c>
      <c r="S3367" s="13">
        <f t="shared" si="210"/>
        <v>42826.165972222225</v>
      </c>
      <c r="T3367" s="12">
        <f t="shared" si="211"/>
        <v>42786.000023148154</v>
      </c>
    </row>
    <row r="3368" spans="1:20" ht="48" x14ac:dyDescent="0.2">
      <c r="A3368">
        <v>4062</v>
      </c>
      <c r="B3368" s="3" t="s">
        <v>4058</v>
      </c>
      <c r="C3368" s="3" t="s">
        <v>8166</v>
      </c>
      <c r="D3368">
        <v>20000</v>
      </c>
      <c r="E3368">
        <v>490</v>
      </c>
      <c r="F3368" t="s">
        <v>8221</v>
      </c>
      <c r="G3368" t="s">
        <v>8224</v>
      </c>
      <c r="H3368" t="s">
        <v>8246</v>
      </c>
      <c r="I3368">
        <v>1467481468</v>
      </c>
      <c r="J3368">
        <v>1464889468</v>
      </c>
      <c r="K3368" t="b">
        <v>0</v>
      </c>
      <c r="L3368">
        <v>3</v>
      </c>
      <c r="M3368" t="b">
        <v>0</v>
      </c>
      <c r="N3368" t="s">
        <v>8271</v>
      </c>
      <c r="O3368" s="5">
        <f t="shared" si="208"/>
        <v>2.4500000000000001E-2</v>
      </c>
      <c r="P3368" s="15">
        <f t="shared" si="209"/>
        <v>163.33333333333334</v>
      </c>
      <c r="Q3368" s="7" t="s">
        <v>8323</v>
      </c>
      <c r="R3368" s="7" t="s">
        <v>8324</v>
      </c>
      <c r="S3368" s="13">
        <f t="shared" si="210"/>
        <v>42553.739212962959</v>
      </c>
      <c r="T3368" s="12">
        <f t="shared" si="211"/>
        <v>42523.739212962959</v>
      </c>
    </row>
    <row r="3369" spans="1:20" ht="48" x14ac:dyDescent="0.2">
      <c r="A3369">
        <v>3085</v>
      </c>
      <c r="B3369" s="3" t="s">
        <v>3085</v>
      </c>
      <c r="C3369" s="3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8303</v>
      </c>
      <c r="O3369" s="5">
        <f t="shared" si="208"/>
        <v>2.4400000000000002E-2</v>
      </c>
      <c r="P3369" s="15">
        <f t="shared" si="209"/>
        <v>67.777777777777771</v>
      </c>
      <c r="Q3369" s="7" t="s">
        <v>8323</v>
      </c>
      <c r="R3369" s="7" t="s">
        <v>8361</v>
      </c>
      <c r="S3369" s="13">
        <f t="shared" si="210"/>
        <v>42276.883784722217</v>
      </c>
      <c r="T3369" s="12">
        <f t="shared" si="211"/>
        <v>42246.883784722217</v>
      </c>
    </row>
    <row r="3370" spans="1:20" ht="48" x14ac:dyDescent="0.2">
      <c r="A3370">
        <v>895</v>
      </c>
      <c r="B3370" s="3" t="s">
        <v>896</v>
      </c>
      <c r="C3370" s="3" t="s">
        <v>5005</v>
      </c>
      <c r="D3370">
        <v>8000</v>
      </c>
      <c r="E3370">
        <v>195</v>
      </c>
      <c r="F3370" t="s">
        <v>8221</v>
      </c>
      <c r="G3370" t="s">
        <v>8224</v>
      </c>
      <c r="H3370" t="s">
        <v>8246</v>
      </c>
      <c r="I3370">
        <v>1287975829</v>
      </c>
      <c r="J3370">
        <v>1284087829</v>
      </c>
      <c r="K3370" t="b">
        <v>0</v>
      </c>
      <c r="L3370">
        <v>7</v>
      </c>
      <c r="M3370" t="b">
        <v>0</v>
      </c>
      <c r="N3370" t="s">
        <v>8279</v>
      </c>
      <c r="O3370" s="5">
        <f t="shared" si="208"/>
        <v>2.4375000000000001E-2</v>
      </c>
      <c r="P3370" s="15">
        <f t="shared" si="209"/>
        <v>27.857142857142858</v>
      </c>
      <c r="Q3370" s="7" t="s">
        <v>8330</v>
      </c>
      <c r="R3370" s="7" t="s">
        <v>8334</v>
      </c>
      <c r="S3370" s="13">
        <f t="shared" si="210"/>
        <v>40476.127650462964</v>
      </c>
      <c r="T3370" s="12">
        <f t="shared" si="211"/>
        <v>40431.127650462964</v>
      </c>
    </row>
    <row r="3371" spans="1:20" ht="48" x14ac:dyDescent="0.2">
      <c r="A3371">
        <v>2587</v>
      </c>
      <c r="B3371" s="3" t="s">
        <v>2587</v>
      </c>
      <c r="C3371" s="3" t="s">
        <v>6697</v>
      </c>
      <c r="D3371">
        <v>50000</v>
      </c>
      <c r="E3371">
        <v>1217</v>
      </c>
      <c r="F3371" t="s">
        <v>8221</v>
      </c>
      <c r="G3371" t="s">
        <v>8224</v>
      </c>
      <c r="H3371" t="s">
        <v>8246</v>
      </c>
      <c r="I3371">
        <v>1451491953</v>
      </c>
      <c r="J3371">
        <v>1448899953</v>
      </c>
      <c r="K3371" t="b">
        <v>0</v>
      </c>
      <c r="L3371">
        <v>6</v>
      </c>
      <c r="M3371" t="b">
        <v>0</v>
      </c>
      <c r="N3371" t="s">
        <v>8284</v>
      </c>
      <c r="O3371" s="5">
        <f t="shared" si="208"/>
        <v>2.4340000000000001E-2</v>
      </c>
      <c r="P3371" s="15">
        <f t="shared" si="209"/>
        <v>202.83333333333334</v>
      </c>
      <c r="Q3371" s="7" t="s">
        <v>8341</v>
      </c>
      <c r="R3371" s="7" t="s">
        <v>8342</v>
      </c>
      <c r="S3371" s="13">
        <f t="shared" si="210"/>
        <v>42368.675381944442</v>
      </c>
      <c r="T3371" s="12">
        <f t="shared" si="211"/>
        <v>42338.675381944442</v>
      </c>
    </row>
    <row r="3372" spans="1:20" ht="48" hidden="1" x14ac:dyDescent="0.2">
      <c r="A3372">
        <v>1325</v>
      </c>
      <c r="B3372" s="3" t="s">
        <v>1326</v>
      </c>
      <c r="C3372" s="3" t="s">
        <v>5435</v>
      </c>
      <c r="D3372">
        <v>20000</v>
      </c>
      <c r="E3372">
        <v>486</v>
      </c>
      <c r="F3372" t="s">
        <v>8220</v>
      </c>
      <c r="G3372" t="s">
        <v>8224</v>
      </c>
      <c r="H3372" t="s">
        <v>8246</v>
      </c>
      <c r="I3372">
        <v>1483063435</v>
      </c>
      <c r="J3372">
        <v>1480471435</v>
      </c>
      <c r="K3372" t="b">
        <v>0</v>
      </c>
      <c r="L3372">
        <v>8</v>
      </c>
      <c r="M3372" t="b">
        <v>0</v>
      </c>
      <c r="N3372" t="s">
        <v>8273</v>
      </c>
      <c r="O3372" s="5">
        <f t="shared" si="208"/>
        <v>2.4299999999999999E-2</v>
      </c>
      <c r="P3372" s="15">
        <f t="shared" si="209"/>
        <v>60.75</v>
      </c>
      <c r="Q3372" s="7" t="s">
        <v>8309</v>
      </c>
      <c r="R3372" s="7" t="s">
        <v>8326</v>
      </c>
      <c r="S3372" s="13">
        <f t="shared" si="210"/>
        <v>42734.086053240739</v>
      </c>
      <c r="T3372" s="12">
        <f t="shared" si="211"/>
        <v>42704.086053240739</v>
      </c>
    </row>
    <row r="3373" spans="1:20" ht="48" x14ac:dyDescent="0.2">
      <c r="A3373">
        <v>1118</v>
      </c>
      <c r="B3373" s="3" t="s">
        <v>1119</v>
      </c>
      <c r="C3373" s="3" t="s">
        <v>5228</v>
      </c>
      <c r="D3373">
        <v>4500</v>
      </c>
      <c r="E3373">
        <v>109</v>
      </c>
      <c r="F3373" t="s">
        <v>8221</v>
      </c>
      <c r="G3373" t="s">
        <v>8226</v>
      </c>
      <c r="H3373" t="s">
        <v>8248</v>
      </c>
      <c r="I3373">
        <v>1396666779</v>
      </c>
      <c r="J3373">
        <v>1394078379</v>
      </c>
      <c r="K3373" t="b">
        <v>0</v>
      </c>
      <c r="L3373">
        <v>3</v>
      </c>
      <c r="M3373" t="b">
        <v>0</v>
      </c>
      <c r="N3373" t="s">
        <v>8282</v>
      </c>
      <c r="O3373" s="5">
        <f t="shared" si="208"/>
        <v>2.4222222222222221E-2</v>
      </c>
      <c r="P3373" s="15">
        <f t="shared" si="209"/>
        <v>36.333333333333336</v>
      </c>
      <c r="Q3373" s="7" t="s">
        <v>8338</v>
      </c>
      <c r="R3373" s="7" t="s">
        <v>8339</v>
      </c>
      <c r="S3373" s="13">
        <f t="shared" si="210"/>
        <v>41734.124756944446</v>
      </c>
      <c r="T3373" s="12">
        <f t="shared" si="211"/>
        <v>41704.16642361111</v>
      </c>
    </row>
    <row r="3374" spans="1:20" ht="32" x14ac:dyDescent="0.2">
      <c r="A3374">
        <v>430</v>
      </c>
      <c r="B3374" s="3" t="s">
        <v>431</v>
      </c>
      <c r="C3374" s="3" t="s">
        <v>4540</v>
      </c>
      <c r="D3374">
        <v>1000</v>
      </c>
      <c r="E3374">
        <v>24</v>
      </c>
      <c r="F3374" t="s">
        <v>8221</v>
      </c>
      <c r="G3374" t="s">
        <v>8224</v>
      </c>
      <c r="H3374" t="s">
        <v>8246</v>
      </c>
      <c r="I3374">
        <v>1378866867</v>
      </c>
      <c r="J3374">
        <v>1377570867</v>
      </c>
      <c r="K3374" t="b">
        <v>0</v>
      </c>
      <c r="L3374">
        <v>5</v>
      </c>
      <c r="M3374" t="b">
        <v>0</v>
      </c>
      <c r="N3374" t="s">
        <v>8270</v>
      </c>
      <c r="O3374" s="5">
        <f t="shared" si="208"/>
        <v>2.4E-2</v>
      </c>
      <c r="P3374" s="15">
        <f t="shared" si="209"/>
        <v>4.8</v>
      </c>
      <c r="Q3374" s="7" t="s">
        <v>8316</v>
      </c>
      <c r="R3374" s="7" t="s">
        <v>8322</v>
      </c>
      <c r="S3374" s="13">
        <f t="shared" si="210"/>
        <v>41528.107256944444</v>
      </c>
      <c r="T3374" s="12">
        <f t="shared" si="211"/>
        <v>41513.107256944444</v>
      </c>
    </row>
    <row r="3375" spans="1:20" ht="48" x14ac:dyDescent="0.2">
      <c r="A3375">
        <v>1488</v>
      </c>
      <c r="B3375" s="3" t="s">
        <v>1489</v>
      </c>
      <c r="C3375" s="3" t="s">
        <v>5598</v>
      </c>
      <c r="D3375">
        <v>15000</v>
      </c>
      <c r="E3375">
        <v>360</v>
      </c>
      <c r="F3375" t="s">
        <v>8221</v>
      </c>
      <c r="G3375" t="s">
        <v>8226</v>
      </c>
      <c r="H3375" t="s">
        <v>8248</v>
      </c>
      <c r="I3375">
        <v>1388928660</v>
      </c>
      <c r="J3375">
        <v>1386336660</v>
      </c>
      <c r="K3375" t="b">
        <v>0</v>
      </c>
      <c r="L3375">
        <v>6</v>
      </c>
      <c r="M3375" t="b">
        <v>0</v>
      </c>
      <c r="N3375" t="s">
        <v>8275</v>
      </c>
      <c r="O3375" s="5">
        <f t="shared" si="208"/>
        <v>2.4E-2</v>
      </c>
      <c r="P3375" s="15">
        <f t="shared" si="209"/>
        <v>60</v>
      </c>
      <c r="Q3375" s="7" t="s">
        <v>8327</v>
      </c>
      <c r="R3375" s="7" t="s">
        <v>8329</v>
      </c>
      <c r="S3375" s="13">
        <f t="shared" si="210"/>
        <v>41644.563194444447</v>
      </c>
      <c r="T3375" s="12">
        <f t="shared" si="211"/>
        <v>41614.563194444447</v>
      </c>
    </row>
    <row r="3376" spans="1:20" ht="48" x14ac:dyDescent="0.2">
      <c r="A3376">
        <v>4093</v>
      </c>
      <c r="B3376" s="3" t="s">
        <v>4089</v>
      </c>
      <c r="C3376" s="3" t="s">
        <v>8196</v>
      </c>
      <c r="D3376">
        <v>2500</v>
      </c>
      <c r="E3376">
        <v>60</v>
      </c>
      <c r="F3376" t="s">
        <v>8221</v>
      </c>
      <c r="G3376" t="s">
        <v>8225</v>
      </c>
      <c r="H3376" t="s">
        <v>8247</v>
      </c>
      <c r="I3376">
        <v>1440272093</v>
      </c>
      <c r="J3376">
        <v>1435088093</v>
      </c>
      <c r="K3376" t="b">
        <v>0</v>
      </c>
      <c r="L3376">
        <v>4</v>
      </c>
      <c r="M3376" t="b">
        <v>0</v>
      </c>
      <c r="N3376" t="s">
        <v>8271</v>
      </c>
      <c r="O3376" s="5">
        <f t="shared" si="208"/>
        <v>2.4E-2</v>
      </c>
      <c r="P3376" s="15">
        <f t="shared" si="209"/>
        <v>15</v>
      </c>
      <c r="Q3376" s="7" t="s">
        <v>8323</v>
      </c>
      <c r="R3376" s="7" t="s">
        <v>8324</v>
      </c>
      <c r="S3376" s="13">
        <f t="shared" si="210"/>
        <v>42238.815891203703</v>
      </c>
      <c r="T3376" s="12">
        <f t="shared" si="211"/>
        <v>42178.815891203703</v>
      </c>
    </row>
    <row r="3377" spans="1:20" ht="20" x14ac:dyDescent="0.2">
      <c r="A3377">
        <v>3746</v>
      </c>
      <c r="B3377" s="3" t="s">
        <v>3743</v>
      </c>
      <c r="C3377" s="3" t="s">
        <v>7856</v>
      </c>
      <c r="D3377">
        <v>8500</v>
      </c>
      <c r="E3377">
        <v>202</v>
      </c>
      <c r="F3377" t="s">
        <v>8221</v>
      </c>
      <c r="G3377" t="s">
        <v>8224</v>
      </c>
      <c r="H3377" t="s">
        <v>8246</v>
      </c>
      <c r="I3377">
        <v>1475918439</v>
      </c>
      <c r="J3377">
        <v>1473326439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208"/>
        <v>2.3764705882352941E-2</v>
      </c>
      <c r="P3377" s="15">
        <f t="shared" si="209"/>
        <v>202</v>
      </c>
      <c r="Q3377" s="7" t="s">
        <v>8323</v>
      </c>
      <c r="R3377" s="7" t="s">
        <v>8324</v>
      </c>
      <c r="S3377" s="13">
        <f t="shared" si="210"/>
        <v>42651.389340277776</v>
      </c>
      <c r="T3377" s="12">
        <f t="shared" si="211"/>
        <v>42621.389340277776</v>
      </c>
    </row>
    <row r="3378" spans="1:20" ht="48" hidden="1" x14ac:dyDescent="0.2">
      <c r="A3378">
        <v>127</v>
      </c>
      <c r="B3378" s="3" t="s">
        <v>129</v>
      </c>
      <c r="C3378" s="3" t="s">
        <v>4238</v>
      </c>
      <c r="D3378">
        <v>8000</v>
      </c>
      <c r="E3378">
        <v>190</v>
      </c>
      <c r="F3378" t="s">
        <v>8220</v>
      </c>
      <c r="G3378" t="s">
        <v>8224</v>
      </c>
      <c r="H3378" t="s">
        <v>8246</v>
      </c>
      <c r="I3378">
        <v>1428069541</v>
      </c>
      <c r="J3378">
        <v>1425481141</v>
      </c>
      <c r="K3378" t="b">
        <v>0</v>
      </c>
      <c r="L3378">
        <v>4</v>
      </c>
      <c r="M3378" t="b">
        <v>0</v>
      </c>
      <c r="N3378" t="s">
        <v>8267</v>
      </c>
      <c r="O3378" s="5">
        <f t="shared" si="208"/>
        <v>2.375E-2</v>
      </c>
      <c r="P3378" s="15">
        <f t="shared" si="209"/>
        <v>47.5</v>
      </c>
      <c r="Q3378" s="7" t="s">
        <v>8316</v>
      </c>
      <c r="R3378" s="7" t="s">
        <v>8319</v>
      </c>
      <c r="S3378" s="13">
        <f t="shared" si="210"/>
        <v>42097.582650462966</v>
      </c>
      <c r="T3378" s="12">
        <f t="shared" si="211"/>
        <v>42067.62431712963</v>
      </c>
    </row>
    <row r="3379" spans="1:20" ht="64" x14ac:dyDescent="0.2">
      <c r="A3379">
        <v>994</v>
      </c>
      <c r="B3379" s="3" t="s">
        <v>995</v>
      </c>
      <c r="C3379" s="3" t="s">
        <v>5104</v>
      </c>
      <c r="D3379">
        <v>200000</v>
      </c>
      <c r="E3379">
        <v>4669</v>
      </c>
      <c r="F3379" t="s">
        <v>8221</v>
      </c>
      <c r="G3379" t="s">
        <v>8224</v>
      </c>
      <c r="H3379" t="s">
        <v>8246</v>
      </c>
      <c r="I3379">
        <v>1417388340</v>
      </c>
      <c r="J3379">
        <v>1412835530</v>
      </c>
      <c r="K3379" t="b">
        <v>0</v>
      </c>
      <c r="L3379">
        <v>11</v>
      </c>
      <c r="M3379" t="b">
        <v>0</v>
      </c>
      <c r="N3379" t="s">
        <v>8273</v>
      </c>
      <c r="O3379" s="5">
        <f t="shared" si="208"/>
        <v>2.3345000000000001E-2</v>
      </c>
      <c r="P3379" s="15">
        <f t="shared" si="209"/>
        <v>424.45454545454544</v>
      </c>
      <c r="Q3379" s="7" t="s">
        <v>8309</v>
      </c>
      <c r="R3379" s="7" t="s">
        <v>8326</v>
      </c>
      <c r="S3379" s="13">
        <f t="shared" si="210"/>
        <v>41973.957638888889</v>
      </c>
      <c r="T3379" s="12">
        <f t="shared" si="211"/>
        <v>41921.263078703705</v>
      </c>
    </row>
    <row r="3380" spans="1:20" ht="48" hidden="1" x14ac:dyDescent="0.2">
      <c r="A3380">
        <v>1328</v>
      </c>
      <c r="B3380" s="3" t="s">
        <v>1329</v>
      </c>
      <c r="C3380" s="3" t="s">
        <v>5438</v>
      </c>
      <c r="D3380">
        <v>75000</v>
      </c>
      <c r="E3380">
        <v>1748</v>
      </c>
      <c r="F3380" t="s">
        <v>8220</v>
      </c>
      <c r="G3380" t="s">
        <v>8224</v>
      </c>
      <c r="H3380" t="s">
        <v>8246</v>
      </c>
      <c r="I3380">
        <v>1476458734</v>
      </c>
      <c r="J3380">
        <v>1472570734</v>
      </c>
      <c r="K3380" t="b">
        <v>0</v>
      </c>
      <c r="L3380">
        <v>15</v>
      </c>
      <c r="M3380" t="b">
        <v>0</v>
      </c>
      <c r="N3380" t="s">
        <v>8273</v>
      </c>
      <c r="O3380" s="5">
        <f t="shared" si="208"/>
        <v>2.3306666666666667E-2</v>
      </c>
      <c r="P3380" s="15">
        <f t="shared" si="209"/>
        <v>116.53333333333333</v>
      </c>
      <c r="Q3380" s="7" t="s">
        <v>8309</v>
      </c>
      <c r="R3380" s="7" t="s">
        <v>8326</v>
      </c>
      <c r="S3380" s="13">
        <f t="shared" si="210"/>
        <v>42657.642754629633</v>
      </c>
      <c r="T3380" s="12">
        <f t="shared" si="211"/>
        <v>42612.642754629633</v>
      </c>
    </row>
    <row r="3381" spans="1:20" ht="48" x14ac:dyDescent="0.2">
      <c r="A3381">
        <v>941</v>
      </c>
      <c r="B3381" s="3" t="s">
        <v>942</v>
      </c>
      <c r="C3381" s="3" t="s">
        <v>5051</v>
      </c>
      <c r="D3381">
        <v>50000</v>
      </c>
      <c r="E3381">
        <v>1161</v>
      </c>
      <c r="F3381" t="s">
        <v>8221</v>
      </c>
      <c r="G3381" t="s">
        <v>8224</v>
      </c>
      <c r="H3381" t="s">
        <v>8246</v>
      </c>
      <c r="I3381">
        <v>1486693145</v>
      </c>
      <c r="J3381">
        <v>1484101145</v>
      </c>
      <c r="K3381" t="b">
        <v>0</v>
      </c>
      <c r="L3381">
        <v>31</v>
      </c>
      <c r="M3381" t="b">
        <v>0</v>
      </c>
      <c r="N3381" t="s">
        <v>8273</v>
      </c>
      <c r="O3381" s="5">
        <f t="shared" si="208"/>
        <v>2.3220000000000001E-2</v>
      </c>
      <c r="P3381" s="15">
        <f t="shared" si="209"/>
        <v>37.451612903225808</v>
      </c>
      <c r="Q3381" s="7" t="s">
        <v>8309</v>
      </c>
      <c r="R3381" s="7" t="s">
        <v>8326</v>
      </c>
      <c r="S3381" s="13">
        <f t="shared" si="210"/>
        <v>42776.096585648149</v>
      </c>
      <c r="T3381" s="12">
        <f t="shared" si="211"/>
        <v>42746.096585648149</v>
      </c>
    </row>
    <row r="3382" spans="1:20" ht="32" x14ac:dyDescent="0.2">
      <c r="A3382">
        <v>1596</v>
      </c>
      <c r="B3382" s="3" t="s">
        <v>1597</v>
      </c>
      <c r="C3382" s="3" t="s">
        <v>5706</v>
      </c>
      <c r="D3382">
        <v>3250</v>
      </c>
      <c r="E3382">
        <v>75</v>
      </c>
      <c r="F3382" t="s">
        <v>8221</v>
      </c>
      <c r="G3382" t="s">
        <v>8225</v>
      </c>
      <c r="H3382" t="s">
        <v>8247</v>
      </c>
      <c r="I3382">
        <v>1418469569</v>
      </c>
      <c r="J3382">
        <v>1414577969</v>
      </c>
      <c r="K3382" t="b">
        <v>0</v>
      </c>
      <c r="L3382">
        <v>3</v>
      </c>
      <c r="M3382" t="b">
        <v>0</v>
      </c>
      <c r="N3382" t="s">
        <v>8291</v>
      </c>
      <c r="O3382" s="5">
        <f t="shared" si="208"/>
        <v>2.3076923076923078E-2</v>
      </c>
      <c r="P3382" s="15">
        <f t="shared" si="209"/>
        <v>25</v>
      </c>
      <c r="Q3382" s="7" t="s">
        <v>8343</v>
      </c>
      <c r="R3382" s="7" t="s">
        <v>8350</v>
      </c>
      <c r="S3382" s="13">
        <f t="shared" si="210"/>
        <v>41986.471863425926</v>
      </c>
      <c r="T3382" s="12">
        <f t="shared" si="211"/>
        <v>41941.430196759262</v>
      </c>
    </row>
    <row r="3383" spans="1:20" ht="48" x14ac:dyDescent="0.2">
      <c r="A3383">
        <v>2155</v>
      </c>
      <c r="B3383" s="3" t="s">
        <v>2156</v>
      </c>
      <c r="C3383" s="3" t="s">
        <v>6265</v>
      </c>
      <c r="D3383">
        <v>5000</v>
      </c>
      <c r="E3383">
        <v>115</v>
      </c>
      <c r="F3383" t="s">
        <v>8221</v>
      </c>
      <c r="G3383" t="s">
        <v>8225</v>
      </c>
      <c r="H3383" t="s">
        <v>8247</v>
      </c>
      <c r="I3383">
        <v>1459443385</v>
      </c>
      <c r="J3383">
        <v>1456854985</v>
      </c>
      <c r="K3383" t="b">
        <v>0</v>
      </c>
      <c r="L3383">
        <v>5</v>
      </c>
      <c r="M3383" t="b">
        <v>0</v>
      </c>
      <c r="N3383" t="s">
        <v>8282</v>
      </c>
      <c r="O3383" s="5">
        <f t="shared" si="208"/>
        <v>2.3E-2</v>
      </c>
      <c r="P3383" s="15">
        <f t="shared" si="209"/>
        <v>23</v>
      </c>
      <c r="Q3383" s="7" t="s">
        <v>8338</v>
      </c>
      <c r="R3383" s="7" t="s">
        <v>8339</v>
      </c>
      <c r="S3383" s="13">
        <f t="shared" si="210"/>
        <v>42460.70584490741</v>
      </c>
      <c r="T3383" s="12">
        <f t="shared" si="211"/>
        <v>42430.747511574074</v>
      </c>
    </row>
    <row r="3384" spans="1:20" ht="48" x14ac:dyDescent="0.2">
      <c r="A3384">
        <v>463</v>
      </c>
      <c r="B3384" s="3" t="s">
        <v>464</v>
      </c>
      <c r="C3384" s="3" t="s">
        <v>4573</v>
      </c>
      <c r="D3384">
        <v>55000</v>
      </c>
      <c r="E3384">
        <v>1250</v>
      </c>
      <c r="F3384" t="s">
        <v>8221</v>
      </c>
      <c r="G3384" t="s">
        <v>8224</v>
      </c>
      <c r="H3384" t="s">
        <v>8246</v>
      </c>
      <c r="I3384">
        <v>1316883753</v>
      </c>
      <c r="J3384">
        <v>1311699753</v>
      </c>
      <c r="K3384" t="b">
        <v>0</v>
      </c>
      <c r="L3384">
        <v>11</v>
      </c>
      <c r="M3384" t="b">
        <v>0</v>
      </c>
      <c r="N3384" t="s">
        <v>8270</v>
      </c>
      <c r="O3384" s="5">
        <f t="shared" si="208"/>
        <v>2.2727272727272728E-2</v>
      </c>
      <c r="P3384" s="15">
        <f t="shared" si="209"/>
        <v>113.63636363636364</v>
      </c>
      <c r="Q3384" s="7" t="s">
        <v>8316</v>
      </c>
      <c r="R3384" s="7" t="s">
        <v>8322</v>
      </c>
      <c r="S3384" s="13">
        <f t="shared" si="210"/>
        <v>40810.710104166668</v>
      </c>
      <c r="T3384" s="12">
        <f t="shared" si="211"/>
        <v>40750.710104166668</v>
      </c>
    </row>
    <row r="3385" spans="1:20" ht="48" x14ac:dyDescent="0.2">
      <c r="A3385">
        <v>3929</v>
      </c>
      <c r="B3385" s="3" t="s">
        <v>3926</v>
      </c>
      <c r="C3385" s="3" t="s">
        <v>8037</v>
      </c>
      <c r="D3385">
        <v>20000</v>
      </c>
      <c r="E3385">
        <v>453</v>
      </c>
      <c r="F3385" t="s">
        <v>8221</v>
      </c>
      <c r="G3385" t="s">
        <v>8224</v>
      </c>
      <c r="H3385" t="s">
        <v>8246</v>
      </c>
      <c r="I3385">
        <v>1474228265</v>
      </c>
      <c r="J3385">
        <v>1471636265</v>
      </c>
      <c r="K3385" t="b">
        <v>0</v>
      </c>
      <c r="L3385">
        <v>14</v>
      </c>
      <c r="M3385" t="b">
        <v>0</v>
      </c>
      <c r="N3385" t="s">
        <v>8271</v>
      </c>
      <c r="O3385" s="5">
        <f t="shared" si="208"/>
        <v>2.265E-2</v>
      </c>
      <c r="P3385" s="15">
        <f t="shared" si="209"/>
        <v>32.357142857142854</v>
      </c>
      <c r="Q3385" s="7" t="s">
        <v>8323</v>
      </c>
      <c r="R3385" s="7" t="s">
        <v>8324</v>
      </c>
      <c r="S3385" s="13">
        <f t="shared" si="210"/>
        <v>42631.827141203699</v>
      </c>
      <c r="T3385" s="12">
        <f t="shared" si="211"/>
        <v>42601.827141203699</v>
      </c>
    </row>
    <row r="3386" spans="1:20" ht="48" x14ac:dyDescent="0.2">
      <c r="A3386">
        <v>449</v>
      </c>
      <c r="B3386" s="3" t="s">
        <v>450</v>
      </c>
      <c r="C3386" s="3" t="s">
        <v>4559</v>
      </c>
      <c r="D3386">
        <v>2000</v>
      </c>
      <c r="E3386">
        <v>45</v>
      </c>
      <c r="F3386" t="s">
        <v>8221</v>
      </c>
      <c r="G3386" t="s">
        <v>8225</v>
      </c>
      <c r="H3386" t="s">
        <v>8247</v>
      </c>
      <c r="I3386">
        <v>1382017085</v>
      </c>
      <c r="J3386">
        <v>1379425085</v>
      </c>
      <c r="K3386" t="b">
        <v>0</v>
      </c>
      <c r="L3386">
        <v>5</v>
      </c>
      <c r="M3386" t="b">
        <v>0</v>
      </c>
      <c r="N3386" t="s">
        <v>8270</v>
      </c>
      <c r="O3386" s="5">
        <f t="shared" si="208"/>
        <v>2.2499999999999999E-2</v>
      </c>
      <c r="P3386" s="15">
        <f t="shared" si="209"/>
        <v>9</v>
      </c>
      <c r="Q3386" s="7" t="s">
        <v>8316</v>
      </c>
      <c r="R3386" s="7" t="s">
        <v>8322</v>
      </c>
      <c r="S3386" s="13">
        <f t="shared" si="210"/>
        <v>41564.568113425928</v>
      </c>
      <c r="T3386" s="12">
        <f t="shared" si="211"/>
        <v>41534.568113425928</v>
      </c>
    </row>
    <row r="3387" spans="1:20" ht="48" x14ac:dyDescent="0.2">
      <c r="A3387">
        <v>861</v>
      </c>
      <c r="B3387" s="3" t="s">
        <v>862</v>
      </c>
      <c r="C3387" s="3" t="s">
        <v>4971</v>
      </c>
      <c r="D3387">
        <v>4500</v>
      </c>
      <c r="E3387">
        <v>101</v>
      </c>
      <c r="F3387" t="s">
        <v>8221</v>
      </c>
      <c r="G3387" t="s">
        <v>8224</v>
      </c>
      <c r="H3387" t="s">
        <v>8246</v>
      </c>
      <c r="I3387">
        <v>1474067404</v>
      </c>
      <c r="J3387">
        <v>1471475404</v>
      </c>
      <c r="K3387" t="b">
        <v>0</v>
      </c>
      <c r="L3387">
        <v>2</v>
      </c>
      <c r="M3387" t="b">
        <v>0</v>
      </c>
      <c r="N3387" t="s">
        <v>8278</v>
      </c>
      <c r="O3387" s="5">
        <f t="shared" si="208"/>
        <v>2.2444444444444444E-2</v>
      </c>
      <c r="P3387" s="15">
        <f t="shared" si="209"/>
        <v>50.5</v>
      </c>
      <c r="Q3387" s="7" t="s">
        <v>8330</v>
      </c>
      <c r="R3387" s="7" t="s">
        <v>8333</v>
      </c>
      <c r="S3387" s="13">
        <f t="shared" si="210"/>
        <v>42629.965324074074</v>
      </c>
      <c r="T3387" s="12">
        <f t="shared" si="211"/>
        <v>42599.965324074074</v>
      </c>
    </row>
    <row r="3388" spans="1:20" ht="48" x14ac:dyDescent="0.2">
      <c r="A3388">
        <v>1485</v>
      </c>
      <c r="B3388" s="3" t="s">
        <v>1486</v>
      </c>
      <c r="C3388" s="3" t="s">
        <v>5595</v>
      </c>
      <c r="D3388">
        <v>6700</v>
      </c>
      <c r="E3388">
        <v>150</v>
      </c>
      <c r="F3388" t="s">
        <v>8221</v>
      </c>
      <c r="G3388" t="s">
        <v>8224</v>
      </c>
      <c r="H3388" t="s">
        <v>8246</v>
      </c>
      <c r="I3388">
        <v>1434827173</v>
      </c>
      <c r="J3388">
        <v>1430939173</v>
      </c>
      <c r="K3388" t="b">
        <v>0</v>
      </c>
      <c r="L3388">
        <v>3</v>
      </c>
      <c r="M3388" t="b">
        <v>0</v>
      </c>
      <c r="N3388" t="s">
        <v>8275</v>
      </c>
      <c r="O3388" s="5">
        <f t="shared" si="208"/>
        <v>2.2388059701492536E-2</v>
      </c>
      <c r="P3388" s="15">
        <f t="shared" si="209"/>
        <v>50</v>
      </c>
      <c r="Q3388" s="7" t="s">
        <v>8327</v>
      </c>
      <c r="R3388" s="7" t="s">
        <v>8329</v>
      </c>
      <c r="S3388" s="13">
        <f t="shared" si="210"/>
        <v>42175.795983796299</v>
      </c>
      <c r="T3388" s="12">
        <f t="shared" si="211"/>
        <v>42130.795983796299</v>
      </c>
    </row>
    <row r="3389" spans="1:20" ht="48" hidden="1" x14ac:dyDescent="0.2">
      <c r="A3389">
        <v>2569</v>
      </c>
      <c r="B3389" s="3" t="s">
        <v>2569</v>
      </c>
      <c r="C3389" s="3" t="s">
        <v>6679</v>
      </c>
      <c r="D3389">
        <v>6500</v>
      </c>
      <c r="E3389">
        <v>145</v>
      </c>
      <c r="F3389" t="s">
        <v>8220</v>
      </c>
      <c r="G3389" t="s">
        <v>8224</v>
      </c>
      <c r="H3389" t="s">
        <v>8246</v>
      </c>
      <c r="I3389">
        <v>1442457112</v>
      </c>
      <c r="J3389">
        <v>1439865112</v>
      </c>
      <c r="K3389" t="b">
        <v>0</v>
      </c>
      <c r="L3389">
        <v>2</v>
      </c>
      <c r="M3389" t="b">
        <v>0</v>
      </c>
      <c r="N3389" t="s">
        <v>8284</v>
      </c>
      <c r="O3389" s="5">
        <f t="shared" si="208"/>
        <v>2.2307692307692306E-2</v>
      </c>
      <c r="P3389" s="15">
        <f t="shared" si="209"/>
        <v>72.5</v>
      </c>
      <c r="Q3389" s="7" t="s">
        <v>8341</v>
      </c>
      <c r="R3389" s="7" t="s">
        <v>8342</v>
      </c>
      <c r="S3389" s="13">
        <f t="shared" si="210"/>
        <v>42264.105462962965</v>
      </c>
      <c r="T3389" s="12">
        <f t="shared" si="211"/>
        <v>42234.105462962965</v>
      </c>
    </row>
    <row r="3390" spans="1:20" ht="32" x14ac:dyDescent="0.2">
      <c r="A3390">
        <v>476</v>
      </c>
      <c r="B3390" s="3" t="s">
        <v>477</v>
      </c>
      <c r="C3390" s="3" t="s">
        <v>4586</v>
      </c>
      <c r="D3390">
        <v>220000</v>
      </c>
      <c r="E3390">
        <v>4906.59</v>
      </c>
      <c r="F3390" t="s">
        <v>8221</v>
      </c>
      <c r="G3390" t="s">
        <v>8224</v>
      </c>
      <c r="H3390" t="s">
        <v>8246</v>
      </c>
      <c r="I3390">
        <v>1401767940</v>
      </c>
      <c r="J3390">
        <v>1398727441</v>
      </c>
      <c r="K3390" t="b">
        <v>0</v>
      </c>
      <c r="L3390">
        <v>124</v>
      </c>
      <c r="M3390" t="b">
        <v>0</v>
      </c>
      <c r="N3390" t="s">
        <v>8270</v>
      </c>
      <c r="O3390" s="5">
        <f t="shared" si="208"/>
        <v>2.2302681818181819E-2</v>
      </c>
      <c r="P3390" s="15">
        <f t="shared" si="209"/>
        <v>39.569274193548388</v>
      </c>
      <c r="Q3390" s="7" t="s">
        <v>8316</v>
      </c>
      <c r="R3390" s="7" t="s">
        <v>8322</v>
      </c>
      <c r="S3390" s="13">
        <f t="shared" si="210"/>
        <v>41793.165972222225</v>
      </c>
      <c r="T3390" s="12">
        <f t="shared" si="211"/>
        <v>41757.975011574075</v>
      </c>
    </row>
    <row r="3391" spans="1:20" ht="48" hidden="1" x14ac:dyDescent="0.2">
      <c r="A3391">
        <v>1000</v>
      </c>
      <c r="B3391" s="3" t="s">
        <v>1001</v>
      </c>
      <c r="C3391" s="3" t="s">
        <v>5110</v>
      </c>
      <c r="D3391">
        <v>894700</v>
      </c>
      <c r="E3391">
        <v>19824</v>
      </c>
      <c r="F3391" t="s">
        <v>8220</v>
      </c>
      <c r="G3391" t="s">
        <v>8224</v>
      </c>
      <c r="H3391" t="s">
        <v>8246</v>
      </c>
      <c r="I3391">
        <v>1489537560</v>
      </c>
      <c r="J3391">
        <v>1484357160</v>
      </c>
      <c r="K3391" t="b">
        <v>0</v>
      </c>
      <c r="L3391">
        <v>6</v>
      </c>
      <c r="M3391" t="b">
        <v>0</v>
      </c>
      <c r="N3391" t="s">
        <v>8273</v>
      </c>
      <c r="O3391" s="5">
        <f t="shared" si="208"/>
        <v>2.2157147647256063E-2</v>
      </c>
      <c r="P3391" s="15">
        <f t="shared" si="209"/>
        <v>3304</v>
      </c>
      <c r="Q3391" s="7" t="s">
        <v>8309</v>
      </c>
      <c r="R3391" s="7" t="s">
        <v>8326</v>
      </c>
      <c r="S3391" s="13">
        <f t="shared" si="210"/>
        <v>42809.018055555556</v>
      </c>
      <c r="T3391" s="12">
        <f t="shared" si="211"/>
        <v>42749.059722222228</v>
      </c>
    </row>
    <row r="3392" spans="1:20" ht="48" x14ac:dyDescent="0.2">
      <c r="A3392">
        <v>923</v>
      </c>
      <c r="B3392" s="3" t="s">
        <v>924</v>
      </c>
      <c r="C3392" s="3" t="s">
        <v>5033</v>
      </c>
      <c r="D3392">
        <v>15000</v>
      </c>
      <c r="E3392">
        <v>330</v>
      </c>
      <c r="F3392" t="s">
        <v>8221</v>
      </c>
      <c r="G3392" t="s">
        <v>8224</v>
      </c>
      <c r="H3392" t="s">
        <v>8246</v>
      </c>
      <c r="I3392">
        <v>1416614523</v>
      </c>
      <c r="J3392">
        <v>1414018923</v>
      </c>
      <c r="K3392" t="b">
        <v>0</v>
      </c>
      <c r="L3392">
        <v>6</v>
      </c>
      <c r="M3392" t="b">
        <v>0</v>
      </c>
      <c r="N3392" t="s">
        <v>8278</v>
      </c>
      <c r="O3392" s="5">
        <f t="shared" si="208"/>
        <v>2.1999999999999999E-2</v>
      </c>
      <c r="P3392" s="15">
        <f t="shared" si="209"/>
        <v>55</v>
      </c>
      <c r="Q3392" s="7" t="s">
        <v>8330</v>
      </c>
      <c r="R3392" s="7" t="s">
        <v>8333</v>
      </c>
      <c r="S3392" s="13">
        <f t="shared" si="210"/>
        <v>41965.001423611116</v>
      </c>
      <c r="T3392" s="12">
        <f t="shared" si="211"/>
        <v>41934.959756944445</v>
      </c>
    </row>
    <row r="3393" spans="1:20" ht="48" x14ac:dyDescent="0.2">
      <c r="A3393">
        <v>4047</v>
      </c>
      <c r="B3393" s="3" t="s">
        <v>4043</v>
      </c>
      <c r="C3393" s="3" t="s">
        <v>8151</v>
      </c>
      <c r="D3393">
        <v>5000</v>
      </c>
      <c r="E3393">
        <v>110</v>
      </c>
      <c r="F3393" t="s">
        <v>8221</v>
      </c>
      <c r="G3393" t="s">
        <v>8224</v>
      </c>
      <c r="H3393" t="s">
        <v>8246</v>
      </c>
      <c r="I3393">
        <v>1420938000</v>
      </c>
      <c r="J3393">
        <v>1418862743</v>
      </c>
      <c r="K3393" t="b">
        <v>0</v>
      </c>
      <c r="L3393">
        <v>4</v>
      </c>
      <c r="M3393" t="b">
        <v>0</v>
      </c>
      <c r="N3393" t="s">
        <v>8271</v>
      </c>
      <c r="O3393" s="5">
        <f t="shared" si="208"/>
        <v>2.1999999999999999E-2</v>
      </c>
      <c r="P3393" s="15">
        <f t="shared" si="209"/>
        <v>27.5</v>
      </c>
      <c r="Q3393" s="7" t="s">
        <v>8323</v>
      </c>
      <c r="R3393" s="7" t="s">
        <v>8324</v>
      </c>
      <c r="S3393" s="13">
        <f t="shared" si="210"/>
        <v>42015.041666666672</v>
      </c>
      <c r="T3393" s="12">
        <f t="shared" si="211"/>
        <v>41991.022488425922</v>
      </c>
    </row>
    <row r="3394" spans="1:20" ht="64" hidden="1" x14ac:dyDescent="0.2">
      <c r="A3394">
        <v>2951</v>
      </c>
      <c r="B3394" s="3" t="s">
        <v>2951</v>
      </c>
      <c r="C3394" s="3" t="s">
        <v>7061</v>
      </c>
      <c r="D3394">
        <v>50000</v>
      </c>
      <c r="E3394">
        <v>1096</v>
      </c>
      <c r="F3394" t="s">
        <v>8220</v>
      </c>
      <c r="G3394" t="s">
        <v>8224</v>
      </c>
      <c r="H3394" t="s">
        <v>8246</v>
      </c>
      <c r="I3394">
        <v>1412536573</v>
      </c>
      <c r="J3394">
        <v>1408648573</v>
      </c>
      <c r="K3394" t="b">
        <v>0</v>
      </c>
      <c r="L3394">
        <v>58</v>
      </c>
      <c r="M3394" t="b">
        <v>0</v>
      </c>
      <c r="N3394" t="s">
        <v>8303</v>
      </c>
      <c r="O3394" s="5">
        <f t="shared" ref="O3394:O3457" si="212">E3394/D3394</f>
        <v>2.1919999999999999E-2</v>
      </c>
      <c r="P3394" s="15">
        <f t="shared" ref="P3394:P3457" si="213">AVERAGE(E3394/L3394)</f>
        <v>18.896551724137932</v>
      </c>
      <c r="Q3394" s="7" t="s">
        <v>8323</v>
      </c>
      <c r="R3394" s="7" t="s">
        <v>8361</v>
      </c>
      <c r="S3394" s="13">
        <f t="shared" ref="S3394:S3457" si="214">(((I3394/60)/60)/24)+DATE(1970,1,1)</f>
        <v>41917.802928240737</v>
      </c>
      <c r="T3394" s="12">
        <f t="shared" ref="T3394:T3457" si="215">(((J3394/60)/60)/24)+DATE(1970,1,1)</f>
        <v>41872.802928240737</v>
      </c>
    </row>
    <row r="3395" spans="1:20" ht="64" x14ac:dyDescent="0.2">
      <c r="A3395">
        <v>3642</v>
      </c>
      <c r="B3395" s="3" t="s">
        <v>3640</v>
      </c>
      <c r="C3395" s="3" t="s">
        <v>7752</v>
      </c>
      <c r="D3395">
        <v>700</v>
      </c>
      <c r="E3395">
        <v>15</v>
      </c>
      <c r="F3395" t="s">
        <v>8221</v>
      </c>
      <c r="G3395" t="s">
        <v>8236</v>
      </c>
      <c r="H3395" t="s">
        <v>8249</v>
      </c>
      <c r="I3395">
        <v>1448902800</v>
      </c>
      <c r="J3395">
        <v>1445369727</v>
      </c>
      <c r="K3395" t="b">
        <v>0</v>
      </c>
      <c r="L3395">
        <v>2</v>
      </c>
      <c r="M3395" t="b">
        <v>0</v>
      </c>
      <c r="N3395" t="s">
        <v>8305</v>
      </c>
      <c r="O3395" s="5">
        <f t="shared" si="212"/>
        <v>2.1428571428571429E-2</v>
      </c>
      <c r="P3395" s="15">
        <f t="shared" si="213"/>
        <v>7.5</v>
      </c>
      <c r="Q3395" s="7" t="s">
        <v>8323</v>
      </c>
      <c r="R3395" s="7" t="s">
        <v>8363</v>
      </c>
      <c r="S3395" s="13">
        <f t="shared" si="214"/>
        <v>42338.708333333328</v>
      </c>
      <c r="T3395" s="12">
        <f t="shared" si="215"/>
        <v>42297.816284722227</v>
      </c>
    </row>
    <row r="3396" spans="1:20" ht="32" x14ac:dyDescent="0.2">
      <c r="A3396">
        <v>3988</v>
      </c>
      <c r="B3396" s="3" t="s">
        <v>3984</v>
      </c>
      <c r="C3396" s="3" t="s">
        <v>8094</v>
      </c>
      <c r="D3396">
        <v>1500</v>
      </c>
      <c r="E3396">
        <v>32</v>
      </c>
      <c r="F3396" t="s">
        <v>8221</v>
      </c>
      <c r="G3396" t="s">
        <v>8224</v>
      </c>
      <c r="H3396" t="s">
        <v>8246</v>
      </c>
      <c r="I3396">
        <v>1440813413</v>
      </c>
      <c r="J3396">
        <v>1439517413</v>
      </c>
      <c r="K3396" t="b">
        <v>0</v>
      </c>
      <c r="L3396">
        <v>4</v>
      </c>
      <c r="M3396" t="b">
        <v>0</v>
      </c>
      <c r="N3396" t="s">
        <v>8271</v>
      </c>
      <c r="O3396" s="5">
        <f t="shared" si="212"/>
        <v>2.1333333333333333E-2</v>
      </c>
      <c r="P3396" s="15">
        <f t="shared" si="213"/>
        <v>8</v>
      </c>
      <c r="Q3396" s="7" t="s">
        <v>8323</v>
      </c>
      <c r="R3396" s="7" t="s">
        <v>8324</v>
      </c>
      <c r="S3396" s="13">
        <f t="shared" si="214"/>
        <v>42245.08116898148</v>
      </c>
      <c r="T3396" s="12">
        <f t="shared" si="215"/>
        <v>42230.08116898148</v>
      </c>
    </row>
    <row r="3397" spans="1:20" ht="48" x14ac:dyDescent="0.2">
      <c r="A3397">
        <v>2779</v>
      </c>
      <c r="B3397" s="3" t="s">
        <v>2779</v>
      </c>
      <c r="C3397" s="3" t="s">
        <v>6889</v>
      </c>
      <c r="D3397">
        <v>2500</v>
      </c>
      <c r="E3397">
        <v>53</v>
      </c>
      <c r="F3397" t="s">
        <v>8221</v>
      </c>
      <c r="G3397" t="s">
        <v>8224</v>
      </c>
      <c r="H3397" t="s">
        <v>8246</v>
      </c>
      <c r="I3397">
        <v>1448204621</v>
      </c>
      <c r="J3397">
        <v>1445609021</v>
      </c>
      <c r="K3397" t="b">
        <v>0</v>
      </c>
      <c r="L3397">
        <v>1</v>
      </c>
      <c r="M3397" t="b">
        <v>0</v>
      </c>
      <c r="N3397" t="s">
        <v>8304</v>
      </c>
      <c r="O3397" s="5">
        <f t="shared" si="212"/>
        <v>2.12E-2</v>
      </c>
      <c r="P3397" s="15">
        <f t="shared" si="213"/>
        <v>53</v>
      </c>
      <c r="Q3397" s="7" t="s">
        <v>8327</v>
      </c>
      <c r="R3397" s="7" t="s">
        <v>8362</v>
      </c>
      <c r="S3397" s="13">
        <f t="shared" si="214"/>
        <v>42330.627557870372</v>
      </c>
      <c r="T3397" s="12">
        <f t="shared" si="215"/>
        <v>42300.585891203707</v>
      </c>
    </row>
    <row r="3398" spans="1:20" ht="48" x14ac:dyDescent="0.2">
      <c r="A3398">
        <v>2132</v>
      </c>
      <c r="B3398" s="3" t="s">
        <v>2133</v>
      </c>
      <c r="C3398" s="3" t="s">
        <v>6242</v>
      </c>
      <c r="D3398">
        <v>100000</v>
      </c>
      <c r="E3398">
        <v>2112.9899999999998</v>
      </c>
      <c r="F3398" t="s">
        <v>8221</v>
      </c>
      <c r="G3398" t="s">
        <v>8224</v>
      </c>
      <c r="H3398" t="s">
        <v>8246</v>
      </c>
      <c r="I3398">
        <v>1391427692</v>
      </c>
      <c r="J3398">
        <v>1388835692</v>
      </c>
      <c r="K3398" t="b">
        <v>0</v>
      </c>
      <c r="L3398">
        <v>99</v>
      </c>
      <c r="M3398" t="b">
        <v>0</v>
      </c>
      <c r="N3398" t="s">
        <v>8282</v>
      </c>
      <c r="O3398" s="5">
        <f t="shared" si="212"/>
        <v>2.1129899999999997E-2</v>
      </c>
      <c r="P3398" s="15">
        <f t="shared" si="213"/>
        <v>21.34333333333333</v>
      </c>
      <c r="Q3398" s="7" t="s">
        <v>8338</v>
      </c>
      <c r="R3398" s="7" t="s">
        <v>8339</v>
      </c>
      <c r="S3398" s="13">
        <f t="shared" si="214"/>
        <v>41673.487175925926</v>
      </c>
      <c r="T3398" s="12">
        <f t="shared" si="215"/>
        <v>41643.487175925926</v>
      </c>
    </row>
    <row r="3399" spans="1:20" ht="64" x14ac:dyDescent="0.2">
      <c r="A3399">
        <v>3845</v>
      </c>
      <c r="B3399" s="3" t="s">
        <v>3842</v>
      </c>
      <c r="C3399" s="3" t="s">
        <v>7954</v>
      </c>
      <c r="D3399">
        <v>40000</v>
      </c>
      <c r="E3399">
        <v>842</v>
      </c>
      <c r="F3399" t="s">
        <v>8221</v>
      </c>
      <c r="G3399" t="s">
        <v>8224</v>
      </c>
      <c r="H3399" t="s">
        <v>8246</v>
      </c>
      <c r="I3399">
        <v>1443711774</v>
      </c>
      <c r="J3399">
        <v>1441119774</v>
      </c>
      <c r="K3399" t="b">
        <v>1</v>
      </c>
      <c r="L3399">
        <v>12</v>
      </c>
      <c r="M3399" t="b">
        <v>0</v>
      </c>
      <c r="N3399" t="s">
        <v>8271</v>
      </c>
      <c r="O3399" s="5">
        <f t="shared" si="212"/>
        <v>2.1049999999999999E-2</v>
      </c>
      <c r="P3399" s="15">
        <f t="shared" si="213"/>
        <v>70.166666666666671</v>
      </c>
      <c r="Q3399" s="7" t="s">
        <v>8323</v>
      </c>
      <c r="R3399" s="7" t="s">
        <v>8324</v>
      </c>
      <c r="S3399" s="13">
        <f t="shared" si="214"/>
        <v>42278.627013888887</v>
      </c>
      <c r="T3399" s="12">
        <f t="shared" si="215"/>
        <v>42248.627013888887</v>
      </c>
    </row>
    <row r="3400" spans="1:20" ht="48" x14ac:dyDescent="0.2">
      <c r="A3400">
        <v>1481</v>
      </c>
      <c r="B3400" s="3" t="s">
        <v>1482</v>
      </c>
      <c r="C3400" s="3" t="s">
        <v>5591</v>
      </c>
      <c r="D3400">
        <v>5000</v>
      </c>
      <c r="E3400">
        <v>105</v>
      </c>
      <c r="F3400" t="s">
        <v>8221</v>
      </c>
      <c r="G3400" t="s">
        <v>8229</v>
      </c>
      <c r="H3400" t="s">
        <v>8251</v>
      </c>
      <c r="I3400">
        <v>1383430145</v>
      </c>
      <c r="J3400">
        <v>1380838145</v>
      </c>
      <c r="K3400" t="b">
        <v>0</v>
      </c>
      <c r="L3400">
        <v>6</v>
      </c>
      <c r="M3400" t="b">
        <v>0</v>
      </c>
      <c r="N3400" t="s">
        <v>8275</v>
      </c>
      <c r="O3400" s="5">
        <f t="shared" si="212"/>
        <v>2.1000000000000001E-2</v>
      </c>
      <c r="P3400" s="15">
        <f t="shared" si="213"/>
        <v>17.5</v>
      </c>
      <c r="Q3400" s="7" t="s">
        <v>8327</v>
      </c>
      <c r="R3400" s="7" t="s">
        <v>8329</v>
      </c>
      <c r="S3400" s="13">
        <f t="shared" si="214"/>
        <v>41580.922974537039</v>
      </c>
      <c r="T3400" s="12">
        <f t="shared" si="215"/>
        <v>41550.922974537039</v>
      </c>
    </row>
    <row r="3401" spans="1:20" ht="48" x14ac:dyDescent="0.2">
      <c r="A3401">
        <v>2878</v>
      </c>
      <c r="B3401" s="3" t="s">
        <v>2878</v>
      </c>
      <c r="C3401" s="3" t="s">
        <v>6988</v>
      </c>
      <c r="D3401">
        <v>3000</v>
      </c>
      <c r="E3401">
        <v>63</v>
      </c>
      <c r="F3401" t="s">
        <v>8221</v>
      </c>
      <c r="G3401" t="s">
        <v>8225</v>
      </c>
      <c r="H3401" t="s">
        <v>8247</v>
      </c>
      <c r="I3401">
        <v>1435934795</v>
      </c>
      <c r="J3401">
        <v>1430750795</v>
      </c>
      <c r="K3401" t="b">
        <v>0</v>
      </c>
      <c r="L3401">
        <v>4</v>
      </c>
      <c r="M3401" t="b">
        <v>0</v>
      </c>
      <c r="N3401" t="s">
        <v>8271</v>
      </c>
      <c r="O3401" s="5">
        <f t="shared" si="212"/>
        <v>2.1000000000000001E-2</v>
      </c>
      <c r="P3401" s="15">
        <f t="shared" si="213"/>
        <v>15.75</v>
      </c>
      <c r="Q3401" s="7" t="s">
        <v>8323</v>
      </c>
      <c r="R3401" s="7" t="s">
        <v>8324</v>
      </c>
      <c r="S3401" s="13">
        <f t="shared" si="214"/>
        <v>42188.615682870368</v>
      </c>
      <c r="T3401" s="12">
        <f t="shared" si="215"/>
        <v>42128.615682870368</v>
      </c>
    </row>
    <row r="3402" spans="1:20" ht="48" x14ac:dyDescent="0.2">
      <c r="A3402">
        <v>1819</v>
      </c>
      <c r="B3402" s="3" t="s">
        <v>1820</v>
      </c>
      <c r="C3402" s="3" t="s">
        <v>5929</v>
      </c>
      <c r="D3402">
        <v>1200</v>
      </c>
      <c r="E3402">
        <v>25</v>
      </c>
      <c r="F3402" t="s">
        <v>8221</v>
      </c>
      <c r="G3402" t="s">
        <v>8224</v>
      </c>
      <c r="H3402" t="s">
        <v>8246</v>
      </c>
      <c r="I3402">
        <v>1406743396</v>
      </c>
      <c r="J3402">
        <v>1404151396</v>
      </c>
      <c r="K3402" t="b">
        <v>0</v>
      </c>
      <c r="L3402">
        <v>4</v>
      </c>
      <c r="M3402" t="b">
        <v>0</v>
      </c>
      <c r="N3402" t="s">
        <v>8285</v>
      </c>
      <c r="O3402" s="5">
        <f t="shared" si="212"/>
        <v>2.0833333333333332E-2</v>
      </c>
      <c r="P3402" s="15">
        <f t="shared" si="213"/>
        <v>6.25</v>
      </c>
      <c r="Q3402" s="7" t="s">
        <v>8343</v>
      </c>
      <c r="R3402" s="7" t="s">
        <v>8344</v>
      </c>
      <c r="S3402" s="13">
        <f t="shared" si="214"/>
        <v>41850.752268518518</v>
      </c>
      <c r="T3402" s="12">
        <f t="shared" si="215"/>
        <v>41820.752268518518</v>
      </c>
    </row>
    <row r="3403" spans="1:20" ht="48" x14ac:dyDescent="0.2">
      <c r="A3403">
        <v>973</v>
      </c>
      <c r="B3403" s="3" t="s">
        <v>974</v>
      </c>
      <c r="C3403" s="3" t="s">
        <v>5083</v>
      </c>
      <c r="D3403">
        <v>20000</v>
      </c>
      <c r="E3403">
        <v>411</v>
      </c>
      <c r="F3403" t="s">
        <v>8221</v>
      </c>
      <c r="G3403" t="s">
        <v>8224</v>
      </c>
      <c r="H3403" t="s">
        <v>8246</v>
      </c>
      <c r="I3403">
        <v>1447032093</v>
      </c>
      <c r="J3403">
        <v>1441844493</v>
      </c>
      <c r="K3403" t="b">
        <v>0</v>
      </c>
      <c r="L3403">
        <v>8</v>
      </c>
      <c r="M3403" t="b">
        <v>0</v>
      </c>
      <c r="N3403" t="s">
        <v>8273</v>
      </c>
      <c r="O3403" s="5">
        <f t="shared" si="212"/>
        <v>2.0549999999999999E-2</v>
      </c>
      <c r="P3403" s="15">
        <f t="shared" si="213"/>
        <v>51.375</v>
      </c>
      <c r="Q3403" s="7" t="s">
        <v>8309</v>
      </c>
      <c r="R3403" s="7" t="s">
        <v>8326</v>
      </c>
      <c r="S3403" s="13">
        <f t="shared" si="214"/>
        <v>42317.056631944448</v>
      </c>
      <c r="T3403" s="12">
        <f t="shared" si="215"/>
        <v>42257.014965277776</v>
      </c>
    </row>
    <row r="3404" spans="1:20" ht="48" hidden="1" x14ac:dyDescent="0.2">
      <c r="A3404">
        <v>2644</v>
      </c>
      <c r="B3404" s="3" t="s">
        <v>2644</v>
      </c>
      <c r="C3404" s="3" t="s">
        <v>6754</v>
      </c>
      <c r="D3404">
        <v>100000</v>
      </c>
      <c r="E3404">
        <v>2053</v>
      </c>
      <c r="F3404" t="s">
        <v>8220</v>
      </c>
      <c r="G3404" t="s">
        <v>8224</v>
      </c>
      <c r="H3404" t="s">
        <v>8246</v>
      </c>
      <c r="I3404">
        <v>1489172435</v>
      </c>
      <c r="J3404">
        <v>1486580435</v>
      </c>
      <c r="K3404" t="b">
        <v>1</v>
      </c>
      <c r="L3404">
        <v>52</v>
      </c>
      <c r="M3404" t="b">
        <v>0</v>
      </c>
      <c r="N3404" t="s">
        <v>8301</v>
      </c>
      <c r="O3404" s="5">
        <f t="shared" si="212"/>
        <v>2.053E-2</v>
      </c>
      <c r="P3404" s="15">
        <f t="shared" si="213"/>
        <v>39.480769230769234</v>
      </c>
      <c r="Q3404" s="7" t="s">
        <v>8309</v>
      </c>
      <c r="R3404" s="7" t="s">
        <v>8359</v>
      </c>
      <c r="S3404" s="13">
        <f t="shared" si="214"/>
        <v>42804.792071759264</v>
      </c>
      <c r="T3404" s="12">
        <f t="shared" si="215"/>
        <v>42774.792071759264</v>
      </c>
    </row>
    <row r="3405" spans="1:20" ht="48" x14ac:dyDescent="0.2">
      <c r="A3405">
        <v>4107</v>
      </c>
      <c r="B3405" s="3" t="s">
        <v>4103</v>
      </c>
      <c r="C3405" s="3" t="s">
        <v>8210</v>
      </c>
      <c r="D3405">
        <v>2000</v>
      </c>
      <c r="E3405">
        <v>41</v>
      </c>
      <c r="F3405" t="s">
        <v>8221</v>
      </c>
      <c r="G3405" t="s">
        <v>8224</v>
      </c>
      <c r="H3405" t="s">
        <v>8246</v>
      </c>
      <c r="I3405">
        <v>1411596001</v>
      </c>
      <c r="J3405">
        <v>1409608801</v>
      </c>
      <c r="K3405" t="b">
        <v>0</v>
      </c>
      <c r="L3405">
        <v>4</v>
      </c>
      <c r="M3405" t="b">
        <v>0</v>
      </c>
      <c r="N3405" t="s">
        <v>8271</v>
      </c>
      <c r="O3405" s="5">
        <f t="shared" si="212"/>
        <v>2.0500000000000001E-2</v>
      </c>
      <c r="P3405" s="15">
        <f t="shared" si="213"/>
        <v>10.25</v>
      </c>
      <c r="Q3405" s="7" t="s">
        <v>8323</v>
      </c>
      <c r="R3405" s="7" t="s">
        <v>8324</v>
      </c>
      <c r="S3405" s="13">
        <f t="shared" si="214"/>
        <v>41906.916678240741</v>
      </c>
      <c r="T3405" s="12">
        <f t="shared" si="215"/>
        <v>41883.916678240741</v>
      </c>
    </row>
    <row r="3406" spans="1:20" ht="48" x14ac:dyDescent="0.2">
      <c r="A3406">
        <v>865</v>
      </c>
      <c r="B3406" s="3" t="s">
        <v>866</v>
      </c>
      <c r="C3406" s="3" t="s">
        <v>4975</v>
      </c>
      <c r="D3406">
        <v>2200</v>
      </c>
      <c r="E3406">
        <v>45</v>
      </c>
      <c r="F3406" t="s">
        <v>8221</v>
      </c>
      <c r="G3406" t="s">
        <v>8224</v>
      </c>
      <c r="H3406" t="s">
        <v>8246</v>
      </c>
      <c r="I3406">
        <v>1358361197</v>
      </c>
      <c r="J3406">
        <v>1353177197</v>
      </c>
      <c r="K3406" t="b">
        <v>0</v>
      </c>
      <c r="L3406">
        <v>2</v>
      </c>
      <c r="M3406" t="b">
        <v>0</v>
      </c>
      <c r="N3406" t="s">
        <v>8278</v>
      </c>
      <c r="O3406" s="5">
        <f t="shared" si="212"/>
        <v>2.0454545454545454E-2</v>
      </c>
      <c r="P3406" s="15">
        <f t="shared" si="213"/>
        <v>22.5</v>
      </c>
      <c r="Q3406" s="7" t="s">
        <v>8330</v>
      </c>
      <c r="R3406" s="7" t="s">
        <v>8333</v>
      </c>
      <c r="S3406" s="13">
        <f t="shared" si="214"/>
        <v>41290.77311342593</v>
      </c>
      <c r="T3406" s="12">
        <f t="shared" si="215"/>
        <v>41230.77311342593</v>
      </c>
    </row>
    <row r="3407" spans="1:20" ht="48" x14ac:dyDescent="0.2">
      <c r="A3407">
        <v>1816</v>
      </c>
      <c r="B3407" s="3" t="s">
        <v>1817</v>
      </c>
      <c r="C3407" s="3" t="s">
        <v>5926</v>
      </c>
      <c r="D3407">
        <v>25000</v>
      </c>
      <c r="E3407">
        <v>509</v>
      </c>
      <c r="F3407" t="s">
        <v>8221</v>
      </c>
      <c r="G3407" t="s">
        <v>8240</v>
      </c>
      <c r="H3407" t="s">
        <v>8257</v>
      </c>
      <c r="I3407">
        <v>1469473200</v>
      </c>
      <c r="J3407">
        <v>1467061303</v>
      </c>
      <c r="K3407" t="b">
        <v>0</v>
      </c>
      <c r="L3407">
        <v>6</v>
      </c>
      <c r="M3407" t="b">
        <v>0</v>
      </c>
      <c r="N3407" t="s">
        <v>8285</v>
      </c>
      <c r="O3407" s="5">
        <f t="shared" si="212"/>
        <v>2.036E-2</v>
      </c>
      <c r="P3407" s="15">
        <f t="shared" si="213"/>
        <v>84.833333333333329</v>
      </c>
      <c r="Q3407" s="7" t="s">
        <v>8343</v>
      </c>
      <c r="R3407" s="7" t="s">
        <v>8344</v>
      </c>
      <c r="S3407" s="13">
        <f t="shared" si="214"/>
        <v>42576.791666666672</v>
      </c>
      <c r="T3407" s="12">
        <f t="shared" si="215"/>
        <v>42548.876192129625</v>
      </c>
    </row>
    <row r="3408" spans="1:20" ht="48" x14ac:dyDescent="0.2">
      <c r="A3408">
        <v>421</v>
      </c>
      <c r="B3408" s="3" t="s">
        <v>422</v>
      </c>
      <c r="C3408" s="3" t="s">
        <v>4531</v>
      </c>
      <c r="D3408">
        <v>15000</v>
      </c>
      <c r="E3408">
        <v>301</v>
      </c>
      <c r="F3408" t="s">
        <v>8221</v>
      </c>
      <c r="G3408" t="s">
        <v>8224</v>
      </c>
      <c r="H3408" t="s">
        <v>8246</v>
      </c>
      <c r="I3408">
        <v>1440157656</v>
      </c>
      <c r="J3408">
        <v>1434973656</v>
      </c>
      <c r="K3408" t="b">
        <v>0</v>
      </c>
      <c r="L3408">
        <v>6</v>
      </c>
      <c r="M3408" t="b">
        <v>0</v>
      </c>
      <c r="N3408" t="s">
        <v>8270</v>
      </c>
      <c r="O3408" s="5">
        <f t="shared" si="212"/>
        <v>2.0066666666666667E-2</v>
      </c>
      <c r="P3408" s="15">
        <f t="shared" si="213"/>
        <v>50.166666666666664</v>
      </c>
      <c r="Q3408" s="7" t="s">
        <v>8316</v>
      </c>
      <c r="R3408" s="7" t="s">
        <v>8322</v>
      </c>
      <c r="S3408" s="13">
        <f t="shared" si="214"/>
        <v>42237.491388888884</v>
      </c>
      <c r="T3408" s="12">
        <f t="shared" si="215"/>
        <v>42177.491388888884</v>
      </c>
    </row>
    <row r="3409" spans="1:20" ht="48" x14ac:dyDescent="0.2">
      <c r="A3409">
        <v>218</v>
      </c>
      <c r="B3409" s="3" t="s">
        <v>220</v>
      </c>
      <c r="C3409" s="3" t="s">
        <v>4328</v>
      </c>
      <c r="D3409">
        <v>5000</v>
      </c>
      <c r="E3409">
        <v>100</v>
      </c>
      <c r="F3409" t="s">
        <v>8221</v>
      </c>
      <c r="G3409" t="s">
        <v>8224</v>
      </c>
      <c r="H3409" t="s">
        <v>8246</v>
      </c>
      <c r="I3409">
        <v>1431702289</v>
      </c>
      <c r="J3409">
        <v>1426518289</v>
      </c>
      <c r="K3409" t="b">
        <v>0</v>
      </c>
      <c r="L3409">
        <v>1</v>
      </c>
      <c r="M3409" t="b">
        <v>0</v>
      </c>
      <c r="N3409" t="s">
        <v>8268</v>
      </c>
      <c r="O3409" s="5">
        <f t="shared" si="212"/>
        <v>0.02</v>
      </c>
      <c r="P3409" s="15">
        <f t="shared" si="213"/>
        <v>100</v>
      </c>
      <c r="Q3409" s="7" t="s">
        <v>8316</v>
      </c>
      <c r="R3409" s="7" t="s">
        <v>8320</v>
      </c>
      <c r="S3409" s="13">
        <f t="shared" si="214"/>
        <v>42139.628344907411</v>
      </c>
      <c r="T3409" s="12">
        <f t="shared" si="215"/>
        <v>42079.628344907411</v>
      </c>
    </row>
    <row r="3410" spans="1:20" ht="32" hidden="1" x14ac:dyDescent="0.2">
      <c r="A3410">
        <v>600</v>
      </c>
      <c r="B3410" s="3" t="s">
        <v>601</v>
      </c>
      <c r="C3410" s="3" t="s">
        <v>4710</v>
      </c>
      <c r="D3410">
        <v>5000</v>
      </c>
      <c r="E3410">
        <v>100</v>
      </c>
      <c r="F3410" t="s">
        <v>8220</v>
      </c>
      <c r="G3410" t="s">
        <v>8224</v>
      </c>
      <c r="H3410" t="s">
        <v>8246</v>
      </c>
      <c r="I3410">
        <v>1431198562</v>
      </c>
      <c r="J3410">
        <v>1426014562</v>
      </c>
      <c r="K3410" t="b">
        <v>0</v>
      </c>
      <c r="L3410">
        <v>1</v>
      </c>
      <c r="M3410" t="b">
        <v>0</v>
      </c>
      <c r="N3410" t="s">
        <v>8272</v>
      </c>
      <c r="O3410" s="5">
        <f t="shared" si="212"/>
        <v>0.02</v>
      </c>
      <c r="P3410" s="15">
        <f t="shared" si="213"/>
        <v>100</v>
      </c>
      <c r="Q3410" s="7" t="s">
        <v>8309</v>
      </c>
      <c r="R3410" s="7" t="s">
        <v>8325</v>
      </c>
      <c r="S3410" s="13">
        <f t="shared" si="214"/>
        <v>42133.798171296294</v>
      </c>
      <c r="T3410" s="12">
        <f t="shared" si="215"/>
        <v>42073.798171296294</v>
      </c>
    </row>
    <row r="3411" spans="1:20" ht="48" x14ac:dyDescent="0.2">
      <c r="A3411">
        <v>2148</v>
      </c>
      <c r="B3411" s="3" t="s">
        <v>2149</v>
      </c>
      <c r="C3411" s="3" t="s">
        <v>6258</v>
      </c>
      <c r="D3411">
        <v>100</v>
      </c>
      <c r="E3411">
        <v>2</v>
      </c>
      <c r="F3411" t="s">
        <v>8221</v>
      </c>
      <c r="G3411" t="s">
        <v>8225</v>
      </c>
      <c r="H3411" t="s">
        <v>8247</v>
      </c>
      <c r="I3411">
        <v>1427992582</v>
      </c>
      <c r="J3411">
        <v>1425404182</v>
      </c>
      <c r="K3411" t="b">
        <v>0</v>
      </c>
      <c r="L3411">
        <v>2</v>
      </c>
      <c r="M3411" t="b">
        <v>0</v>
      </c>
      <c r="N3411" t="s">
        <v>8282</v>
      </c>
      <c r="O3411" s="5">
        <f t="shared" si="212"/>
        <v>0.02</v>
      </c>
      <c r="P3411" s="15">
        <f t="shared" si="213"/>
        <v>1</v>
      </c>
      <c r="Q3411" s="7" t="s">
        <v>8338</v>
      </c>
      <c r="R3411" s="7" t="s">
        <v>8339</v>
      </c>
      <c r="S3411" s="13">
        <f t="shared" si="214"/>
        <v>42096.691921296297</v>
      </c>
      <c r="T3411" s="12">
        <f t="shared" si="215"/>
        <v>42066.733587962968</v>
      </c>
    </row>
    <row r="3412" spans="1:20" ht="48" x14ac:dyDescent="0.2">
      <c r="A3412">
        <v>2766</v>
      </c>
      <c r="B3412" s="3" t="s">
        <v>2766</v>
      </c>
      <c r="C3412" s="3" t="s">
        <v>6876</v>
      </c>
      <c r="D3412">
        <v>5000</v>
      </c>
      <c r="E3412">
        <v>100</v>
      </c>
      <c r="F3412" t="s">
        <v>8221</v>
      </c>
      <c r="G3412" t="s">
        <v>8224</v>
      </c>
      <c r="H3412" t="s">
        <v>8246</v>
      </c>
      <c r="I3412">
        <v>1313078518</v>
      </c>
      <c r="J3412">
        <v>1310486518</v>
      </c>
      <c r="K3412" t="b">
        <v>0</v>
      </c>
      <c r="L3412">
        <v>4</v>
      </c>
      <c r="M3412" t="b">
        <v>0</v>
      </c>
      <c r="N3412" t="s">
        <v>8304</v>
      </c>
      <c r="O3412" s="5">
        <f t="shared" si="212"/>
        <v>0.02</v>
      </c>
      <c r="P3412" s="15">
        <f t="shared" si="213"/>
        <v>25</v>
      </c>
      <c r="Q3412" s="7" t="s">
        <v>8327</v>
      </c>
      <c r="R3412" s="7" t="s">
        <v>8362</v>
      </c>
      <c r="S3412" s="13">
        <f t="shared" si="214"/>
        <v>40766.668032407404</v>
      </c>
      <c r="T3412" s="12">
        <f t="shared" si="215"/>
        <v>40736.668032407404</v>
      </c>
    </row>
    <row r="3413" spans="1:20" ht="48" x14ac:dyDescent="0.2">
      <c r="A3413">
        <v>3742</v>
      </c>
      <c r="B3413" s="3" t="s">
        <v>3739</v>
      </c>
      <c r="C3413" s="3" t="s">
        <v>7852</v>
      </c>
      <c r="D3413">
        <v>5000</v>
      </c>
      <c r="E3413">
        <v>100</v>
      </c>
      <c r="F3413" t="s">
        <v>8221</v>
      </c>
      <c r="G3413" t="s">
        <v>8224</v>
      </c>
      <c r="H3413" t="s">
        <v>8246</v>
      </c>
      <c r="I3413">
        <v>1409980144</v>
      </c>
      <c r="J3413">
        <v>1407388144</v>
      </c>
      <c r="K3413" t="b">
        <v>0</v>
      </c>
      <c r="L3413">
        <v>4</v>
      </c>
      <c r="M3413" t="b">
        <v>0</v>
      </c>
      <c r="N3413" t="s">
        <v>8271</v>
      </c>
      <c r="O3413" s="5">
        <f t="shared" si="212"/>
        <v>0.02</v>
      </c>
      <c r="P3413" s="15">
        <f t="shared" si="213"/>
        <v>25</v>
      </c>
      <c r="Q3413" s="7" t="s">
        <v>8323</v>
      </c>
      <c r="R3413" s="7" t="s">
        <v>8324</v>
      </c>
      <c r="S3413" s="13">
        <f t="shared" si="214"/>
        <v>41888.214629629627</v>
      </c>
      <c r="T3413" s="12">
        <f t="shared" si="215"/>
        <v>41858.214629629627</v>
      </c>
    </row>
    <row r="3414" spans="1:20" ht="48" x14ac:dyDescent="0.2">
      <c r="A3414">
        <v>3858</v>
      </c>
      <c r="B3414" s="3" t="s">
        <v>3855</v>
      </c>
      <c r="C3414" s="3" t="s">
        <v>7967</v>
      </c>
      <c r="D3414">
        <v>500</v>
      </c>
      <c r="E3414">
        <v>10</v>
      </c>
      <c r="F3414" t="s">
        <v>8221</v>
      </c>
      <c r="G3414" t="s">
        <v>8225</v>
      </c>
      <c r="H3414" t="s">
        <v>8247</v>
      </c>
      <c r="I3414">
        <v>1432328400</v>
      </c>
      <c r="J3414">
        <v>1430734844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12"/>
        <v>0.02</v>
      </c>
      <c r="P3414" s="15">
        <f t="shared" si="213"/>
        <v>10</v>
      </c>
      <c r="Q3414" s="7" t="s">
        <v>8323</v>
      </c>
      <c r="R3414" s="7" t="s">
        <v>8324</v>
      </c>
      <c r="S3414" s="13">
        <f t="shared" si="214"/>
        <v>42146.875</v>
      </c>
      <c r="T3414" s="12">
        <f t="shared" si="215"/>
        <v>42128.431064814817</v>
      </c>
    </row>
    <row r="3415" spans="1:20" ht="48" x14ac:dyDescent="0.2">
      <c r="A3415">
        <v>4082</v>
      </c>
      <c r="B3415" s="3" t="s">
        <v>4078</v>
      </c>
      <c r="C3415" s="3" t="s">
        <v>8185</v>
      </c>
      <c r="D3415">
        <v>150</v>
      </c>
      <c r="E3415">
        <v>3</v>
      </c>
      <c r="F3415" t="s">
        <v>8221</v>
      </c>
      <c r="G3415" t="s">
        <v>8224</v>
      </c>
      <c r="H3415" t="s">
        <v>8246</v>
      </c>
      <c r="I3415">
        <v>1447542000</v>
      </c>
      <c r="J3415">
        <v>1446179553</v>
      </c>
      <c r="K3415" t="b">
        <v>0</v>
      </c>
      <c r="L3415">
        <v>2</v>
      </c>
      <c r="M3415" t="b">
        <v>0</v>
      </c>
      <c r="N3415" t="s">
        <v>8271</v>
      </c>
      <c r="O3415" s="5">
        <f t="shared" si="212"/>
        <v>0.02</v>
      </c>
      <c r="P3415" s="15">
        <f t="shared" si="213"/>
        <v>1.5</v>
      </c>
      <c r="Q3415" s="7" t="s">
        <v>8323</v>
      </c>
      <c r="R3415" s="7" t="s">
        <v>8324</v>
      </c>
      <c r="S3415" s="13">
        <f t="shared" si="214"/>
        <v>42322.958333333328</v>
      </c>
      <c r="T3415" s="12">
        <f t="shared" si="215"/>
        <v>42307.189270833333</v>
      </c>
    </row>
    <row r="3416" spans="1:20" ht="48" x14ac:dyDescent="0.2">
      <c r="A3416">
        <v>1778</v>
      </c>
      <c r="B3416" s="3" t="s">
        <v>1779</v>
      </c>
      <c r="C3416" s="3" t="s">
        <v>5888</v>
      </c>
      <c r="D3416">
        <v>50000</v>
      </c>
      <c r="E3416">
        <v>995</v>
      </c>
      <c r="F3416" t="s">
        <v>8221</v>
      </c>
      <c r="G3416" t="s">
        <v>8224</v>
      </c>
      <c r="H3416" t="s">
        <v>8246</v>
      </c>
      <c r="I3416">
        <v>1427485395</v>
      </c>
      <c r="J3416">
        <v>1423600995</v>
      </c>
      <c r="K3416" t="b">
        <v>1</v>
      </c>
      <c r="L3416">
        <v>15</v>
      </c>
      <c r="M3416" t="b">
        <v>0</v>
      </c>
      <c r="N3416" t="s">
        <v>8285</v>
      </c>
      <c r="O3416" s="5">
        <f t="shared" si="212"/>
        <v>1.9900000000000001E-2</v>
      </c>
      <c r="P3416" s="15">
        <f t="shared" si="213"/>
        <v>66.333333333333329</v>
      </c>
      <c r="Q3416" s="7" t="s">
        <v>8343</v>
      </c>
      <c r="R3416" s="7" t="s">
        <v>8344</v>
      </c>
      <c r="S3416" s="13">
        <f t="shared" si="214"/>
        <v>42090.821701388893</v>
      </c>
      <c r="T3416" s="12">
        <f t="shared" si="215"/>
        <v>42045.86336805555</v>
      </c>
    </row>
    <row r="3417" spans="1:20" ht="48" x14ac:dyDescent="0.2">
      <c r="A3417">
        <v>4108</v>
      </c>
      <c r="B3417" s="3" t="s">
        <v>4104</v>
      </c>
      <c r="C3417" s="3" t="s">
        <v>8211</v>
      </c>
      <c r="D3417">
        <v>3000</v>
      </c>
      <c r="E3417">
        <v>59</v>
      </c>
      <c r="F3417" t="s">
        <v>8221</v>
      </c>
      <c r="G3417" t="s">
        <v>8224</v>
      </c>
      <c r="H3417" t="s">
        <v>8246</v>
      </c>
      <c r="I3417">
        <v>1488517200</v>
      </c>
      <c r="J3417">
        <v>1485909937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1.9666666666666666E-2</v>
      </c>
      <c r="P3417" s="15">
        <f t="shared" si="213"/>
        <v>59</v>
      </c>
      <c r="Q3417" s="7" t="s">
        <v>8323</v>
      </c>
      <c r="R3417" s="7" t="s">
        <v>8324</v>
      </c>
      <c r="S3417" s="13">
        <f t="shared" si="214"/>
        <v>42797.208333333328</v>
      </c>
      <c r="T3417" s="12">
        <f t="shared" si="215"/>
        <v>42767.031678240746</v>
      </c>
    </row>
    <row r="3418" spans="1:20" ht="32" x14ac:dyDescent="0.2">
      <c r="A3418">
        <v>957</v>
      </c>
      <c r="B3418" s="3" t="s">
        <v>958</v>
      </c>
      <c r="C3418" s="3" t="s">
        <v>5067</v>
      </c>
      <c r="D3418">
        <v>12000</v>
      </c>
      <c r="E3418">
        <v>233</v>
      </c>
      <c r="F3418" t="s">
        <v>8221</v>
      </c>
      <c r="G3418" t="s">
        <v>8224</v>
      </c>
      <c r="H3418" t="s">
        <v>8246</v>
      </c>
      <c r="I3418">
        <v>1479392133</v>
      </c>
      <c r="J3418">
        <v>1476710133</v>
      </c>
      <c r="K3418" t="b">
        <v>0</v>
      </c>
      <c r="L3418">
        <v>7</v>
      </c>
      <c r="M3418" t="b">
        <v>0</v>
      </c>
      <c r="N3418" t="s">
        <v>8273</v>
      </c>
      <c r="O3418" s="5">
        <f t="shared" si="212"/>
        <v>1.9416666666666665E-2</v>
      </c>
      <c r="P3418" s="15">
        <f t="shared" si="213"/>
        <v>33.285714285714285</v>
      </c>
      <c r="Q3418" s="7" t="s">
        <v>8309</v>
      </c>
      <c r="R3418" s="7" t="s">
        <v>8326</v>
      </c>
      <c r="S3418" s="13">
        <f t="shared" si="214"/>
        <v>42691.594131944439</v>
      </c>
      <c r="T3418" s="12">
        <f t="shared" si="215"/>
        <v>42660.552465277782</v>
      </c>
    </row>
    <row r="3419" spans="1:20" ht="48" x14ac:dyDescent="0.2">
      <c r="A3419">
        <v>976</v>
      </c>
      <c r="B3419" s="3" t="s">
        <v>977</v>
      </c>
      <c r="C3419" s="3" t="s">
        <v>5086</v>
      </c>
      <c r="D3419">
        <v>150000</v>
      </c>
      <c r="E3419">
        <v>2889</v>
      </c>
      <c r="F3419" t="s">
        <v>8221</v>
      </c>
      <c r="G3419" t="s">
        <v>8226</v>
      </c>
      <c r="H3419" t="s">
        <v>8248</v>
      </c>
      <c r="I3419">
        <v>1439515497</v>
      </c>
      <c r="J3419">
        <v>1435627497</v>
      </c>
      <c r="K3419" t="b">
        <v>0</v>
      </c>
      <c r="L3419">
        <v>18</v>
      </c>
      <c r="M3419" t="b">
        <v>0</v>
      </c>
      <c r="N3419" t="s">
        <v>8273</v>
      </c>
      <c r="O3419" s="5">
        <f t="shared" si="212"/>
        <v>1.9259999999999999E-2</v>
      </c>
      <c r="P3419" s="15">
        <f t="shared" si="213"/>
        <v>160.5</v>
      </c>
      <c r="Q3419" s="7" t="s">
        <v>8309</v>
      </c>
      <c r="R3419" s="7" t="s">
        <v>8326</v>
      </c>
      <c r="S3419" s="13">
        <f t="shared" si="214"/>
        <v>42230.058993055558</v>
      </c>
      <c r="T3419" s="12">
        <f t="shared" si="215"/>
        <v>42185.058993055558</v>
      </c>
    </row>
    <row r="3420" spans="1:20" ht="32" x14ac:dyDescent="0.2">
      <c r="A3420">
        <v>946</v>
      </c>
      <c r="B3420" s="3" t="s">
        <v>947</v>
      </c>
      <c r="C3420" s="3" t="s">
        <v>5056</v>
      </c>
      <c r="D3420">
        <v>15000</v>
      </c>
      <c r="E3420">
        <v>286</v>
      </c>
      <c r="F3420" t="s">
        <v>8221</v>
      </c>
      <c r="G3420" t="s">
        <v>8224</v>
      </c>
      <c r="H3420" t="s">
        <v>8246</v>
      </c>
      <c r="I3420">
        <v>1473444048</v>
      </c>
      <c r="J3420">
        <v>1470852048</v>
      </c>
      <c r="K3420" t="b">
        <v>0</v>
      </c>
      <c r="L3420">
        <v>5</v>
      </c>
      <c r="M3420" t="b">
        <v>0</v>
      </c>
      <c r="N3420" t="s">
        <v>8273</v>
      </c>
      <c r="O3420" s="5">
        <f t="shared" si="212"/>
        <v>1.9066666666666666E-2</v>
      </c>
      <c r="P3420" s="15">
        <f t="shared" si="213"/>
        <v>57.2</v>
      </c>
      <c r="Q3420" s="7" t="s">
        <v>8309</v>
      </c>
      <c r="R3420" s="7" t="s">
        <v>8326</v>
      </c>
      <c r="S3420" s="13">
        <f t="shared" si="214"/>
        <v>42622.750555555554</v>
      </c>
      <c r="T3420" s="12">
        <f t="shared" si="215"/>
        <v>42592.750555555554</v>
      </c>
    </row>
    <row r="3421" spans="1:20" ht="48" x14ac:dyDescent="0.2">
      <c r="A3421">
        <v>1498</v>
      </c>
      <c r="B3421" s="3" t="s">
        <v>1499</v>
      </c>
      <c r="C3421" s="3" t="s">
        <v>5608</v>
      </c>
      <c r="D3421">
        <v>3000</v>
      </c>
      <c r="E3421">
        <v>57</v>
      </c>
      <c r="F3421" t="s">
        <v>8221</v>
      </c>
      <c r="G3421" t="s">
        <v>8224</v>
      </c>
      <c r="H3421" t="s">
        <v>8246</v>
      </c>
      <c r="I3421">
        <v>1409787378</v>
      </c>
      <c r="J3421">
        <v>1405899378</v>
      </c>
      <c r="K3421" t="b">
        <v>0</v>
      </c>
      <c r="L3421">
        <v>3</v>
      </c>
      <c r="M3421" t="b">
        <v>0</v>
      </c>
      <c r="N3421" t="s">
        <v>8275</v>
      </c>
      <c r="O3421" s="5">
        <f t="shared" si="212"/>
        <v>1.9E-2</v>
      </c>
      <c r="P3421" s="15">
        <f t="shared" si="213"/>
        <v>19</v>
      </c>
      <c r="Q3421" s="7" t="s">
        <v>8327</v>
      </c>
      <c r="R3421" s="7" t="s">
        <v>8329</v>
      </c>
      <c r="S3421" s="13">
        <f t="shared" si="214"/>
        <v>41885.983541666668</v>
      </c>
      <c r="T3421" s="12">
        <f t="shared" si="215"/>
        <v>41840.983541666668</v>
      </c>
    </row>
    <row r="3422" spans="1:20" ht="48" x14ac:dyDescent="0.2">
      <c r="A3422">
        <v>2852</v>
      </c>
      <c r="B3422" s="3" t="s">
        <v>2852</v>
      </c>
      <c r="C3422" s="3" t="s">
        <v>6962</v>
      </c>
      <c r="D3422">
        <v>5000</v>
      </c>
      <c r="E3422">
        <v>95</v>
      </c>
      <c r="F3422" t="s">
        <v>8221</v>
      </c>
      <c r="G3422" t="s">
        <v>8224</v>
      </c>
      <c r="H3422" t="s">
        <v>8246</v>
      </c>
      <c r="I3422">
        <v>1403312703</v>
      </c>
      <c r="J3422">
        <v>1400720703</v>
      </c>
      <c r="K3422" t="b">
        <v>0</v>
      </c>
      <c r="L3422">
        <v>6</v>
      </c>
      <c r="M3422" t="b">
        <v>0</v>
      </c>
      <c r="N3422" t="s">
        <v>8271</v>
      </c>
      <c r="O3422" s="5">
        <f t="shared" si="212"/>
        <v>1.9E-2</v>
      </c>
      <c r="P3422" s="15">
        <f t="shared" si="213"/>
        <v>15.833333333333334</v>
      </c>
      <c r="Q3422" s="7" t="s">
        <v>8323</v>
      </c>
      <c r="R3422" s="7" t="s">
        <v>8324</v>
      </c>
      <c r="S3422" s="13">
        <f t="shared" si="214"/>
        <v>41811.045173611114</v>
      </c>
      <c r="T3422" s="12">
        <f t="shared" si="215"/>
        <v>41781.045173611114</v>
      </c>
    </row>
    <row r="3423" spans="1:20" ht="48" hidden="1" x14ac:dyDescent="0.2">
      <c r="A3423">
        <v>2651</v>
      </c>
      <c r="B3423" s="3" t="s">
        <v>2651</v>
      </c>
      <c r="C3423" s="3" t="s">
        <v>6761</v>
      </c>
      <c r="D3423">
        <v>280000</v>
      </c>
      <c r="E3423">
        <v>5233</v>
      </c>
      <c r="F3423" t="s">
        <v>8220</v>
      </c>
      <c r="G3423" t="s">
        <v>8224</v>
      </c>
      <c r="H3423" t="s">
        <v>8246</v>
      </c>
      <c r="I3423">
        <v>1450380009</v>
      </c>
      <c r="J3423">
        <v>1447960809</v>
      </c>
      <c r="K3423" t="b">
        <v>0</v>
      </c>
      <c r="L3423">
        <v>17</v>
      </c>
      <c r="M3423" t="b">
        <v>0</v>
      </c>
      <c r="N3423" t="s">
        <v>8301</v>
      </c>
      <c r="O3423" s="5">
        <f t="shared" si="212"/>
        <v>1.8689285714285714E-2</v>
      </c>
      <c r="P3423" s="15">
        <f t="shared" si="213"/>
        <v>307.8235294117647</v>
      </c>
      <c r="Q3423" s="7" t="s">
        <v>8309</v>
      </c>
      <c r="R3423" s="7" t="s">
        <v>8359</v>
      </c>
      <c r="S3423" s="13">
        <f t="shared" si="214"/>
        <v>42355.805659722217</v>
      </c>
      <c r="T3423" s="12">
        <f t="shared" si="215"/>
        <v>42327.805659722217</v>
      </c>
    </row>
    <row r="3424" spans="1:20" ht="32" hidden="1" x14ac:dyDescent="0.2">
      <c r="A3424">
        <v>128</v>
      </c>
      <c r="B3424" s="3" t="s">
        <v>130</v>
      </c>
      <c r="C3424" s="3" t="s">
        <v>4239</v>
      </c>
      <c r="D3424">
        <v>100000</v>
      </c>
      <c r="E3424">
        <v>1867</v>
      </c>
      <c r="F3424" t="s">
        <v>8220</v>
      </c>
      <c r="G3424" t="s">
        <v>8224</v>
      </c>
      <c r="H3424" t="s">
        <v>8246</v>
      </c>
      <c r="I3424">
        <v>1476941293</v>
      </c>
      <c r="J3424">
        <v>1473917293</v>
      </c>
      <c r="K3424" t="b">
        <v>0</v>
      </c>
      <c r="L3424">
        <v>6</v>
      </c>
      <c r="M3424" t="b">
        <v>0</v>
      </c>
      <c r="N3424" t="s">
        <v>8267</v>
      </c>
      <c r="O3424" s="5">
        <f t="shared" si="212"/>
        <v>1.8669999999999999E-2</v>
      </c>
      <c r="P3424" s="15">
        <f t="shared" si="213"/>
        <v>311.16666666666669</v>
      </c>
      <c r="Q3424" s="7" t="s">
        <v>8316</v>
      </c>
      <c r="R3424" s="7" t="s">
        <v>8319</v>
      </c>
      <c r="S3424" s="13">
        <f t="shared" si="214"/>
        <v>42663.22792824074</v>
      </c>
      <c r="T3424" s="12">
        <f t="shared" si="215"/>
        <v>42628.22792824074</v>
      </c>
    </row>
    <row r="3425" spans="1:20" ht="48" hidden="1" x14ac:dyDescent="0.2">
      <c r="A3425">
        <v>2957</v>
      </c>
      <c r="B3425" s="3" t="s">
        <v>2957</v>
      </c>
      <c r="C3425" s="3" t="s">
        <v>7067</v>
      </c>
      <c r="D3425">
        <v>15000</v>
      </c>
      <c r="E3425">
        <v>280</v>
      </c>
      <c r="F3425" t="s">
        <v>8220</v>
      </c>
      <c r="G3425" t="s">
        <v>8224</v>
      </c>
      <c r="H3425" t="s">
        <v>8246</v>
      </c>
      <c r="I3425">
        <v>1427498172</v>
      </c>
      <c r="J3425">
        <v>1422317772</v>
      </c>
      <c r="K3425" t="b">
        <v>0</v>
      </c>
      <c r="L3425">
        <v>3</v>
      </c>
      <c r="M3425" t="b">
        <v>0</v>
      </c>
      <c r="N3425" t="s">
        <v>8303</v>
      </c>
      <c r="O3425" s="5">
        <f t="shared" si="212"/>
        <v>1.8666666666666668E-2</v>
      </c>
      <c r="P3425" s="15">
        <f t="shared" si="213"/>
        <v>93.333333333333329</v>
      </c>
      <c r="Q3425" s="7" t="s">
        <v>8323</v>
      </c>
      <c r="R3425" s="7" t="s">
        <v>8361</v>
      </c>
      <c r="S3425" s="13">
        <f t="shared" si="214"/>
        <v>42090.969583333332</v>
      </c>
      <c r="T3425" s="12">
        <f t="shared" si="215"/>
        <v>42031.011249999996</v>
      </c>
    </row>
    <row r="3426" spans="1:20" ht="32" x14ac:dyDescent="0.2">
      <c r="A3426">
        <v>2409</v>
      </c>
      <c r="B3426" s="3" t="s">
        <v>2410</v>
      </c>
      <c r="C3426" s="3" t="s">
        <v>6519</v>
      </c>
      <c r="D3426">
        <v>25000</v>
      </c>
      <c r="E3426">
        <v>460</v>
      </c>
      <c r="F3426" t="s">
        <v>8221</v>
      </c>
      <c r="G3426" t="s">
        <v>8224</v>
      </c>
      <c r="H3426" t="s">
        <v>8246</v>
      </c>
      <c r="I3426">
        <v>1439931675</v>
      </c>
      <c r="J3426">
        <v>1437339675</v>
      </c>
      <c r="K3426" t="b">
        <v>0</v>
      </c>
      <c r="L3426">
        <v>6</v>
      </c>
      <c r="M3426" t="b">
        <v>0</v>
      </c>
      <c r="N3426" t="s">
        <v>8284</v>
      </c>
      <c r="O3426" s="5">
        <f t="shared" si="212"/>
        <v>1.84E-2</v>
      </c>
      <c r="P3426" s="15">
        <f t="shared" si="213"/>
        <v>76.666666666666671</v>
      </c>
      <c r="Q3426" s="7" t="s">
        <v>8341</v>
      </c>
      <c r="R3426" s="7" t="s">
        <v>8342</v>
      </c>
      <c r="S3426" s="13">
        <f t="shared" si="214"/>
        <v>42234.875868055555</v>
      </c>
      <c r="T3426" s="12">
        <f t="shared" si="215"/>
        <v>42204.875868055555</v>
      </c>
    </row>
    <row r="3427" spans="1:20" ht="48" x14ac:dyDescent="0.2">
      <c r="A3427">
        <v>4002</v>
      </c>
      <c r="B3427" s="3" t="s">
        <v>3998</v>
      </c>
      <c r="C3427" s="3" t="s">
        <v>8108</v>
      </c>
      <c r="D3427">
        <v>1250</v>
      </c>
      <c r="E3427">
        <v>23</v>
      </c>
      <c r="F3427" t="s">
        <v>8221</v>
      </c>
      <c r="G3427" t="s">
        <v>8224</v>
      </c>
      <c r="H3427" t="s">
        <v>8246</v>
      </c>
      <c r="I3427">
        <v>1411779761</v>
      </c>
      <c r="J3427">
        <v>1409187761</v>
      </c>
      <c r="K3427" t="b">
        <v>0</v>
      </c>
      <c r="L3427">
        <v>4</v>
      </c>
      <c r="M3427" t="b">
        <v>0</v>
      </c>
      <c r="N3427" t="s">
        <v>8271</v>
      </c>
      <c r="O3427" s="5">
        <f t="shared" si="212"/>
        <v>1.84E-2</v>
      </c>
      <c r="P3427" s="15">
        <f t="shared" si="213"/>
        <v>5.75</v>
      </c>
      <c r="Q3427" s="7" t="s">
        <v>8323</v>
      </c>
      <c r="R3427" s="7" t="s">
        <v>8324</v>
      </c>
      <c r="S3427" s="13">
        <f t="shared" si="214"/>
        <v>41909.043530092589</v>
      </c>
      <c r="T3427" s="12">
        <f t="shared" si="215"/>
        <v>41879.043530092589</v>
      </c>
    </row>
    <row r="3428" spans="1:20" ht="48" x14ac:dyDescent="0.2">
      <c r="A3428">
        <v>3979</v>
      </c>
      <c r="B3428" s="3" t="s">
        <v>3976</v>
      </c>
      <c r="C3428" s="3" t="s">
        <v>8086</v>
      </c>
      <c r="D3428">
        <v>6000</v>
      </c>
      <c r="E3428">
        <v>110</v>
      </c>
      <c r="F3428" t="s">
        <v>8221</v>
      </c>
      <c r="G3428" t="s">
        <v>8225</v>
      </c>
      <c r="H3428" t="s">
        <v>8247</v>
      </c>
      <c r="I3428">
        <v>1427659200</v>
      </c>
      <c r="J3428">
        <v>1425678057</v>
      </c>
      <c r="K3428" t="b">
        <v>0</v>
      </c>
      <c r="L3428">
        <v>6</v>
      </c>
      <c r="M3428" t="b">
        <v>0</v>
      </c>
      <c r="N3428" t="s">
        <v>8271</v>
      </c>
      <c r="O3428" s="5">
        <f t="shared" si="212"/>
        <v>1.8333333333333333E-2</v>
      </c>
      <c r="P3428" s="15">
        <f t="shared" si="213"/>
        <v>18.333333333333332</v>
      </c>
      <c r="Q3428" s="7" t="s">
        <v>8323</v>
      </c>
      <c r="R3428" s="7" t="s">
        <v>8324</v>
      </c>
      <c r="S3428" s="13">
        <f t="shared" si="214"/>
        <v>42092.833333333328</v>
      </c>
      <c r="T3428" s="12">
        <f t="shared" si="215"/>
        <v>42069.903437500005</v>
      </c>
    </row>
    <row r="3429" spans="1:20" ht="48" hidden="1" x14ac:dyDescent="0.2">
      <c r="A3429">
        <v>2381</v>
      </c>
      <c r="B3429" s="3" t="s">
        <v>2382</v>
      </c>
      <c r="C3429" s="3" t="s">
        <v>6491</v>
      </c>
      <c r="D3429">
        <v>86350</v>
      </c>
      <c r="E3429">
        <v>1571</v>
      </c>
      <c r="F3429" t="s">
        <v>8220</v>
      </c>
      <c r="G3429" t="s">
        <v>8224</v>
      </c>
      <c r="H3429" t="s">
        <v>8246</v>
      </c>
      <c r="I3429">
        <v>1428704848</v>
      </c>
      <c r="J3429">
        <v>1426112848</v>
      </c>
      <c r="K3429" t="b">
        <v>0</v>
      </c>
      <c r="L3429">
        <v>7</v>
      </c>
      <c r="M3429" t="b">
        <v>0</v>
      </c>
      <c r="N3429" t="s">
        <v>8272</v>
      </c>
      <c r="O3429" s="5">
        <f t="shared" si="212"/>
        <v>1.8193398957730169E-2</v>
      </c>
      <c r="P3429" s="15">
        <f t="shared" si="213"/>
        <v>224.42857142857142</v>
      </c>
      <c r="Q3429" s="7" t="s">
        <v>8309</v>
      </c>
      <c r="R3429" s="7" t="s">
        <v>8325</v>
      </c>
      <c r="S3429" s="13">
        <f t="shared" si="214"/>
        <v>42104.935740740737</v>
      </c>
      <c r="T3429" s="12">
        <f t="shared" si="215"/>
        <v>42074.935740740737</v>
      </c>
    </row>
    <row r="3430" spans="1:20" ht="48" x14ac:dyDescent="0.2">
      <c r="A3430">
        <v>3919</v>
      </c>
      <c r="B3430" s="3" t="s">
        <v>3916</v>
      </c>
      <c r="C3430" s="3" t="s">
        <v>8027</v>
      </c>
      <c r="D3430">
        <v>5000</v>
      </c>
      <c r="E3430">
        <v>90</v>
      </c>
      <c r="F3430" t="s">
        <v>8221</v>
      </c>
      <c r="G3430" t="s">
        <v>8225</v>
      </c>
      <c r="H3430" t="s">
        <v>8247</v>
      </c>
      <c r="I3430">
        <v>1453075200</v>
      </c>
      <c r="J3430">
        <v>1450628773</v>
      </c>
      <c r="K3430" t="b">
        <v>0</v>
      </c>
      <c r="L3430">
        <v>3</v>
      </c>
      <c r="M3430" t="b">
        <v>0</v>
      </c>
      <c r="N3430" t="s">
        <v>8271</v>
      </c>
      <c r="O3430" s="5">
        <f t="shared" si="212"/>
        <v>1.7999999999999999E-2</v>
      </c>
      <c r="P3430" s="15">
        <f t="shared" si="213"/>
        <v>30</v>
      </c>
      <c r="Q3430" s="7" t="s">
        <v>8323</v>
      </c>
      <c r="R3430" s="7" t="s">
        <v>8324</v>
      </c>
      <c r="S3430" s="13">
        <f t="shared" si="214"/>
        <v>42387</v>
      </c>
      <c r="T3430" s="12">
        <f t="shared" si="215"/>
        <v>42358.684872685189</v>
      </c>
    </row>
    <row r="3431" spans="1:20" ht="48" x14ac:dyDescent="0.2">
      <c r="A3431">
        <v>503</v>
      </c>
      <c r="B3431" s="3" t="s">
        <v>504</v>
      </c>
      <c r="C3431" s="3" t="s">
        <v>4613</v>
      </c>
      <c r="D3431">
        <v>6500</v>
      </c>
      <c r="E3431">
        <v>114</v>
      </c>
      <c r="F3431" t="s">
        <v>8221</v>
      </c>
      <c r="G3431" t="s">
        <v>8225</v>
      </c>
      <c r="H3431" t="s">
        <v>8247</v>
      </c>
      <c r="I3431">
        <v>1421498303</v>
      </c>
      <c r="J3431">
        <v>1418906303</v>
      </c>
      <c r="K3431" t="b">
        <v>0</v>
      </c>
      <c r="L3431">
        <v>9</v>
      </c>
      <c r="M3431" t="b">
        <v>0</v>
      </c>
      <c r="N3431" t="s">
        <v>8270</v>
      </c>
      <c r="O3431" s="5">
        <f t="shared" si="212"/>
        <v>1.7538461538461537E-2</v>
      </c>
      <c r="P3431" s="15">
        <f t="shared" si="213"/>
        <v>12.666666666666666</v>
      </c>
      <c r="Q3431" s="7" t="s">
        <v>8316</v>
      </c>
      <c r="R3431" s="7" t="s">
        <v>8322</v>
      </c>
      <c r="S3431" s="13">
        <f t="shared" si="214"/>
        <v>42021.526655092588</v>
      </c>
      <c r="T3431" s="12">
        <f t="shared" si="215"/>
        <v>41991.526655092588</v>
      </c>
    </row>
    <row r="3432" spans="1:20" ht="48" x14ac:dyDescent="0.2">
      <c r="A3432">
        <v>2514</v>
      </c>
      <c r="B3432" s="3" t="s">
        <v>2514</v>
      </c>
      <c r="C3432" s="3" t="s">
        <v>6624</v>
      </c>
      <c r="D3432">
        <v>12000</v>
      </c>
      <c r="E3432">
        <v>210</v>
      </c>
      <c r="F3432" t="s">
        <v>8221</v>
      </c>
      <c r="G3432" t="s">
        <v>8224</v>
      </c>
      <c r="H3432" t="s">
        <v>8246</v>
      </c>
      <c r="I3432">
        <v>1408526477</v>
      </c>
      <c r="J3432">
        <v>1407057677</v>
      </c>
      <c r="K3432" t="b">
        <v>0</v>
      </c>
      <c r="L3432">
        <v>4</v>
      </c>
      <c r="M3432" t="b">
        <v>0</v>
      </c>
      <c r="N3432" t="s">
        <v>8299</v>
      </c>
      <c r="O3432" s="5">
        <f t="shared" si="212"/>
        <v>1.7500000000000002E-2</v>
      </c>
      <c r="P3432" s="15">
        <f t="shared" si="213"/>
        <v>52.5</v>
      </c>
      <c r="Q3432" s="7" t="s">
        <v>8341</v>
      </c>
      <c r="R3432" s="7" t="s">
        <v>8357</v>
      </c>
      <c r="S3432" s="13">
        <f t="shared" si="214"/>
        <v>41871.389780092592</v>
      </c>
      <c r="T3432" s="12">
        <f t="shared" si="215"/>
        <v>41854.389780092592</v>
      </c>
    </row>
    <row r="3433" spans="1:20" ht="32" x14ac:dyDescent="0.2">
      <c r="A3433">
        <v>2859</v>
      </c>
      <c r="B3433" s="3" t="s">
        <v>2859</v>
      </c>
      <c r="C3433" s="3" t="s">
        <v>6969</v>
      </c>
      <c r="D3433">
        <v>2000</v>
      </c>
      <c r="E3433">
        <v>35</v>
      </c>
      <c r="F3433" t="s">
        <v>8221</v>
      </c>
      <c r="G3433" t="s">
        <v>8226</v>
      </c>
      <c r="H3433" t="s">
        <v>8248</v>
      </c>
      <c r="I3433">
        <v>1444984904</v>
      </c>
      <c r="J3433">
        <v>1439800904</v>
      </c>
      <c r="K3433" t="b">
        <v>0</v>
      </c>
      <c r="L3433">
        <v>1</v>
      </c>
      <c r="M3433" t="b">
        <v>0</v>
      </c>
      <c r="N3433" t="s">
        <v>8271</v>
      </c>
      <c r="O3433" s="5">
        <f t="shared" si="212"/>
        <v>1.7500000000000002E-2</v>
      </c>
      <c r="P3433" s="15">
        <f t="shared" si="213"/>
        <v>35</v>
      </c>
      <c r="Q3433" s="7" t="s">
        <v>8323</v>
      </c>
      <c r="R3433" s="7" t="s">
        <v>8324</v>
      </c>
      <c r="S3433" s="13">
        <f t="shared" si="214"/>
        <v>42293.362314814818</v>
      </c>
      <c r="T3433" s="12">
        <f t="shared" si="215"/>
        <v>42233.362314814818</v>
      </c>
    </row>
    <row r="3434" spans="1:20" ht="48" hidden="1" x14ac:dyDescent="0.2">
      <c r="A3434">
        <v>3887</v>
      </c>
      <c r="B3434" s="3" t="s">
        <v>3884</v>
      </c>
      <c r="C3434" s="3" t="s">
        <v>7995</v>
      </c>
      <c r="D3434">
        <v>2000</v>
      </c>
      <c r="E3434">
        <v>35</v>
      </c>
      <c r="F3434" t="s">
        <v>8220</v>
      </c>
      <c r="G3434" t="s">
        <v>8224</v>
      </c>
      <c r="H3434" t="s">
        <v>8246</v>
      </c>
      <c r="I3434">
        <v>1430517600</v>
      </c>
      <c r="J3434">
        <v>1426538129</v>
      </c>
      <c r="K3434" t="b">
        <v>0</v>
      </c>
      <c r="L3434">
        <v>2</v>
      </c>
      <c r="M3434" t="b">
        <v>0</v>
      </c>
      <c r="N3434" t="s">
        <v>8305</v>
      </c>
      <c r="O3434" s="5">
        <f t="shared" si="212"/>
        <v>1.7500000000000002E-2</v>
      </c>
      <c r="P3434" s="15">
        <f t="shared" si="213"/>
        <v>17.5</v>
      </c>
      <c r="Q3434" s="7" t="s">
        <v>8323</v>
      </c>
      <c r="R3434" s="7" t="s">
        <v>8363</v>
      </c>
      <c r="S3434" s="13">
        <f t="shared" si="214"/>
        <v>42125.916666666672</v>
      </c>
      <c r="T3434" s="12">
        <f t="shared" si="215"/>
        <v>42079.857974537037</v>
      </c>
    </row>
    <row r="3435" spans="1:20" ht="32" x14ac:dyDescent="0.2">
      <c r="A3435">
        <v>1799</v>
      </c>
      <c r="B3435" s="3" t="s">
        <v>1800</v>
      </c>
      <c r="C3435" s="3" t="s">
        <v>5909</v>
      </c>
      <c r="D3435">
        <v>4000</v>
      </c>
      <c r="E3435">
        <v>69.83</v>
      </c>
      <c r="F3435" t="s">
        <v>8221</v>
      </c>
      <c r="G3435" t="s">
        <v>8225</v>
      </c>
      <c r="H3435" t="s">
        <v>8247</v>
      </c>
      <c r="I3435">
        <v>1415740408</v>
      </c>
      <c r="J3435">
        <v>1414008808</v>
      </c>
      <c r="K3435" t="b">
        <v>1</v>
      </c>
      <c r="L3435">
        <v>6</v>
      </c>
      <c r="M3435" t="b">
        <v>0</v>
      </c>
      <c r="N3435" t="s">
        <v>8285</v>
      </c>
      <c r="O3435" s="5">
        <f t="shared" si="212"/>
        <v>1.7457500000000001E-2</v>
      </c>
      <c r="P3435" s="15">
        <f t="shared" si="213"/>
        <v>11.638333333333334</v>
      </c>
      <c r="Q3435" s="7" t="s">
        <v>8343</v>
      </c>
      <c r="R3435" s="7" t="s">
        <v>8344</v>
      </c>
      <c r="S3435" s="13">
        <f t="shared" si="214"/>
        <v>41954.884351851855</v>
      </c>
      <c r="T3435" s="12">
        <f t="shared" si="215"/>
        <v>41934.842685185184</v>
      </c>
    </row>
    <row r="3436" spans="1:20" ht="48" x14ac:dyDescent="0.2">
      <c r="A3436">
        <v>2134</v>
      </c>
      <c r="B3436" s="3" t="s">
        <v>2135</v>
      </c>
      <c r="C3436" s="3" t="s">
        <v>6244</v>
      </c>
      <c r="D3436">
        <v>6000</v>
      </c>
      <c r="E3436">
        <v>104</v>
      </c>
      <c r="F3436" t="s">
        <v>8221</v>
      </c>
      <c r="G3436" t="s">
        <v>8224</v>
      </c>
      <c r="H3436" t="s">
        <v>8246</v>
      </c>
      <c r="I3436">
        <v>1367097391</v>
      </c>
      <c r="J3436">
        <v>1364505391</v>
      </c>
      <c r="K3436" t="b">
        <v>0</v>
      </c>
      <c r="L3436">
        <v>3</v>
      </c>
      <c r="M3436" t="b">
        <v>0</v>
      </c>
      <c r="N3436" t="s">
        <v>8282</v>
      </c>
      <c r="O3436" s="5">
        <f t="shared" si="212"/>
        <v>1.7333333333333333E-2</v>
      </c>
      <c r="P3436" s="15">
        <f t="shared" si="213"/>
        <v>34.666666666666664</v>
      </c>
      <c r="Q3436" s="7" t="s">
        <v>8338</v>
      </c>
      <c r="R3436" s="7" t="s">
        <v>8339</v>
      </c>
      <c r="S3436" s="13">
        <f t="shared" si="214"/>
        <v>41391.886469907404</v>
      </c>
      <c r="T3436" s="12">
        <f t="shared" si="215"/>
        <v>41361.886469907404</v>
      </c>
    </row>
    <row r="3437" spans="1:20" ht="48" x14ac:dyDescent="0.2">
      <c r="A3437">
        <v>2591</v>
      </c>
      <c r="B3437" s="3" t="s">
        <v>2591</v>
      </c>
      <c r="C3437" s="3" t="s">
        <v>6701</v>
      </c>
      <c r="D3437">
        <v>1500</v>
      </c>
      <c r="E3437">
        <v>26</v>
      </c>
      <c r="F3437" t="s">
        <v>8221</v>
      </c>
      <c r="G3437" t="s">
        <v>8224</v>
      </c>
      <c r="H3437" t="s">
        <v>8246</v>
      </c>
      <c r="I3437">
        <v>1457901924</v>
      </c>
      <c r="J3437">
        <v>1452721524</v>
      </c>
      <c r="K3437" t="b">
        <v>0</v>
      </c>
      <c r="L3437">
        <v>2</v>
      </c>
      <c r="M3437" t="b">
        <v>0</v>
      </c>
      <c r="N3437" t="s">
        <v>8284</v>
      </c>
      <c r="O3437" s="5">
        <f t="shared" si="212"/>
        <v>1.7333333333333333E-2</v>
      </c>
      <c r="P3437" s="15">
        <f t="shared" si="213"/>
        <v>13</v>
      </c>
      <c r="Q3437" s="7" t="s">
        <v>8341</v>
      </c>
      <c r="R3437" s="7" t="s">
        <v>8342</v>
      </c>
      <c r="S3437" s="13">
        <f t="shared" si="214"/>
        <v>42442.864861111113</v>
      </c>
      <c r="T3437" s="12">
        <f t="shared" si="215"/>
        <v>42382.906527777777</v>
      </c>
    </row>
    <row r="3438" spans="1:20" ht="48" x14ac:dyDescent="0.2">
      <c r="A3438">
        <v>1908</v>
      </c>
      <c r="B3438" s="3" t="s">
        <v>1909</v>
      </c>
      <c r="C3438" s="3" t="s">
        <v>6018</v>
      </c>
      <c r="D3438">
        <v>25000</v>
      </c>
      <c r="E3438">
        <v>433</v>
      </c>
      <c r="F3438" t="s">
        <v>8221</v>
      </c>
      <c r="G3438" t="s">
        <v>8224</v>
      </c>
      <c r="H3438" t="s">
        <v>8246</v>
      </c>
      <c r="I3438">
        <v>1483048900</v>
      </c>
      <c r="J3438">
        <v>1480456900</v>
      </c>
      <c r="K3438" t="b">
        <v>0</v>
      </c>
      <c r="L3438">
        <v>4</v>
      </c>
      <c r="M3438" t="b">
        <v>0</v>
      </c>
      <c r="N3438" t="s">
        <v>8294</v>
      </c>
      <c r="O3438" s="5">
        <f t="shared" si="212"/>
        <v>1.7319999999999999E-2</v>
      </c>
      <c r="P3438" s="15">
        <f t="shared" si="213"/>
        <v>108.25</v>
      </c>
      <c r="Q3438" s="7" t="s">
        <v>8309</v>
      </c>
      <c r="R3438" s="7" t="s">
        <v>8353</v>
      </c>
      <c r="S3438" s="13">
        <f t="shared" si="214"/>
        <v>42733.917824074073</v>
      </c>
      <c r="T3438" s="12">
        <f t="shared" si="215"/>
        <v>42703.917824074073</v>
      </c>
    </row>
    <row r="3439" spans="1:20" ht="64" x14ac:dyDescent="0.2">
      <c r="A3439">
        <v>956</v>
      </c>
      <c r="B3439" s="3" t="s">
        <v>957</v>
      </c>
      <c r="C3439" s="3" t="s">
        <v>5066</v>
      </c>
      <c r="D3439">
        <v>50000</v>
      </c>
      <c r="E3439">
        <v>861</v>
      </c>
      <c r="F3439" t="s">
        <v>8221</v>
      </c>
      <c r="G3439" t="s">
        <v>8224</v>
      </c>
      <c r="H3439" t="s">
        <v>8246</v>
      </c>
      <c r="I3439">
        <v>1430081759</v>
      </c>
      <c r="J3439">
        <v>1424901359</v>
      </c>
      <c r="K3439" t="b">
        <v>0</v>
      </c>
      <c r="L3439">
        <v>17</v>
      </c>
      <c r="M3439" t="b">
        <v>0</v>
      </c>
      <c r="N3439" t="s">
        <v>8273</v>
      </c>
      <c r="O3439" s="5">
        <f t="shared" si="212"/>
        <v>1.7219999999999999E-2</v>
      </c>
      <c r="P3439" s="15">
        <f t="shared" si="213"/>
        <v>50.647058823529413</v>
      </c>
      <c r="Q3439" s="7" t="s">
        <v>8309</v>
      </c>
      <c r="R3439" s="7" t="s">
        <v>8326</v>
      </c>
      <c r="S3439" s="13">
        <f t="shared" si="214"/>
        <v>42120.872210648144</v>
      </c>
      <c r="T3439" s="12">
        <f t="shared" si="215"/>
        <v>42060.913877314815</v>
      </c>
    </row>
    <row r="3440" spans="1:20" ht="32" x14ac:dyDescent="0.2">
      <c r="A3440">
        <v>2144</v>
      </c>
      <c r="B3440" s="3" t="s">
        <v>2145</v>
      </c>
      <c r="C3440" s="3" t="s">
        <v>6254</v>
      </c>
      <c r="D3440">
        <v>35500</v>
      </c>
      <c r="E3440">
        <v>607</v>
      </c>
      <c r="F3440" t="s">
        <v>8221</v>
      </c>
      <c r="G3440" t="s">
        <v>8224</v>
      </c>
      <c r="H3440" t="s">
        <v>8246</v>
      </c>
      <c r="I3440">
        <v>1379164040</v>
      </c>
      <c r="J3440">
        <v>1376399240</v>
      </c>
      <c r="K3440" t="b">
        <v>0</v>
      </c>
      <c r="L3440">
        <v>24</v>
      </c>
      <c r="M3440" t="b">
        <v>0</v>
      </c>
      <c r="N3440" t="s">
        <v>8282</v>
      </c>
      <c r="O3440" s="5">
        <f t="shared" si="212"/>
        <v>1.7098591549295775E-2</v>
      </c>
      <c r="P3440" s="15">
        <f t="shared" si="213"/>
        <v>25.291666666666668</v>
      </c>
      <c r="Q3440" s="7" t="s">
        <v>8338</v>
      </c>
      <c r="R3440" s="7" t="s">
        <v>8339</v>
      </c>
      <c r="S3440" s="13">
        <f t="shared" si="214"/>
        <v>41531.546759259261</v>
      </c>
      <c r="T3440" s="12">
        <f t="shared" si="215"/>
        <v>41499.546759259261</v>
      </c>
    </row>
    <row r="3441" spans="1:20" ht="48" x14ac:dyDescent="0.2">
      <c r="A3441">
        <v>775</v>
      </c>
      <c r="B3441" s="3" t="s">
        <v>776</v>
      </c>
      <c r="C3441" s="3" t="s">
        <v>4885</v>
      </c>
      <c r="D3441">
        <v>10000</v>
      </c>
      <c r="E3441">
        <v>170</v>
      </c>
      <c r="F3441" t="s">
        <v>8221</v>
      </c>
      <c r="G3441" t="s">
        <v>8224</v>
      </c>
      <c r="H3441" t="s">
        <v>8246</v>
      </c>
      <c r="I3441">
        <v>1323998795</v>
      </c>
      <c r="J3441">
        <v>1321406795</v>
      </c>
      <c r="K3441" t="b">
        <v>0</v>
      </c>
      <c r="L3441">
        <v>5</v>
      </c>
      <c r="M3441" t="b">
        <v>0</v>
      </c>
      <c r="N3441" t="s">
        <v>8275</v>
      </c>
      <c r="O3441" s="5">
        <f t="shared" si="212"/>
        <v>1.7000000000000001E-2</v>
      </c>
      <c r="P3441" s="15">
        <f t="shared" si="213"/>
        <v>34</v>
      </c>
      <c r="Q3441" s="7" t="s">
        <v>8327</v>
      </c>
      <c r="R3441" s="7" t="s">
        <v>8329</v>
      </c>
      <c r="S3441" s="13">
        <f t="shared" si="214"/>
        <v>40893.060127314813</v>
      </c>
      <c r="T3441" s="12">
        <f t="shared" si="215"/>
        <v>40863.060127314813</v>
      </c>
    </row>
    <row r="3442" spans="1:20" ht="20" x14ac:dyDescent="0.2">
      <c r="A3442">
        <v>1590</v>
      </c>
      <c r="B3442" s="3" t="s">
        <v>1591</v>
      </c>
      <c r="C3442" s="3" t="s">
        <v>5700</v>
      </c>
      <c r="D3442">
        <v>60000</v>
      </c>
      <c r="E3442">
        <v>1020</v>
      </c>
      <c r="F3442" t="s">
        <v>8221</v>
      </c>
      <c r="G3442" t="s">
        <v>8237</v>
      </c>
      <c r="H3442" t="s">
        <v>8249</v>
      </c>
      <c r="I3442">
        <v>1443040464</v>
      </c>
      <c r="J3442">
        <v>1440448464</v>
      </c>
      <c r="K3442" t="b">
        <v>0</v>
      </c>
      <c r="L3442">
        <v>2</v>
      </c>
      <c r="M3442" t="b">
        <v>0</v>
      </c>
      <c r="N3442" t="s">
        <v>8291</v>
      </c>
      <c r="O3442" s="5">
        <f t="shared" si="212"/>
        <v>1.7000000000000001E-2</v>
      </c>
      <c r="P3442" s="15">
        <f t="shared" si="213"/>
        <v>510</v>
      </c>
      <c r="Q3442" s="7" t="s">
        <v>8343</v>
      </c>
      <c r="R3442" s="7" t="s">
        <v>8350</v>
      </c>
      <c r="S3442" s="13">
        <f t="shared" si="214"/>
        <v>42270.857222222221</v>
      </c>
      <c r="T3442" s="12">
        <f t="shared" si="215"/>
        <v>42240.857222222221</v>
      </c>
    </row>
    <row r="3443" spans="1:20" ht="64" x14ac:dyDescent="0.2">
      <c r="A3443">
        <v>1127</v>
      </c>
      <c r="B3443" s="3" t="s">
        <v>1128</v>
      </c>
      <c r="C3443" s="3" t="s">
        <v>5237</v>
      </c>
      <c r="D3443">
        <v>35000</v>
      </c>
      <c r="E3443">
        <v>585</v>
      </c>
      <c r="F3443" t="s">
        <v>8221</v>
      </c>
      <c r="G3443" t="s">
        <v>8224</v>
      </c>
      <c r="H3443" t="s">
        <v>8246</v>
      </c>
      <c r="I3443">
        <v>1416000600</v>
      </c>
      <c r="J3443">
        <v>1413318600</v>
      </c>
      <c r="K3443" t="b">
        <v>0</v>
      </c>
      <c r="L3443">
        <v>23</v>
      </c>
      <c r="M3443" t="b">
        <v>0</v>
      </c>
      <c r="N3443" t="s">
        <v>8283</v>
      </c>
      <c r="O3443" s="5">
        <f t="shared" si="212"/>
        <v>1.6714285714285713E-2</v>
      </c>
      <c r="P3443" s="15">
        <f t="shared" si="213"/>
        <v>25.434782608695652</v>
      </c>
      <c r="Q3443" s="7" t="s">
        <v>8338</v>
      </c>
      <c r="R3443" s="7" t="s">
        <v>8340</v>
      </c>
      <c r="S3443" s="13">
        <f t="shared" si="214"/>
        <v>41957.895833333328</v>
      </c>
      <c r="T3443" s="12">
        <f t="shared" si="215"/>
        <v>41926.854166666664</v>
      </c>
    </row>
    <row r="3444" spans="1:20" ht="48" x14ac:dyDescent="0.2">
      <c r="A3444">
        <v>1713</v>
      </c>
      <c r="B3444" s="3" t="s">
        <v>1714</v>
      </c>
      <c r="C3444" s="3" t="s">
        <v>5823</v>
      </c>
      <c r="D3444">
        <v>3000</v>
      </c>
      <c r="E3444">
        <v>50</v>
      </c>
      <c r="F3444" t="s">
        <v>8221</v>
      </c>
      <c r="G3444" t="s">
        <v>8224</v>
      </c>
      <c r="H3444" t="s">
        <v>8246</v>
      </c>
      <c r="I3444">
        <v>1412536412</v>
      </c>
      <c r="J3444">
        <v>1409944412</v>
      </c>
      <c r="K3444" t="b">
        <v>0</v>
      </c>
      <c r="L3444">
        <v>1</v>
      </c>
      <c r="M3444" t="b">
        <v>0</v>
      </c>
      <c r="N3444" t="s">
        <v>8293</v>
      </c>
      <c r="O3444" s="5">
        <f t="shared" si="212"/>
        <v>1.6666666666666666E-2</v>
      </c>
      <c r="P3444" s="15">
        <f t="shared" si="213"/>
        <v>50</v>
      </c>
      <c r="Q3444" s="7" t="s">
        <v>8330</v>
      </c>
      <c r="R3444" s="7" t="s">
        <v>8352</v>
      </c>
      <c r="S3444" s="13">
        <f t="shared" si="214"/>
        <v>41917.801064814819</v>
      </c>
      <c r="T3444" s="12">
        <f t="shared" si="215"/>
        <v>41887.801064814819</v>
      </c>
    </row>
    <row r="3445" spans="1:20" ht="48" x14ac:dyDescent="0.2">
      <c r="A3445">
        <v>3795</v>
      </c>
      <c r="B3445" s="3" t="s">
        <v>3792</v>
      </c>
      <c r="C3445" s="3" t="s">
        <v>7905</v>
      </c>
      <c r="D3445">
        <v>600</v>
      </c>
      <c r="E3445">
        <v>10</v>
      </c>
      <c r="F3445" t="s">
        <v>8221</v>
      </c>
      <c r="G3445" t="s">
        <v>8225</v>
      </c>
      <c r="H3445" t="s">
        <v>8247</v>
      </c>
      <c r="I3445">
        <v>1440801000</v>
      </c>
      <c r="J3445">
        <v>1437042490</v>
      </c>
      <c r="K3445" t="b">
        <v>0</v>
      </c>
      <c r="L3445">
        <v>2</v>
      </c>
      <c r="M3445" t="b">
        <v>0</v>
      </c>
      <c r="N3445" t="s">
        <v>8305</v>
      </c>
      <c r="O3445" s="5">
        <f t="shared" si="212"/>
        <v>1.6666666666666666E-2</v>
      </c>
      <c r="P3445" s="15">
        <f t="shared" si="213"/>
        <v>5</v>
      </c>
      <c r="Q3445" s="7" t="s">
        <v>8323</v>
      </c>
      <c r="R3445" s="7" t="s">
        <v>8363</v>
      </c>
      <c r="S3445" s="13">
        <f t="shared" si="214"/>
        <v>42244.9375</v>
      </c>
      <c r="T3445" s="12">
        <f t="shared" si="215"/>
        <v>42201.436226851853</v>
      </c>
    </row>
    <row r="3446" spans="1:20" ht="48" x14ac:dyDescent="0.2">
      <c r="A3446">
        <v>1404</v>
      </c>
      <c r="B3446" s="3" t="s">
        <v>1405</v>
      </c>
      <c r="C3446" s="3" t="s">
        <v>5514</v>
      </c>
      <c r="D3446">
        <v>14500</v>
      </c>
      <c r="E3446">
        <v>241</v>
      </c>
      <c r="F3446" t="s">
        <v>8221</v>
      </c>
      <c r="G3446" t="s">
        <v>8225</v>
      </c>
      <c r="H3446" t="s">
        <v>8247</v>
      </c>
      <c r="I3446">
        <v>1424607285</v>
      </c>
      <c r="J3446">
        <v>1422447285</v>
      </c>
      <c r="K3446" t="b">
        <v>1</v>
      </c>
      <c r="L3446">
        <v>5</v>
      </c>
      <c r="M3446" t="b">
        <v>0</v>
      </c>
      <c r="N3446" t="s">
        <v>8287</v>
      </c>
      <c r="O3446" s="5">
        <f t="shared" si="212"/>
        <v>1.6620689655172414E-2</v>
      </c>
      <c r="P3446" s="15">
        <f t="shared" si="213"/>
        <v>48.2</v>
      </c>
      <c r="Q3446" s="7" t="s">
        <v>8327</v>
      </c>
      <c r="R3446" s="7" t="s">
        <v>8346</v>
      </c>
      <c r="S3446" s="13">
        <f t="shared" si="214"/>
        <v>42057.510243055556</v>
      </c>
      <c r="T3446" s="12">
        <f t="shared" si="215"/>
        <v>42032.510243055556</v>
      </c>
    </row>
    <row r="3447" spans="1:20" ht="48" hidden="1" x14ac:dyDescent="0.2">
      <c r="A3447">
        <v>3142</v>
      </c>
      <c r="B3447" s="3" t="s">
        <v>3142</v>
      </c>
      <c r="C3447" s="3" t="s">
        <v>7252</v>
      </c>
      <c r="D3447">
        <v>2750</v>
      </c>
      <c r="E3447">
        <v>45</v>
      </c>
      <c r="F3447" t="s">
        <v>8222</v>
      </c>
      <c r="G3447" t="s">
        <v>8225</v>
      </c>
      <c r="H3447" t="s">
        <v>8247</v>
      </c>
      <c r="I3447">
        <v>1489922339</v>
      </c>
      <c r="J3447">
        <v>1487333939</v>
      </c>
      <c r="K3447" t="b">
        <v>0</v>
      </c>
      <c r="L3447">
        <v>3</v>
      </c>
      <c r="M3447" t="b">
        <v>0</v>
      </c>
      <c r="N3447" t="s">
        <v>8271</v>
      </c>
      <c r="O3447" s="5">
        <f t="shared" si="212"/>
        <v>1.6363636363636365E-2</v>
      </c>
      <c r="P3447" s="15">
        <f t="shared" si="213"/>
        <v>15</v>
      </c>
      <c r="Q3447" s="7" t="s">
        <v>8323</v>
      </c>
      <c r="R3447" s="7" t="s">
        <v>8324</v>
      </c>
      <c r="S3447" s="13">
        <f t="shared" si="214"/>
        <v>42813.471516203703</v>
      </c>
      <c r="T3447" s="12">
        <f t="shared" si="215"/>
        <v>42783.513182870374</v>
      </c>
    </row>
    <row r="3448" spans="1:20" ht="48" x14ac:dyDescent="0.2">
      <c r="A3448">
        <v>1167</v>
      </c>
      <c r="B3448" s="3" t="s">
        <v>1168</v>
      </c>
      <c r="C3448" s="3" t="s">
        <v>5277</v>
      </c>
      <c r="D3448">
        <v>60000</v>
      </c>
      <c r="E3448">
        <v>979</v>
      </c>
      <c r="F3448" t="s">
        <v>8221</v>
      </c>
      <c r="G3448" t="s">
        <v>8224</v>
      </c>
      <c r="H3448" t="s">
        <v>8246</v>
      </c>
      <c r="I3448">
        <v>1410543495</v>
      </c>
      <c r="J3448">
        <v>1407865095</v>
      </c>
      <c r="K3448" t="b">
        <v>0</v>
      </c>
      <c r="L3448">
        <v>16</v>
      </c>
      <c r="M3448" t="b">
        <v>0</v>
      </c>
      <c r="N3448" t="s">
        <v>8284</v>
      </c>
      <c r="O3448" s="5">
        <f t="shared" si="212"/>
        <v>1.6316666666666667E-2</v>
      </c>
      <c r="P3448" s="15">
        <f t="shared" si="213"/>
        <v>61.1875</v>
      </c>
      <c r="Q3448" s="7" t="s">
        <v>8341</v>
      </c>
      <c r="R3448" s="7" t="s">
        <v>8342</v>
      </c>
      <c r="S3448" s="13">
        <f t="shared" si="214"/>
        <v>41894.734895833331</v>
      </c>
      <c r="T3448" s="12">
        <f t="shared" si="215"/>
        <v>41863.734895833331</v>
      </c>
    </row>
    <row r="3449" spans="1:20" ht="32" x14ac:dyDescent="0.2">
      <c r="A3449">
        <v>996</v>
      </c>
      <c r="B3449" s="3" t="s">
        <v>997</v>
      </c>
      <c r="C3449" s="3" t="s">
        <v>5106</v>
      </c>
      <c r="D3449">
        <v>4000</v>
      </c>
      <c r="E3449">
        <v>65</v>
      </c>
      <c r="F3449" t="s">
        <v>8221</v>
      </c>
      <c r="G3449" t="s">
        <v>8224</v>
      </c>
      <c r="H3449" t="s">
        <v>8246</v>
      </c>
      <c r="I3449">
        <v>1406474820</v>
      </c>
      <c r="J3449">
        <v>1403902060</v>
      </c>
      <c r="K3449" t="b">
        <v>0</v>
      </c>
      <c r="L3449">
        <v>5</v>
      </c>
      <c r="M3449" t="b">
        <v>0</v>
      </c>
      <c r="N3449" t="s">
        <v>8273</v>
      </c>
      <c r="O3449" s="5">
        <f t="shared" si="212"/>
        <v>1.6250000000000001E-2</v>
      </c>
      <c r="P3449" s="15">
        <f t="shared" si="213"/>
        <v>13</v>
      </c>
      <c r="Q3449" s="7" t="s">
        <v>8309</v>
      </c>
      <c r="R3449" s="7" t="s">
        <v>8326</v>
      </c>
      <c r="S3449" s="13">
        <f t="shared" si="214"/>
        <v>41847.643750000003</v>
      </c>
      <c r="T3449" s="12">
        <f t="shared" si="215"/>
        <v>41817.866435185184</v>
      </c>
    </row>
    <row r="3450" spans="1:20" ht="48" x14ac:dyDescent="0.2">
      <c r="A3450">
        <v>1103</v>
      </c>
      <c r="B3450" s="3" t="s">
        <v>1104</v>
      </c>
      <c r="C3450" s="3" t="s">
        <v>5213</v>
      </c>
      <c r="D3450">
        <v>15000</v>
      </c>
      <c r="E3450">
        <v>243</v>
      </c>
      <c r="F3450" t="s">
        <v>8221</v>
      </c>
      <c r="G3450" t="s">
        <v>8224</v>
      </c>
      <c r="H3450" t="s">
        <v>8246</v>
      </c>
      <c r="I3450">
        <v>1466227190</v>
      </c>
      <c r="J3450">
        <v>1461043190</v>
      </c>
      <c r="K3450" t="b">
        <v>0</v>
      </c>
      <c r="L3450">
        <v>15</v>
      </c>
      <c r="M3450" t="b">
        <v>0</v>
      </c>
      <c r="N3450" t="s">
        <v>8282</v>
      </c>
      <c r="O3450" s="5">
        <f t="shared" si="212"/>
        <v>1.6199999999999999E-2</v>
      </c>
      <c r="P3450" s="15">
        <f t="shared" si="213"/>
        <v>16.2</v>
      </c>
      <c r="Q3450" s="7" t="s">
        <v>8338</v>
      </c>
      <c r="R3450" s="7" t="s">
        <v>8339</v>
      </c>
      <c r="S3450" s="13">
        <f t="shared" si="214"/>
        <v>42539.22210648148</v>
      </c>
      <c r="T3450" s="12">
        <f t="shared" si="215"/>
        <v>42479.22210648148</v>
      </c>
    </row>
    <row r="3451" spans="1:20" ht="48" x14ac:dyDescent="0.2">
      <c r="A3451">
        <v>1915</v>
      </c>
      <c r="B3451" s="3" t="s">
        <v>1916</v>
      </c>
      <c r="C3451" s="3" t="s">
        <v>6025</v>
      </c>
      <c r="D3451">
        <v>500</v>
      </c>
      <c r="E3451">
        <v>8</v>
      </c>
      <c r="F3451" t="s">
        <v>8221</v>
      </c>
      <c r="G3451" t="s">
        <v>8224</v>
      </c>
      <c r="H3451" t="s">
        <v>8246</v>
      </c>
      <c r="I3451">
        <v>1409620222</v>
      </c>
      <c r="J3451">
        <v>1407892222</v>
      </c>
      <c r="K3451" t="b">
        <v>0</v>
      </c>
      <c r="L3451">
        <v>4</v>
      </c>
      <c r="M3451" t="b">
        <v>0</v>
      </c>
      <c r="N3451" t="s">
        <v>8294</v>
      </c>
      <c r="O3451" s="5">
        <f t="shared" si="212"/>
        <v>1.6E-2</v>
      </c>
      <c r="P3451" s="15">
        <f t="shared" si="213"/>
        <v>2</v>
      </c>
      <c r="Q3451" s="7" t="s">
        <v>8309</v>
      </c>
      <c r="R3451" s="7" t="s">
        <v>8353</v>
      </c>
      <c r="S3451" s="13">
        <f t="shared" si="214"/>
        <v>41884.04886574074</v>
      </c>
      <c r="T3451" s="12">
        <f t="shared" si="215"/>
        <v>41864.04886574074</v>
      </c>
    </row>
    <row r="3452" spans="1:20" ht="48" x14ac:dyDescent="0.2">
      <c r="A3452">
        <v>2133</v>
      </c>
      <c r="B3452" s="3" t="s">
        <v>2134</v>
      </c>
      <c r="C3452" s="3" t="s">
        <v>6243</v>
      </c>
      <c r="D3452">
        <v>1000</v>
      </c>
      <c r="E3452">
        <v>16</v>
      </c>
      <c r="F3452" t="s">
        <v>8221</v>
      </c>
      <c r="G3452" t="s">
        <v>8224</v>
      </c>
      <c r="H3452" t="s">
        <v>8246</v>
      </c>
      <c r="I3452">
        <v>1303628340</v>
      </c>
      <c r="J3452">
        <v>1300328399</v>
      </c>
      <c r="K3452" t="b">
        <v>0</v>
      </c>
      <c r="L3452">
        <v>3</v>
      </c>
      <c r="M3452" t="b">
        <v>0</v>
      </c>
      <c r="N3452" t="s">
        <v>8282</v>
      </c>
      <c r="O3452" s="5">
        <f t="shared" si="212"/>
        <v>1.6E-2</v>
      </c>
      <c r="P3452" s="15">
        <f t="shared" si="213"/>
        <v>5.333333333333333</v>
      </c>
      <c r="Q3452" s="7" t="s">
        <v>8338</v>
      </c>
      <c r="R3452" s="7" t="s">
        <v>8339</v>
      </c>
      <c r="S3452" s="13">
        <f t="shared" si="214"/>
        <v>40657.290972222225</v>
      </c>
      <c r="T3452" s="12">
        <f t="shared" si="215"/>
        <v>40619.097210648149</v>
      </c>
    </row>
    <row r="3453" spans="1:20" ht="20" x14ac:dyDescent="0.2">
      <c r="A3453">
        <v>2864</v>
      </c>
      <c r="B3453" s="3" t="s">
        <v>2864</v>
      </c>
      <c r="C3453" s="3" t="s">
        <v>6974</v>
      </c>
      <c r="D3453">
        <v>2500</v>
      </c>
      <c r="E3453">
        <v>40</v>
      </c>
      <c r="F3453" t="s">
        <v>8221</v>
      </c>
      <c r="G3453" t="s">
        <v>8225</v>
      </c>
      <c r="H3453" t="s">
        <v>8247</v>
      </c>
      <c r="I3453">
        <v>1437139080</v>
      </c>
      <c r="J3453">
        <v>1434552207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1.6E-2</v>
      </c>
      <c r="P3453" s="15">
        <f t="shared" si="213"/>
        <v>13.333333333333334</v>
      </c>
      <c r="Q3453" s="7" t="s">
        <v>8323</v>
      </c>
      <c r="R3453" s="7" t="s">
        <v>8324</v>
      </c>
      <c r="S3453" s="13">
        <f t="shared" si="214"/>
        <v>42202.554166666669</v>
      </c>
      <c r="T3453" s="12">
        <f t="shared" si="215"/>
        <v>42172.613506944443</v>
      </c>
    </row>
    <row r="3454" spans="1:20" ht="48" hidden="1" x14ac:dyDescent="0.2">
      <c r="A3454">
        <v>1042</v>
      </c>
      <c r="B3454" s="3" t="s">
        <v>1043</v>
      </c>
      <c r="C3454" s="3" t="s">
        <v>5152</v>
      </c>
      <c r="D3454">
        <v>650</v>
      </c>
      <c r="E3454">
        <v>10</v>
      </c>
      <c r="F3454" t="s">
        <v>8220</v>
      </c>
      <c r="G3454" t="s">
        <v>8224</v>
      </c>
      <c r="H3454" t="s">
        <v>8246</v>
      </c>
      <c r="I3454">
        <v>1410516000</v>
      </c>
      <c r="J3454">
        <v>1406824948</v>
      </c>
      <c r="K3454" t="b">
        <v>0</v>
      </c>
      <c r="L3454">
        <v>1</v>
      </c>
      <c r="M3454" t="b">
        <v>0</v>
      </c>
      <c r="N3454" t="s">
        <v>8281</v>
      </c>
      <c r="O3454" s="5">
        <f t="shared" si="212"/>
        <v>1.5384615384615385E-2</v>
      </c>
      <c r="P3454" s="15">
        <f t="shared" si="213"/>
        <v>10</v>
      </c>
      <c r="Q3454" s="7" t="s">
        <v>8336</v>
      </c>
      <c r="R3454" s="7" t="s">
        <v>8337</v>
      </c>
      <c r="S3454" s="13">
        <f t="shared" si="214"/>
        <v>41894.416666666664</v>
      </c>
      <c r="T3454" s="12">
        <f t="shared" si="215"/>
        <v>41851.696157407408</v>
      </c>
    </row>
    <row r="3455" spans="1:20" ht="48" x14ac:dyDescent="0.2">
      <c r="A3455">
        <v>1157</v>
      </c>
      <c r="B3455" s="3" t="s">
        <v>1158</v>
      </c>
      <c r="C3455" s="3" t="s">
        <v>5267</v>
      </c>
      <c r="D3455">
        <v>10000</v>
      </c>
      <c r="E3455">
        <v>151</v>
      </c>
      <c r="F3455" t="s">
        <v>8221</v>
      </c>
      <c r="G3455" t="s">
        <v>8224</v>
      </c>
      <c r="H3455" t="s">
        <v>8246</v>
      </c>
      <c r="I3455">
        <v>1417795480</v>
      </c>
      <c r="J3455">
        <v>1412607880</v>
      </c>
      <c r="K3455" t="b">
        <v>0</v>
      </c>
      <c r="L3455">
        <v>3</v>
      </c>
      <c r="M3455" t="b">
        <v>0</v>
      </c>
      <c r="N3455" t="s">
        <v>8284</v>
      </c>
      <c r="O3455" s="5">
        <f t="shared" si="212"/>
        <v>1.5100000000000001E-2</v>
      </c>
      <c r="P3455" s="15">
        <f t="shared" si="213"/>
        <v>50.333333333333336</v>
      </c>
      <c r="Q3455" s="7" t="s">
        <v>8341</v>
      </c>
      <c r="R3455" s="7" t="s">
        <v>8342</v>
      </c>
      <c r="S3455" s="13">
        <f t="shared" si="214"/>
        <v>41978.669907407413</v>
      </c>
      <c r="T3455" s="12">
        <f t="shared" si="215"/>
        <v>41918.628240740742</v>
      </c>
    </row>
    <row r="3456" spans="1:20" ht="48" hidden="1" x14ac:dyDescent="0.2">
      <c r="A3456">
        <v>2347</v>
      </c>
      <c r="B3456" s="3" t="s">
        <v>2348</v>
      </c>
      <c r="C3456" s="3" t="s">
        <v>6457</v>
      </c>
      <c r="D3456">
        <v>1000</v>
      </c>
      <c r="E3456">
        <v>15</v>
      </c>
      <c r="F3456" t="s">
        <v>8220</v>
      </c>
      <c r="G3456" t="s">
        <v>8224</v>
      </c>
      <c r="H3456" t="s">
        <v>8246</v>
      </c>
      <c r="I3456">
        <v>1472135676</v>
      </c>
      <c r="J3456">
        <v>1469543676</v>
      </c>
      <c r="K3456" t="b">
        <v>0</v>
      </c>
      <c r="L3456">
        <v>1</v>
      </c>
      <c r="M3456" t="b">
        <v>0</v>
      </c>
      <c r="N3456" t="s">
        <v>8272</v>
      </c>
      <c r="O3456" s="5">
        <f t="shared" si="212"/>
        <v>1.4999999999999999E-2</v>
      </c>
      <c r="P3456" s="15">
        <f t="shared" si="213"/>
        <v>15</v>
      </c>
      <c r="Q3456" s="7" t="s">
        <v>8309</v>
      </c>
      <c r="R3456" s="7" t="s">
        <v>8325</v>
      </c>
      <c r="S3456" s="13">
        <f t="shared" si="214"/>
        <v>42607.607361111113</v>
      </c>
      <c r="T3456" s="12">
        <f t="shared" si="215"/>
        <v>42577.607361111113</v>
      </c>
    </row>
    <row r="3457" spans="1:20" ht="48" x14ac:dyDescent="0.2">
      <c r="A3457">
        <v>3960</v>
      </c>
      <c r="B3457" s="3" t="s">
        <v>3957</v>
      </c>
      <c r="C3457" s="3" t="s">
        <v>8067</v>
      </c>
      <c r="D3457">
        <v>3000</v>
      </c>
      <c r="E3457">
        <v>45</v>
      </c>
      <c r="F3457" t="s">
        <v>8221</v>
      </c>
      <c r="G3457" t="s">
        <v>8224</v>
      </c>
      <c r="H3457" t="s">
        <v>8246</v>
      </c>
      <c r="I3457">
        <v>1451852256</v>
      </c>
      <c r="J3457">
        <v>1449260256</v>
      </c>
      <c r="K3457" t="b">
        <v>0</v>
      </c>
      <c r="L3457">
        <v>4</v>
      </c>
      <c r="M3457" t="b">
        <v>0</v>
      </c>
      <c r="N3457" t="s">
        <v>8271</v>
      </c>
      <c r="O3457" s="5">
        <f t="shared" si="212"/>
        <v>1.4999999999999999E-2</v>
      </c>
      <c r="P3457" s="15">
        <f t="shared" si="213"/>
        <v>11.25</v>
      </c>
      <c r="Q3457" s="7" t="s">
        <v>8323</v>
      </c>
      <c r="R3457" s="7" t="s">
        <v>8324</v>
      </c>
      <c r="S3457" s="13">
        <f t="shared" si="214"/>
        <v>42372.845555555556</v>
      </c>
      <c r="T3457" s="12">
        <f t="shared" si="215"/>
        <v>42342.845555555556</v>
      </c>
    </row>
    <row r="3458" spans="1:20" ht="48" x14ac:dyDescent="0.2">
      <c r="A3458">
        <v>4034</v>
      </c>
      <c r="B3458" s="3" t="s">
        <v>4030</v>
      </c>
      <c r="C3458" s="3" t="s">
        <v>8139</v>
      </c>
      <c r="D3458">
        <v>13500</v>
      </c>
      <c r="E3458">
        <v>200</v>
      </c>
      <c r="F3458" t="s">
        <v>8221</v>
      </c>
      <c r="G3458" t="s">
        <v>8224</v>
      </c>
      <c r="H3458" t="s">
        <v>8246</v>
      </c>
      <c r="I3458">
        <v>1428097450</v>
      </c>
      <c r="J3458">
        <v>1425509050</v>
      </c>
      <c r="K3458" t="b">
        <v>0</v>
      </c>
      <c r="L3458">
        <v>2</v>
      </c>
      <c r="M3458" t="b">
        <v>0</v>
      </c>
      <c r="N3458" t="s">
        <v>8271</v>
      </c>
      <c r="O3458" s="5">
        <f t="shared" ref="O3458:O3521" si="216">E3458/D3458</f>
        <v>1.4814814814814815E-2</v>
      </c>
      <c r="P3458" s="15">
        <f t="shared" ref="P3458:P3521" si="217">AVERAGE(E3458/L3458)</f>
        <v>100</v>
      </c>
      <c r="Q3458" s="7" t="s">
        <v>8323</v>
      </c>
      <c r="R3458" s="7" t="s">
        <v>8324</v>
      </c>
      <c r="S3458" s="13">
        <f t="shared" ref="S3458:S3521" si="218">(((I3458/60)/60)/24)+DATE(1970,1,1)</f>
        <v>42097.905671296292</v>
      </c>
      <c r="T3458" s="12">
        <f t="shared" ref="T3458:T3521" si="219">(((J3458/60)/60)/24)+DATE(1970,1,1)</f>
        <v>42067.947337962964</v>
      </c>
    </row>
    <row r="3459" spans="1:20" ht="48" x14ac:dyDescent="0.2">
      <c r="A3459">
        <v>3889</v>
      </c>
      <c r="B3459" s="3" t="s">
        <v>3886</v>
      </c>
      <c r="C3459" s="3" t="s">
        <v>7997</v>
      </c>
      <c r="D3459">
        <v>8000</v>
      </c>
      <c r="E3459">
        <v>118</v>
      </c>
      <c r="F3459" t="s">
        <v>8221</v>
      </c>
      <c r="G3459" t="s">
        <v>8224</v>
      </c>
      <c r="H3459" t="s">
        <v>8246</v>
      </c>
      <c r="I3459">
        <v>1420413960</v>
      </c>
      <c r="J3459">
        <v>1417651630</v>
      </c>
      <c r="K3459" t="b">
        <v>0</v>
      </c>
      <c r="L3459">
        <v>9</v>
      </c>
      <c r="M3459" t="b">
        <v>0</v>
      </c>
      <c r="N3459" t="s">
        <v>8271</v>
      </c>
      <c r="O3459" s="5">
        <f t="shared" si="216"/>
        <v>1.4749999999999999E-2</v>
      </c>
      <c r="P3459" s="15">
        <f t="shared" si="217"/>
        <v>13.111111111111111</v>
      </c>
      <c r="Q3459" s="7" t="s">
        <v>8323</v>
      </c>
      <c r="R3459" s="7" t="s">
        <v>8324</v>
      </c>
      <c r="S3459" s="13">
        <f t="shared" si="218"/>
        <v>42008.976388888885</v>
      </c>
      <c r="T3459" s="12">
        <f t="shared" si="219"/>
        <v>41977.004976851851</v>
      </c>
    </row>
    <row r="3460" spans="1:20" ht="64" x14ac:dyDescent="0.2">
      <c r="A3460">
        <v>676</v>
      </c>
      <c r="B3460" s="3" t="s">
        <v>677</v>
      </c>
      <c r="C3460" s="3" t="s">
        <v>4786</v>
      </c>
      <c r="D3460">
        <v>100000</v>
      </c>
      <c r="E3460">
        <v>1471</v>
      </c>
      <c r="F3460" t="s">
        <v>8221</v>
      </c>
      <c r="G3460" t="s">
        <v>8229</v>
      </c>
      <c r="H3460" t="s">
        <v>8251</v>
      </c>
      <c r="I3460">
        <v>1423333581</v>
      </c>
      <c r="J3460">
        <v>1420741581</v>
      </c>
      <c r="K3460" t="b">
        <v>0</v>
      </c>
      <c r="L3460">
        <v>24</v>
      </c>
      <c r="M3460" t="b">
        <v>0</v>
      </c>
      <c r="N3460" t="s">
        <v>8273</v>
      </c>
      <c r="O3460" s="5">
        <f t="shared" si="216"/>
        <v>1.4710000000000001E-2</v>
      </c>
      <c r="P3460" s="15">
        <f t="shared" si="217"/>
        <v>61.291666666666664</v>
      </c>
      <c r="Q3460" s="7" t="s">
        <v>8309</v>
      </c>
      <c r="R3460" s="7" t="s">
        <v>8326</v>
      </c>
      <c r="S3460" s="13">
        <f t="shared" si="218"/>
        <v>42042.768298611118</v>
      </c>
      <c r="T3460" s="12">
        <f t="shared" si="219"/>
        <v>42012.768298611118</v>
      </c>
    </row>
    <row r="3461" spans="1:20" ht="48" x14ac:dyDescent="0.2">
      <c r="A3461">
        <v>3798</v>
      </c>
      <c r="B3461" s="3" t="s">
        <v>3795</v>
      </c>
      <c r="C3461" s="3" t="s">
        <v>7908</v>
      </c>
      <c r="D3461">
        <v>70000</v>
      </c>
      <c r="E3461">
        <v>1025</v>
      </c>
      <c r="F3461" t="s">
        <v>8221</v>
      </c>
      <c r="G3461" t="s">
        <v>8224</v>
      </c>
      <c r="H3461" t="s">
        <v>8246</v>
      </c>
      <c r="I3461">
        <v>1407691248</v>
      </c>
      <c r="J3461">
        <v>1405099248</v>
      </c>
      <c r="K3461" t="b">
        <v>0</v>
      </c>
      <c r="L3461">
        <v>5</v>
      </c>
      <c r="M3461" t="b">
        <v>0</v>
      </c>
      <c r="N3461" t="s">
        <v>8305</v>
      </c>
      <c r="O3461" s="5">
        <f t="shared" si="216"/>
        <v>1.4642857142857143E-2</v>
      </c>
      <c r="P3461" s="15">
        <f t="shared" si="217"/>
        <v>205</v>
      </c>
      <c r="Q3461" s="7" t="s">
        <v>8323</v>
      </c>
      <c r="R3461" s="7" t="s">
        <v>8363</v>
      </c>
      <c r="S3461" s="13">
        <f t="shared" si="218"/>
        <v>41861.722777777781</v>
      </c>
      <c r="T3461" s="12">
        <f t="shared" si="219"/>
        <v>41831.722777777781</v>
      </c>
    </row>
    <row r="3462" spans="1:20" ht="32" x14ac:dyDescent="0.2">
      <c r="A3462">
        <v>579</v>
      </c>
      <c r="B3462" s="3" t="s">
        <v>580</v>
      </c>
      <c r="C3462" s="3" t="s">
        <v>4689</v>
      </c>
      <c r="D3462">
        <v>12000</v>
      </c>
      <c r="E3462">
        <v>175</v>
      </c>
      <c r="F3462" t="s">
        <v>8221</v>
      </c>
      <c r="G3462" t="s">
        <v>8224</v>
      </c>
      <c r="H3462" t="s">
        <v>8246</v>
      </c>
      <c r="I3462">
        <v>1419539223</v>
      </c>
      <c r="J3462">
        <v>1416947223</v>
      </c>
      <c r="K3462" t="b">
        <v>0</v>
      </c>
      <c r="L3462">
        <v>5</v>
      </c>
      <c r="M3462" t="b">
        <v>0</v>
      </c>
      <c r="N3462" t="s">
        <v>8272</v>
      </c>
      <c r="O3462" s="5">
        <f t="shared" si="216"/>
        <v>1.4583333333333334E-2</v>
      </c>
      <c r="P3462" s="15">
        <f t="shared" si="217"/>
        <v>35</v>
      </c>
      <c r="Q3462" s="7" t="s">
        <v>8309</v>
      </c>
      <c r="R3462" s="7" t="s">
        <v>8325</v>
      </c>
      <c r="S3462" s="13">
        <f t="shared" si="218"/>
        <v>41998.852118055554</v>
      </c>
      <c r="T3462" s="12">
        <f t="shared" si="219"/>
        <v>41968.852118055554</v>
      </c>
    </row>
    <row r="3463" spans="1:20" ht="48" x14ac:dyDescent="0.2">
      <c r="A3463">
        <v>939</v>
      </c>
      <c r="B3463" s="3" t="s">
        <v>940</v>
      </c>
      <c r="C3463" s="3" t="s">
        <v>5049</v>
      </c>
      <c r="D3463">
        <v>2750</v>
      </c>
      <c r="E3463">
        <v>40</v>
      </c>
      <c r="F3463" t="s">
        <v>8221</v>
      </c>
      <c r="G3463" t="s">
        <v>8224</v>
      </c>
      <c r="H3463" t="s">
        <v>8246</v>
      </c>
      <c r="I3463">
        <v>1372622280</v>
      </c>
      <c r="J3463">
        <v>1369246738</v>
      </c>
      <c r="K3463" t="b">
        <v>0</v>
      </c>
      <c r="L3463">
        <v>2</v>
      </c>
      <c r="M3463" t="b">
        <v>0</v>
      </c>
      <c r="N3463" t="s">
        <v>8278</v>
      </c>
      <c r="O3463" s="5">
        <f t="shared" si="216"/>
        <v>1.4545454545454545E-2</v>
      </c>
      <c r="P3463" s="15">
        <f t="shared" si="217"/>
        <v>20</v>
      </c>
      <c r="Q3463" s="7" t="s">
        <v>8330</v>
      </c>
      <c r="R3463" s="7" t="s">
        <v>8333</v>
      </c>
      <c r="S3463" s="13">
        <f t="shared" si="218"/>
        <v>41455.831944444442</v>
      </c>
      <c r="T3463" s="12">
        <f t="shared" si="219"/>
        <v>41416.763171296298</v>
      </c>
    </row>
    <row r="3464" spans="1:20" ht="48" x14ac:dyDescent="0.2">
      <c r="A3464">
        <v>3977</v>
      </c>
      <c r="B3464" s="3" t="s">
        <v>3974</v>
      </c>
      <c r="C3464" s="3" t="s">
        <v>8084</v>
      </c>
      <c r="D3464">
        <v>90000</v>
      </c>
      <c r="E3464">
        <v>1305</v>
      </c>
      <c r="F3464" t="s">
        <v>8221</v>
      </c>
      <c r="G3464" t="s">
        <v>8224</v>
      </c>
      <c r="H3464" t="s">
        <v>8246</v>
      </c>
      <c r="I3464">
        <v>1469213732</v>
      </c>
      <c r="J3464">
        <v>1466621732</v>
      </c>
      <c r="K3464" t="b">
        <v>0</v>
      </c>
      <c r="L3464">
        <v>6</v>
      </c>
      <c r="M3464" t="b">
        <v>0</v>
      </c>
      <c r="N3464" t="s">
        <v>8271</v>
      </c>
      <c r="O3464" s="5">
        <f t="shared" si="216"/>
        <v>1.4500000000000001E-2</v>
      </c>
      <c r="P3464" s="15">
        <f t="shared" si="217"/>
        <v>217.5</v>
      </c>
      <c r="Q3464" s="7" t="s">
        <v>8323</v>
      </c>
      <c r="R3464" s="7" t="s">
        <v>8324</v>
      </c>
      <c r="S3464" s="13">
        <f t="shared" si="218"/>
        <v>42573.788564814815</v>
      </c>
      <c r="T3464" s="12">
        <f t="shared" si="219"/>
        <v>42543.788564814815</v>
      </c>
    </row>
    <row r="3465" spans="1:20" ht="48" hidden="1" x14ac:dyDescent="0.2">
      <c r="A3465">
        <v>2647</v>
      </c>
      <c r="B3465" s="3" t="s">
        <v>2647</v>
      </c>
      <c r="C3465" s="3" t="s">
        <v>6757</v>
      </c>
      <c r="D3465">
        <v>2500</v>
      </c>
      <c r="E3465">
        <v>36</v>
      </c>
      <c r="F3465" t="s">
        <v>8220</v>
      </c>
      <c r="G3465" t="s">
        <v>8229</v>
      </c>
      <c r="H3465" t="s">
        <v>8251</v>
      </c>
      <c r="I3465">
        <v>1439533019</v>
      </c>
      <c r="J3465">
        <v>1436941019</v>
      </c>
      <c r="K3465" t="b">
        <v>0</v>
      </c>
      <c r="L3465">
        <v>3</v>
      </c>
      <c r="M3465" t="b">
        <v>0</v>
      </c>
      <c r="N3465" t="s">
        <v>8301</v>
      </c>
      <c r="O3465" s="5">
        <f t="shared" si="216"/>
        <v>1.44E-2</v>
      </c>
      <c r="P3465" s="15">
        <f t="shared" si="217"/>
        <v>12</v>
      </c>
      <c r="Q3465" s="7" t="s">
        <v>8309</v>
      </c>
      <c r="R3465" s="7" t="s">
        <v>8359</v>
      </c>
      <c r="S3465" s="13">
        <f t="shared" si="218"/>
        <v>42230.261793981481</v>
      </c>
      <c r="T3465" s="12">
        <f t="shared" si="219"/>
        <v>42200.261793981481</v>
      </c>
    </row>
    <row r="3466" spans="1:20" ht="48" x14ac:dyDescent="0.2">
      <c r="A3466">
        <v>2429</v>
      </c>
      <c r="B3466" s="3" t="s">
        <v>2430</v>
      </c>
      <c r="C3466" s="3" t="s">
        <v>6539</v>
      </c>
      <c r="D3466">
        <v>140000</v>
      </c>
      <c r="E3466">
        <v>2005</v>
      </c>
      <c r="F3466" t="s">
        <v>8221</v>
      </c>
      <c r="G3466" t="s">
        <v>8234</v>
      </c>
      <c r="H3466" t="s">
        <v>8254</v>
      </c>
      <c r="I3466">
        <v>1486313040</v>
      </c>
      <c r="J3466">
        <v>1483131966</v>
      </c>
      <c r="K3466" t="b">
        <v>0</v>
      </c>
      <c r="L3466">
        <v>4</v>
      </c>
      <c r="M3466" t="b">
        <v>0</v>
      </c>
      <c r="N3466" t="s">
        <v>8284</v>
      </c>
      <c r="O3466" s="5">
        <f t="shared" si="216"/>
        <v>1.4321428571428572E-2</v>
      </c>
      <c r="P3466" s="15">
        <f t="shared" si="217"/>
        <v>501.25</v>
      </c>
      <c r="Q3466" s="7" t="s">
        <v>8341</v>
      </c>
      <c r="R3466" s="7" t="s">
        <v>8342</v>
      </c>
      <c r="S3466" s="13">
        <f t="shared" si="218"/>
        <v>42771.697222222225</v>
      </c>
      <c r="T3466" s="12">
        <f t="shared" si="219"/>
        <v>42734.879236111112</v>
      </c>
    </row>
    <row r="3467" spans="1:20" ht="48" x14ac:dyDescent="0.2">
      <c r="A3467">
        <v>935</v>
      </c>
      <c r="B3467" s="3" t="s">
        <v>936</v>
      </c>
      <c r="C3467" s="3" t="s">
        <v>5045</v>
      </c>
      <c r="D3467">
        <v>3500</v>
      </c>
      <c r="E3467">
        <v>50</v>
      </c>
      <c r="F3467" t="s">
        <v>8221</v>
      </c>
      <c r="G3467" t="s">
        <v>8224</v>
      </c>
      <c r="H3467" t="s">
        <v>8246</v>
      </c>
      <c r="I3467">
        <v>1454054429</v>
      </c>
      <c r="J3467">
        <v>1451462429</v>
      </c>
      <c r="K3467" t="b">
        <v>0</v>
      </c>
      <c r="L3467">
        <v>2</v>
      </c>
      <c r="M3467" t="b">
        <v>0</v>
      </c>
      <c r="N3467" t="s">
        <v>8278</v>
      </c>
      <c r="O3467" s="5">
        <f t="shared" si="216"/>
        <v>1.4285714285714285E-2</v>
      </c>
      <c r="P3467" s="15">
        <f t="shared" si="217"/>
        <v>25</v>
      </c>
      <c r="Q3467" s="7" t="s">
        <v>8330</v>
      </c>
      <c r="R3467" s="7" t="s">
        <v>8333</v>
      </c>
      <c r="S3467" s="13">
        <f t="shared" si="218"/>
        <v>42398.333668981482</v>
      </c>
      <c r="T3467" s="12">
        <f t="shared" si="219"/>
        <v>42368.333668981482</v>
      </c>
    </row>
    <row r="3468" spans="1:20" ht="48" x14ac:dyDescent="0.2">
      <c r="A3468">
        <v>4063</v>
      </c>
      <c r="B3468" s="3" t="s">
        <v>4059</v>
      </c>
      <c r="C3468" s="3" t="s">
        <v>8167</v>
      </c>
      <c r="D3468">
        <v>9500</v>
      </c>
      <c r="E3468">
        <v>135</v>
      </c>
      <c r="F3468" t="s">
        <v>8221</v>
      </c>
      <c r="G3468" t="s">
        <v>8225</v>
      </c>
      <c r="H3468" t="s">
        <v>8247</v>
      </c>
      <c r="I3468">
        <v>1403886084</v>
      </c>
      <c r="J3468">
        <v>1401294084</v>
      </c>
      <c r="K3468" t="b">
        <v>0</v>
      </c>
      <c r="L3468">
        <v>9</v>
      </c>
      <c r="M3468" t="b">
        <v>0</v>
      </c>
      <c r="N3468" t="s">
        <v>8271</v>
      </c>
      <c r="O3468" s="5">
        <f t="shared" si="216"/>
        <v>1.4210526315789474E-2</v>
      </c>
      <c r="P3468" s="15">
        <f t="shared" si="217"/>
        <v>15</v>
      </c>
      <c r="Q3468" s="7" t="s">
        <v>8323</v>
      </c>
      <c r="R3468" s="7" t="s">
        <v>8324</v>
      </c>
      <c r="S3468" s="13">
        <f t="shared" si="218"/>
        <v>41817.681527777779</v>
      </c>
      <c r="T3468" s="12">
        <f t="shared" si="219"/>
        <v>41787.681527777779</v>
      </c>
    </row>
    <row r="3469" spans="1:20" ht="48" x14ac:dyDescent="0.2">
      <c r="A3469">
        <v>2125</v>
      </c>
      <c r="B3469" s="3" t="s">
        <v>2126</v>
      </c>
      <c r="C3469" s="3" t="s">
        <v>6235</v>
      </c>
      <c r="D3469">
        <v>60000</v>
      </c>
      <c r="E3469">
        <v>852</v>
      </c>
      <c r="F3469" t="s">
        <v>8221</v>
      </c>
      <c r="G3469" t="s">
        <v>8224</v>
      </c>
      <c r="H3469" t="s">
        <v>8246</v>
      </c>
      <c r="I3469">
        <v>1438734833</v>
      </c>
      <c r="J3469">
        <v>1436142833</v>
      </c>
      <c r="K3469" t="b">
        <v>0</v>
      </c>
      <c r="L3469">
        <v>27</v>
      </c>
      <c r="M3469" t="b">
        <v>0</v>
      </c>
      <c r="N3469" t="s">
        <v>8282</v>
      </c>
      <c r="O3469" s="5">
        <f t="shared" si="216"/>
        <v>1.4200000000000001E-2</v>
      </c>
      <c r="P3469" s="15">
        <f t="shared" si="217"/>
        <v>31.555555555555557</v>
      </c>
      <c r="Q3469" s="7" t="s">
        <v>8338</v>
      </c>
      <c r="R3469" s="7" t="s">
        <v>8339</v>
      </c>
      <c r="S3469" s="13">
        <f t="shared" si="218"/>
        <v>42221.023530092592</v>
      </c>
      <c r="T3469" s="12">
        <f t="shared" si="219"/>
        <v>42191.023530092592</v>
      </c>
    </row>
    <row r="3470" spans="1:20" ht="48" hidden="1" x14ac:dyDescent="0.2">
      <c r="A3470">
        <v>1563</v>
      </c>
      <c r="B3470" s="3" t="s">
        <v>1564</v>
      </c>
      <c r="C3470" s="3" t="s">
        <v>5673</v>
      </c>
      <c r="D3470">
        <v>6000</v>
      </c>
      <c r="E3470">
        <v>85</v>
      </c>
      <c r="F3470" t="s">
        <v>8220</v>
      </c>
      <c r="G3470" t="s">
        <v>8225</v>
      </c>
      <c r="H3470" t="s">
        <v>8247</v>
      </c>
      <c r="I3470">
        <v>1394815751</v>
      </c>
      <c r="J3470">
        <v>1389635351</v>
      </c>
      <c r="K3470" t="b">
        <v>0</v>
      </c>
      <c r="L3470">
        <v>2</v>
      </c>
      <c r="M3470" t="b">
        <v>0</v>
      </c>
      <c r="N3470" t="s">
        <v>8290</v>
      </c>
      <c r="O3470" s="5">
        <f t="shared" si="216"/>
        <v>1.4166666666666666E-2</v>
      </c>
      <c r="P3470" s="15">
        <f t="shared" si="217"/>
        <v>42.5</v>
      </c>
      <c r="Q3470" s="7" t="s">
        <v>8327</v>
      </c>
      <c r="R3470" s="7" t="s">
        <v>8349</v>
      </c>
      <c r="S3470" s="13">
        <f t="shared" si="218"/>
        <v>41712.700821759259</v>
      </c>
      <c r="T3470" s="12">
        <f t="shared" si="219"/>
        <v>41652.742488425924</v>
      </c>
    </row>
    <row r="3471" spans="1:20" ht="48" hidden="1" x14ac:dyDescent="0.2">
      <c r="A3471">
        <v>1048</v>
      </c>
      <c r="B3471" s="3" t="s">
        <v>1049</v>
      </c>
      <c r="C3471" s="3" t="s">
        <v>5158</v>
      </c>
      <c r="D3471">
        <v>15000</v>
      </c>
      <c r="E3471">
        <v>212</v>
      </c>
      <c r="F3471" t="s">
        <v>8220</v>
      </c>
      <c r="G3471" t="s">
        <v>8224</v>
      </c>
      <c r="H3471" t="s">
        <v>8246</v>
      </c>
      <c r="I3471">
        <v>1474766189</v>
      </c>
      <c r="J3471">
        <v>1471310189</v>
      </c>
      <c r="K3471" t="b">
        <v>0</v>
      </c>
      <c r="L3471">
        <v>4</v>
      </c>
      <c r="M3471" t="b">
        <v>0</v>
      </c>
      <c r="N3471" t="s">
        <v>8281</v>
      </c>
      <c r="O3471" s="5">
        <f t="shared" si="216"/>
        <v>1.4133333333333333E-2</v>
      </c>
      <c r="P3471" s="15">
        <f t="shared" si="217"/>
        <v>53</v>
      </c>
      <c r="Q3471" s="7" t="s">
        <v>8336</v>
      </c>
      <c r="R3471" s="7" t="s">
        <v>8337</v>
      </c>
      <c r="S3471" s="13">
        <f t="shared" si="218"/>
        <v>42638.053113425922</v>
      </c>
      <c r="T3471" s="12">
        <f t="shared" si="219"/>
        <v>42598.053113425922</v>
      </c>
    </row>
    <row r="3472" spans="1:20" ht="48" hidden="1" x14ac:dyDescent="0.2">
      <c r="A3472">
        <v>601</v>
      </c>
      <c r="B3472" s="3" t="s">
        <v>602</v>
      </c>
      <c r="C3472" s="3" t="s">
        <v>4711</v>
      </c>
      <c r="D3472">
        <v>10000</v>
      </c>
      <c r="E3472">
        <v>140</v>
      </c>
      <c r="F3472" t="s">
        <v>8220</v>
      </c>
      <c r="G3472" t="s">
        <v>8229</v>
      </c>
      <c r="H3472" t="s">
        <v>8251</v>
      </c>
      <c r="I3472">
        <v>1419626139</v>
      </c>
      <c r="J3472">
        <v>1417034139</v>
      </c>
      <c r="K3472" t="b">
        <v>0</v>
      </c>
      <c r="L3472">
        <v>6</v>
      </c>
      <c r="M3472" t="b">
        <v>0</v>
      </c>
      <c r="N3472" t="s">
        <v>8272</v>
      </c>
      <c r="O3472" s="5">
        <f t="shared" si="216"/>
        <v>1.4E-2</v>
      </c>
      <c r="P3472" s="15">
        <f t="shared" si="217"/>
        <v>23.333333333333332</v>
      </c>
      <c r="Q3472" s="7" t="s">
        <v>8309</v>
      </c>
      <c r="R3472" s="7" t="s">
        <v>8325</v>
      </c>
      <c r="S3472" s="13">
        <f t="shared" si="218"/>
        <v>41999.858090277776</v>
      </c>
      <c r="T3472" s="12">
        <f t="shared" si="219"/>
        <v>41969.858090277776</v>
      </c>
    </row>
    <row r="3473" spans="1:20" ht="48" x14ac:dyDescent="0.2">
      <c r="A3473">
        <v>1788</v>
      </c>
      <c r="B3473" s="3" t="s">
        <v>1789</v>
      </c>
      <c r="C3473" s="3" t="s">
        <v>5898</v>
      </c>
      <c r="D3473">
        <v>5500</v>
      </c>
      <c r="E3473">
        <v>76</v>
      </c>
      <c r="F3473" t="s">
        <v>8221</v>
      </c>
      <c r="G3473" t="s">
        <v>8225</v>
      </c>
      <c r="H3473" t="s">
        <v>8247</v>
      </c>
      <c r="I3473">
        <v>1414795542</v>
      </c>
      <c r="J3473">
        <v>1412203542</v>
      </c>
      <c r="K3473" t="b">
        <v>1</v>
      </c>
      <c r="L3473">
        <v>4</v>
      </c>
      <c r="M3473" t="b">
        <v>0</v>
      </c>
      <c r="N3473" t="s">
        <v>8285</v>
      </c>
      <c r="O3473" s="5">
        <f t="shared" si="216"/>
        <v>1.3818181818181818E-2</v>
      </c>
      <c r="P3473" s="15">
        <f t="shared" si="217"/>
        <v>19</v>
      </c>
      <c r="Q3473" s="7" t="s">
        <v>8343</v>
      </c>
      <c r="R3473" s="7" t="s">
        <v>8344</v>
      </c>
      <c r="S3473" s="13">
        <f t="shared" si="218"/>
        <v>41943.94840277778</v>
      </c>
      <c r="T3473" s="12">
        <f t="shared" si="219"/>
        <v>41913.94840277778</v>
      </c>
    </row>
    <row r="3474" spans="1:20" ht="32" hidden="1" x14ac:dyDescent="0.2">
      <c r="A3474">
        <v>631</v>
      </c>
      <c r="B3474" s="3" t="s">
        <v>632</v>
      </c>
      <c r="C3474" s="3" t="s">
        <v>4741</v>
      </c>
      <c r="D3474">
        <v>50000</v>
      </c>
      <c r="E3474">
        <v>690</v>
      </c>
      <c r="F3474" t="s">
        <v>8220</v>
      </c>
      <c r="G3474" t="s">
        <v>8229</v>
      </c>
      <c r="H3474" t="s">
        <v>8251</v>
      </c>
      <c r="I3474">
        <v>1464460329</v>
      </c>
      <c r="J3474">
        <v>1461954729</v>
      </c>
      <c r="K3474" t="b">
        <v>0</v>
      </c>
      <c r="L3474">
        <v>9</v>
      </c>
      <c r="M3474" t="b">
        <v>0</v>
      </c>
      <c r="N3474" t="s">
        <v>8272</v>
      </c>
      <c r="O3474" s="5">
        <f t="shared" si="216"/>
        <v>1.38E-2</v>
      </c>
      <c r="P3474" s="15">
        <f t="shared" si="217"/>
        <v>76.666666666666671</v>
      </c>
      <c r="Q3474" s="7" t="s">
        <v>8309</v>
      </c>
      <c r="R3474" s="7" t="s">
        <v>8325</v>
      </c>
      <c r="S3474" s="13">
        <f t="shared" si="218"/>
        <v>42518.772326388891</v>
      </c>
      <c r="T3474" s="12">
        <f t="shared" si="219"/>
        <v>42489.772326388891</v>
      </c>
    </row>
    <row r="3475" spans="1:20" ht="48" x14ac:dyDescent="0.2">
      <c r="A3475">
        <v>504</v>
      </c>
      <c r="B3475" s="3" t="s">
        <v>505</v>
      </c>
      <c r="C3475" s="3" t="s">
        <v>4614</v>
      </c>
      <c r="D3475">
        <v>24500</v>
      </c>
      <c r="E3475">
        <v>335</v>
      </c>
      <c r="F3475" t="s">
        <v>8221</v>
      </c>
      <c r="G3475" t="s">
        <v>8224</v>
      </c>
      <c r="H3475" t="s">
        <v>8246</v>
      </c>
      <c r="I3475">
        <v>1334097387</v>
      </c>
      <c r="J3475">
        <v>1328916987</v>
      </c>
      <c r="K3475" t="b">
        <v>0</v>
      </c>
      <c r="L3475">
        <v>5</v>
      </c>
      <c r="M3475" t="b">
        <v>0</v>
      </c>
      <c r="N3475" t="s">
        <v>8270</v>
      </c>
      <c r="O3475" s="5">
        <f t="shared" si="216"/>
        <v>1.3673469387755101E-2</v>
      </c>
      <c r="P3475" s="15">
        <f t="shared" si="217"/>
        <v>67</v>
      </c>
      <c r="Q3475" s="7" t="s">
        <v>8316</v>
      </c>
      <c r="R3475" s="7" t="s">
        <v>8322</v>
      </c>
      <c r="S3475" s="13">
        <f t="shared" si="218"/>
        <v>41009.941979166666</v>
      </c>
      <c r="T3475" s="12">
        <f t="shared" si="219"/>
        <v>40949.98364583333</v>
      </c>
    </row>
    <row r="3476" spans="1:20" ht="48" hidden="1" x14ac:dyDescent="0.2">
      <c r="A3476">
        <v>1331</v>
      </c>
      <c r="B3476" s="3" t="s">
        <v>1332</v>
      </c>
      <c r="C3476" s="3" t="s">
        <v>5441</v>
      </c>
      <c r="D3476">
        <v>250000</v>
      </c>
      <c r="E3476">
        <v>3417</v>
      </c>
      <c r="F3476" t="s">
        <v>8220</v>
      </c>
      <c r="G3476" t="s">
        <v>8224</v>
      </c>
      <c r="H3476" t="s">
        <v>8246</v>
      </c>
      <c r="I3476">
        <v>1471435554</v>
      </c>
      <c r="J3476">
        <v>1468843554</v>
      </c>
      <c r="K3476" t="b">
        <v>0</v>
      </c>
      <c r="L3476">
        <v>34</v>
      </c>
      <c r="M3476" t="b">
        <v>0</v>
      </c>
      <c r="N3476" t="s">
        <v>8273</v>
      </c>
      <c r="O3476" s="5">
        <f t="shared" si="216"/>
        <v>1.3668E-2</v>
      </c>
      <c r="P3476" s="15">
        <f t="shared" si="217"/>
        <v>100.5</v>
      </c>
      <c r="Q3476" s="7" t="s">
        <v>8309</v>
      </c>
      <c r="R3476" s="7" t="s">
        <v>8326</v>
      </c>
      <c r="S3476" s="13">
        <f t="shared" si="218"/>
        <v>42599.50409722222</v>
      </c>
      <c r="T3476" s="12">
        <f t="shared" si="219"/>
        <v>42569.50409722222</v>
      </c>
    </row>
    <row r="3477" spans="1:20" ht="48" x14ac:dyDescent="0.2">
      <c r="A3477">
        <v>517</v>
      </c>
      <c r="B3477" s="3" t="s">
        <v>518</v>
      </c>
      <c r="C3477" s="3" t="s">
        <v>4627</v>
      </c>
      <c r="D3477">
        <v>15000</v>
      </c>
      <c r="E3477">
        <v>205</v>
      </c>
      <c r="F3477" t="s">
        <v>8221</v>
      </c>
      <c r="G3477" t="s">
        <v>8224</v>
      </c>
      <c r="H3477" t="s">
        <v>8246</v>
      </c>
      <c r="I3477">
        <v>1486046761</v>
      </c>
      <c r="J3477">
        <v>1483454761</v>
      </c>
      <c r="K3477" t="b">
        <v>0</v>
      </c>
      <c r="L3477">
        <v>3</v>
      </c>
      <c r="M3477" t="b">
        <v>0</v>
      </c>
      <c r="N3477" t="s">
        <v>8270</v>
      </c>
      <c r="O3477" s="5">
        <f t="shared" si="216"/>
        <v>1.3666666666666667E-2</v>
      </c>
      <c r="P3477" s="15">
        <f t="shared" si="217"/>
        <v>68.333333333333329</v>
      </c>
      <c r="Q3477" s="7" t="s">
        <v>8316</v>
      </c>
      <c r="R3477" s="7" t="s">
        <v>8322</v>
      </c>
      <c r="S3477" s="13">
        <f t="shared" si="218"/>
        <v>42768.615289351852</v>
      </c>
      <c r="T3477" s="12">
        <f t="shared" si="219"/>
        <v>42738.615289351852</v>
      </c>
    </row>
    <row r="3478" spans="1:20" ht="48" x14ac:dyDescent="0.2">
      <c r="A3478">
        <v>949</v>
      </c>
      <c r="B3478" s="3" t="s">
        <v>950</v>
      </c>
      <c r="C3478" s="3" t="s">
        <v>5059</v>
      </c>
      <c r="D3478">
        <v>20000</v>
      </c>
      <c r="E3478">
        <v>273</v>
      </c>
      <c r="F3478" t="s">
        <v>8221</v>
      </c>
      <c r="G3478" t="s">
        <v>8236</v>
      </c>
      <c r="H3478" t="s">
        <v>8249</v>
      </c>
      <c r="I3478">
        <v>1456016576</v>
      </c>
      <c r="J3478">
        <v>1450832576</v>
      </c>
      <c r="K3478" t="b">
        <v>0</v>
      </c>
      <c r="L3478">
        <v>7</v>
      </c>
      <c r="M3478" t="b">
        <v>0</v>
      </c>
      <c r="N3478" t="s">
        <v>8273</v>
      </c>
      <c r="O3478" s="5">
        <f t="shared" si="216"/>
        <v>1.3650000000000001E-2</v>
      </c>
      <c r="P3478" s="15">
        <f t="shared" si="217"/>
        <v>39</v>
      </c>
      <c r="Q3478" s="7" t="s">
        <v>8309</v>
      </c>
      <c r="R3478" s="7" t="s">
        <v>8326</v>
      </c>
      <c r="S3478" s="13">
        <f t="shared" si="218"/>
        <v>42421.043703703705</v>
      </c>
      <c r="T3478" s="12">
        <f t="shared" si="219"/>
        <v>42361.043703703705</v>
      </c>
    </row>
    <row r="3479" spans="1:20" ht="48" hidden="1" x14ac:dyDescent="0.2">
      <c r="A3479">
        <v>2367</v>
      </c>
      <c r="B3479" s="3" t="s">
        <v>2368</v>
      </c>
      <c r="C3479" s="3" t="s">
        <v>6477</v>
      </c>
      <c r="D3479">
        <v>50000</v>
      </c>
      <c r="E3479">
        <v>670</v>
      </c>
      <c r="F3479" t="s">
        <v>8220</v>
      </c>
      <c r="G3479" t="s">
        <v>8224</v>
      </c>
      <c r="H3479" t="s">
        <v>8246</v>
      </c>
      <c r="I3479">
        <v>1461622616</v>
      </c>
      <c r="J3479">
        <v>1456442216</v>
      </c>
      <c r="K3479" t="b">
        <v>0</v>
      </c>
      <c r="L3479">
        <v>14</v>
      </c>
      <c r="M3479" t="b">
        <v>0</v>
      </c>
      <c r="N3479" t="s">
        <v>8272</v>
      </c>
      <c r="O3479" s="5">
        <f t="shared" si="216"/>
        <v>1.34E-2</v>
      </c>
      <c r="P3479" s="15">
        <f t="shared" si="217"/>
        <v>47.857142857142854</v>
      </c>
      <c r="Q3479" s="7" t="s">
        <v>8309</v>
      </c>
      <c r="R3479" s="7" t="s">
        <v>8325</v>
      </c>
      <c r="S3479" s="13">
        <f t="shared" si="218"/>
        <v>42485.928425925929</v>
      </c>
      <c r="T3479" s="12">
        <f t="shared" si="219"/>
        <v>42425.970092592594</v>
      </c>
    </row>
    <row r="3480" spans="1:20" ht="32" x14ac:dyDescent="0.2">
      <c r="A3480">
        <v>1073</v>
      </c>
      <c r="B3480" s="3" t="s">
        <v>1074</v>
      </c>
      <c r="C3480" s="3" t="s">
        <v>5183</v>
      </c>
      <c r="D3480">
        <v>750</v>
      </c>
      <c r="E3480">
        <v>10</v>
      </c>
      <c r="F3480" t="s">
        <v>8221</v>
      </c>
      <c r="G3480" t="s">
        <v>8224</v>
      </c>
      <c r="H3480" t="s">
        <v>8246</v>
      </c>
      <c r="I3480">
        <v>1318806541</v>
      </c>
      <c r="J3480">
        <v>1316214541</v>
      </c>
      <c r="K3480" t="b">
        <v>0</v>
      </c>
      <c r="L3480">
        <v>1</v>
      </c>
      <c r="M3480" t="b">
        <v>0</v>
      </c>
      <c r="N3480" t="s">
        <v>8282</v>
      </c>
      <c r="O3480" s="5">
        <f t="shared" si="216"/>
        <v>1.3333333333333334E-2</v>
      </c>
      <c r="P3480" s="15">
        <f t="shared" si="217"/>
        <v>10</v>
      </c>
      <c r="Q3480" s="7" t="s">
        <v>8338</v>
      </c>
      <c r="R3480" s="7" t="s">
        <v>8339</v>
      </c>
      <c r="S3480" s="13">
        <f t="shared" si="218"/>
        <v>40832.964594907404</v>
      </c>
      <c r="T3480" s="12">
        <f t="shared" si="219"/>
        <v>40802.964594907404</v>
      </c>
    </row>
    <row r="3481" spans="1:20" ht="48" x14ac:dyDescent="0.2">
      <c r="A3481">
        <v>1793</v>
      </c>
      <c r="B3481" s="3" t="s">
        <v>1794</v>
      </c>
      <c r="C3481" s="3" t="s">
        <v>5903</v>
      </c>
      <c r="D3481">
        <v>3000</v>
      </c>
      <c r="E3481">
        <v>40</v>
      </c>
      <c r="F3481" t="s">
        <v>8221</v>
      </c>
      <c r="G3481" t="s">
        <v>8226</v>
      </c>
      <c r="H3481" t="s">
        <v>8248</v>
      </c>
      <c r="I3481">
        <v>1417127040</v>
      </c>
      <c r="J3481">
        <v>1414531440</v>
      </c>
      <c r="K3481" t="b">
        <v>1</v>
      </c>
      <c r="L3481">
        <v>2</v>
      </c>
      <c r="M3481" t="b">
        <v>0</v>
      </c>
      <c r="N3481" t="s">
        <v>8285</v>
      </c>
      <c r="O3481" s="5">
        <f t="shared" si="216"/>
        <v>1.3333333333333334E-2</v>
      </c>
      <c r="P3481" s="15">
        <f t="shared" si="217"/>
        <v>20</v>
      </c>
      <c r="Q3481" s="7" t="s">
        <v>8343</v>
      </c>
      <c r="R3481" s="7" t="s">
        <v>8344</v>
      </c>
      <c r="S3481" s="13">
        <f t="shared" si="218"/>
        <v>41970.933333333334</v>
      </c>
      <c r="T3481" s="12">
        <f t="shared" si="219"/>
        <v>41940.89166666667</v>
      </c>
    </row>
    <row r="3482" spans="1:20" ht="48" x14ac:dyDescent="0.2">
      <c r="A3482">
        <v>4005</v>
      </c>
      <c r="B3482" s="3" t="s">
        <v>4001</v>
      </c>
      <c r="C3482" s="3" t="s">
        <v>8110</v>
      </c>
      <c r="D3482">
        <v>3000</v>
      </c>
      <c r="E3482">
        <v>40</v>
      </c>
      <c r="F3482" t="s">
        <v>8221</v>
      </c>
      <c r="G3482" t="s">
        <v>8224</v>
      </c>
      <c r="H3482" t="s">
        <v>8246</v>
      </c>
      <c r="I3482">
        <v>1413832985</v>
      </c>
      <c r="J3482">
        <v>1408648985</v>
      </c>
      <c r="K3482" t="b">
        <v>0</v>
      </c>
      <c r="L3482">
        <v>2</v>
      </c>
      <c r="M3482" t="b">
        <v>0</v>
      </c>
      <c r="N3482" t="s">
        <v>8271</v>
      </c>
      <c r="O3482" s="5">
        <f t="shared" si="216"/>
        <v>1.3333333333333334E-2</v>
      </c>
      <c r="P3482" s="15">
        <f t="shared" si="217"/>
        <v>20</v>
      </c>
      <c r="Q3482" s="7" t="s">
        <v>8323</v>
      </c>
      <c r="R3482" s="7" t="s">
        <v>8324</v>
      </c>
      <c r="S3482" s="13">
        <f t="shared" si="218"/>
        <v>41932.807696759257</v>
      </c>
      <c r="T3482" s="12">
        <f t="shared" si="219"/>
        <v>41872.807696759257</v>
      </c>
    </row>
    <row r="3483" spans="1:20" ht="48" x14ac:dyDescent="0.2">
      <c r="A3483">
        <v>426</v>
      </c>
      <c r="B3483" s="3" t="s">
        <v>427</v>
      </c>
      <c r="C3483" s="3" t="s">
        <v>4536</v>
      </c>
      <c r="D3483">
        <v>10000</v>
      </c>
      <c r="E3483">
        <v>133</v>
      </c>
      <c r="F3483" t="s">
        <v>8221</v>
      </c>
      <c r="G3483" t="s">
        <v>8224</v>
      </c>
      <c r="H3483" t="s">
        <v>8246</v>
      </c>
      <c r="I3483">
        <v>1456851914</v>
      </c>
      <c r="J3483">
        <v>1454259914</v>
      </c>
      <c r="K3483" t="b">
        <v>0</v>
      </c>
      <c r="L3483">
        <v>8</v>
      </c>
      <c r="M3483" t="b">
        <v>0</v>
      </c>
      <c r="N3483" t="s">
        <v>8270</v>
      </c>
      <c r="O3483" s="5">
        <f t="shared" si="216"/>
        <v>1.3299999999999999E-2</v>
      </c>
      <c r="P3483" s="15">
        <f t="shared" si="217"/>
        <v>16.625</v>
      </c>
      <c r="Q3483" s="7" t="s">
        <v>8316</v>
      </c>
      <c r="R3483" s="7" t="s">
        <v>8322</v>
      </c>
      <c r="S3483" s="13">
        <f t="shared" si="218"/>
        <v>42430.711967592593</v>
      </c>
      <c r="T3483" s="12">
        <f t="shared" si="219"/>
        <v>42400.711967592593</v>
      </c>
    </row>
    <row r="3484" spans="1:20" ht="32" x14ac:dyDescent="0.2">
      <c r="A3484">
        <v>1913</v>
      </c>
      <c r="B3484" s="3" t="s">
        <v>1914</v>
      </c>
      <c r="C3484" s="3" t="s">
        <v>6023</v>
      </c>
      <c r="D3484">
        <v>48000</v>
      </c>
      <c r="E3484">
        <v>637</v>
      </c>
      <c r="F3484" t="s">
        <v>8221</v>
      </c>
      <c r="G3484" t="s">
        <v>8225</v>
      </c>
      <c r="H3484" t="s">
        <v>8247</v>
      </c>
      <c r="I3484">
        <v>1412770578</v>
      </c>
      <c r="J3484">
        <v>1410178578</v>
      </c>
      <c r="K3484" t="b">
        <v>0</v>
      </c>
      <c r="L3484">
        <v>26</v>
      </c>
      <c r="M3484" t="b">
        <v>0</v>
      </c>
      <c r="N3484" t="s">
        <v>8294</v>
      </c>
      <c r="O3484" s="5">
        <f t="shared" si="216"/>
        <v>1.3270833333333334E-2</v>
      </c>
      <c r="P3484" s="15">
        <f t="shared" si="217"/>
        <v>24.5</v>
      </c>
      <c r="Q3484" s="7" t="s">
        <v>8309</v>
      </c>
      <c r="R3484" s="7" t="s">
        <v>8353</v>
      </c>
      <c r="S3484" s="13">
        <f t="shared" si="218"/>
        <v>41920.511319444442</v>
      </c>
      <c r="T3484" s="12">
        <f t="shared" si="219"/>
        <v>41890.511319444442</v>
      </c>
    </row>
    <row r="3485" spans="1:20" ht="48" x14ac:dyDescent="0.2">
      <c r="A3485">
        <v>968</v>
      </c>
      <c r="B3485" s="3" t="s">
        <v>969</v>
      </c>
      <c r="C3485" s="3" t="s">
        <v>5078</v>
      </c>
      <c r="D3485">
        <v>8000</v>
      </c>
      <c r="E3485">
        <v>106</v>
      </c>
      <c r="F3485" t="s">
        <v>8221</v>
      </c>
      <c r="G3485" t="s">
        <v>8224</v>
      </c>
      <c r="H3485" t="s">
        <v>8246</v>
      </c>
      <c r="I3485">
        <v>1408134034</v>
      </c>
      <c r="J3485">
        <v>1405542034</v>
      </c>
      <c r="K3485" t="b">
        <v>0</v>
      </c>
      <c r="L3485">
        <v>4</v>
      </c>
      <c r="M3485" t="b">
        <v>0</v>
      </c>
      <c r="N3485" t="s">
        <v>8273</v>
      </c>
      <c r="O3485" s="5">
        <f t="shared" si="216"/>
        <v>1.325E-2</v>
      </c>
      <c r="P3485" s="15">
        <f t="shared" si="217"/>
        <v>26.5</v>
      </c>
      <c r="Q3485" s="7" t="s">
        <v>8309</v>
      </c>
      <c r="R3485" s="7" t="s">
        <v>8326</v>
      </c>
      <c r="S3485" s="13">
        <f t="shared" si="218"/>
        <v>41866.847615740742</v>
      </c>
      <c r="T3485" s="12">
        <f t="shared" si="219"/>
        <v>41836.847615740742</v>
      </c>
    </row>
    <row r="3486" spans="1:20" ht="48" hidden="1" x14ac:dyDescent="0.2">
      <c r="A3486">
        <v>1321</v>
      </c>
      <c r="B3486" s="3" t="s">
        <v>1322</v>
      </c>
      <c r="C3486" s="3" t="s">
        <v>5431</v>
      </c>
      <c r="D3486">
        <v>462000</v>
      </c>
      <c r="E3486">
        <v>6019</v>
      </c>
      <c r="F3486" t="s">
        <v>8220</v>
      </c>
      <c r="G3486" t="s">
        <v>8235</v>
      </c>
      <c r="H3486" t="s">
        <v>8255</v>
      </c>
      <c r="I3486">
        <v>1482515937</v>
      </c>
      <c r="J3486">
        <v>1479923937</v>
      </c>
      <c r="K3486" t="b">
        <v>0</v>
      </c>
      <c r="L3486">
        <v>7</v>
      </c>
      <c r="M3486" t="b">
        <v>0</v>
      </c>
      <c r="N3486" t="s">
        <v>8273</v>
      </c>
      <c r="O3486" s="5">
        <f t="shared" si="216"/>
        <v>1.3028138528138528E-2</v>
      </c>
      <c r="P3486" s="15">
        <f t="shared" si="217"/>
        <v>859.85714285714289</v>
      </c>
      <c r="Q3486" s="7" t="s">
        <v>8309</v>
      </c>
      <c r="R3486" s="7" t="s">
        <v>8326</v>
      </c>
      <c r="S3486" s="13">
        <f t="shared" si="218"/>
        <v>42727.74927083333</v>
      </c>
      <c r="T3486" s="12">
        <f t="shared" si="219"/>
        <v>42697.74927083333</v>
      </c>
    </row>
    <row r="3487" spans="1:20" ht="48" x14ac:dyDescent="0.2">
      <c r="A3487">
        <v>878</v>
      </c>
      <c r="B3487" s="3" t="s">
        <v>879</v>
      </c>
      <c r="C3487" s="3" t="s">
        <v>4988</v>
      </c>
      <c r="D3487">
        <v>5000</v>
      </c>
      <c r="E3487">
        <v>65</v>
      </c>
      <c r="F3487" t="s">
        <v>8221</v>
      </c>
      <c r="G3487" t="s">
        <v>8224</v>
      </c>
      <c r="H3487" t="s">
        <v>8246</v>
      </c>
      <c r="I3487">
        <v>1293082524</v>
      </c>
      <c r="J3487">
        <v>1290490524</v>
      </c>
      <c r="K3487" t="b">
        <v>0</v>
      </c>
      <c r="L3487">
        <v>2</v>
      </c>
      <c r="M3487" t="b">
        <v>0</v>
      </c>
      <c r="N3487" t="s">
        <v>8278</v>
      </c>
      <c r="O3487" s="5">
        <f t="shared" si="216"/>
        <v>1.2999999999999999E-2</v>
      </c>
      <c r="P3487" s="15">
        <f t="shared" si="217"/>
        <v>32.5</v>
      </c>
      <c r="Q3487" s="7" t="s">
        <v>8330</v>
      </c>
      <c r="R3487" s="7" t="s">
        <v>8333</v>
      </c>
      <c r="S3487" s="13">
        <f t="shared" si="218"/>
        <v>40535.232916666668</v>
      </c>
      <c r="T3487" s="12">
        <f t="shared" si="219"/>
        <v>40505.232916666668</v>
      </c>
    </row>
    <row r="3488" spans="1:20" ht="32" x14ac:dyDescent="0.2">
      <c r="A3488">
        <v>997</v>
      </c>
      <c r="B3488" s="3" t="s">
        <v>998</v>
      </c>
      <c r="C3488" s="3" t="s">
        <v>5107</v>
      </c>
      <c r="D3488">
        <v>5000</v>
      </c>
      <c r="E3488">
        <v>65</v>
      </c>
      <c r="F3488" t="s">
        <v>8221</v>
      </c>
      <c r="G3488" t="s">
        <v>8224</v>
      </c>
      <c r="H3488" t="s">
        <v>8246</v>
      </c>
      <c r="I3488">
        <v>1417145297</v>
      </c>
      <c r="J3488">
        <v>1414549697</v>
      </c>
      <c r="K3488" t="b">
        <v>0</v>
      </c>
      <c r="L3488">
        <v>8</v>
      </c>
      <c r="M3488" t="b">
        <v>0</v>
      </c>
      <c r="N3488" t="s">
        <v>8273</v>
      </c>
      <c r="O3488" s="5">
        <f t="shared" si="216"/>
        <v>1.2999999999999999E-2</v>
      </c>
      <c r="P3488" s="15">
        <f t="shared" si="217"/>
        <v>8.125</v>
      </c>
      <c r="Q3488" s="7" t="s">
        <v>8309</v>
      </c>
      <c r="R3488" s="7" t="s">
        <v>8326</v>
      </c>
      <c r="S3488" s="13">
        <f t="shared" si="218"/>
        <v>41971.144641203704</v>
      </c>
      <c r="T3488" s="12">
        <f t="shared" si="219"/>
        <v>41941.10297453704</v>
      </c>
    </row>
    <row r="3489" spans="1:20" ht="48" x14ac:dyDescent="0.2">
      <c r="A3489">
        <v>4013</v>
      </c>
      <c r="B3489" s="3" t="s">
        <v>4009</v>
      </c>
      <c r="C3489" s="3" t="s">
        <v>8118</v>
      </c>
      <c r="D3489">
        <v>2000</v>
      </c>
      <c r="E3489">
        <v>26</v>
      </c>
      <c r="F3489" t="s">
        <v>8221</v>
      </c>
      <c r="G3489" t="s">
        <v>8224</v>
      </c>
      <c r="H3489" t="s">
        <v>8246</v>
      </c>
      <c r="I3489">
        <v>1424070823</v>
      </c>
      <c r="J3489">
        <v>1421478823</v>
      </c>
      <c r="K3489" t="b">
        <v>0</v>
      </c>
      <c r="L3489">
        <v>2</v>
      </c>
      <c r="M3489" t="b">
        <v>0</v>
      </c>
      <c r="N3489" t="s">
        <v>8271</v>
      </c>
      <c r="O3489" s="5">
        <f t="shared" si="216"/>
        <v>1.2999999999999999E-2</v>
      </c>
      <c r="P3489" s="15">
        <f t="shared" si="217"/>
        <v>13</v>
      </c>
      <c r="Q3489" s="7" t="s">
        <v>8323</v>
      </c>
      <c r="R3489" s="7" t="s">
        <v>8324</v>
      </c>
      <c r="S3489" s="13">
        <f t="shared" si="218"/>
        <v>42051.301192129627</v>
      </c>
      <c r="T3489" s="12">
        <f t="shared" si="219"/>
        <v>42021.301192129627</v>
      </c>
    </row>
    <row r="3490" spans="1:20" ht="48" x14ac:dyDescent="0.2">
      <c r="A3490">
        <v>719</v>
      </c>
      <c r="B3490" s="3" t="s">
        <v>720</v>
      </c>
      <c r="C3490" s="3" t="s">
        <v>4829</v>
      </c>
      <c r="D3490">
        <v>15000</v>
      </c>
      <c r="E3490">
        <v>194</v>
      </c>
      <c r="F3490" t="s">
        <v>8221</v>
      </c>
      <c r="G3490" t="s">
        <v>8224</v>
      </c>
      <c r="H3490" t="s">
        <v>8246</v>
      </c>
      <c r="I3490">
        <v>1456189076</v>
      </c>
      <c r="J3490">
        <v>1454979476</v>
      </c>
      <c r="K3490" t="b">
        <v>0</v>
      </c>
      <c r="L3490">
        <v>10</v>
      </c>
      <c r="M3490" t="b">
        <v>0</v>
      </c>
      <c r="N3490" t="s">
        <v>8273</v>
      </c>
      <c r="O3490" s="5">
        <f t="shared" si="216"/>
        <v>1.2933333333333333E-2</v>
      </c>
      <c r="P3490" s="15">
        <f t="shared" si="217"/>
        <v>19.399999999999999</v>
      </c>
      <c r="Q3490" s="7" t="s">
        <v>8309</v>
      </c>
      <c r="R3490" s="7" t="s">
        <v>8326</v>
      </c>
      <c r="S3490" s="13">
        <f t="shared" si="218"/>
        <v>42423.040231481486</v>
      </c>
      <c r="T3490" s="12">
        <f t="shared" si="219"/>
        <v>42409.040231481486</v>
      </c>
    </row>
    <row r="3491" spans="1:20" ht="32" x14ac:dyDescent="0.2">
      <c r="A3491">
        <v>873</v>
      </c>
      <c r="B3491" s="3" t="s">
        <v>874</v>
      </c>
      <c r="C3491" s="3" t="s">
        <v>4983</v>
      </c>
      <c r="D3491">
        <v>3500</v>
      </c>
      <c r="E3491">
        <v>45</v>
      </c>
      <c r="F3491" t="s">
        <v>8221</v>
      </c>
      <c r="G3491" t="s">
        <v>8224</v>
      </c>
      <c r="H3491" t="s">
        <v>8246</v>
      </c>
      <c r="I3491">
        <v>1352610040</v>
      </c>
      <c r="J3491">
        <v>1349150440</v>
      </c>
      <c r="K3491" t="b">
        <v>0</v>
      </c>
      <c r="L3491">
        <v>5</v>
      </c>
      <c r="M3491" t="b">
        <v>0</v>
      </c>
      <c r="N3491" t="s">
        <v>8278</v>
      </c>
      <c r="O3491" s="5">
        <f t="shared" si="216"/>
        <v>1.2857142857142857E-2</v>
      </c>
      <c r="P3491" s="15">
        <f t="shared" si="217"/>
        <v>9</v>
      </c>
      <c r="Q3491" s="7" t="s">
        <v>8330</v>
      </c>
      <c r="R3491" s="7" t="s">
        <v>8333</v>
      </c>
      <c r="S3491" s="13">
        <f t="shared" si="218"/>
        <v>41224.208796296298</v>
      </c>
      <c r="T3491" s="12">
        <f t="shared" si="219"/>
        <v>41184.167129629634</v>
      </c>
    </row>
    <row r="3492" spans="1:20" ht="48" hidden="1" x14ac:dyDescent="0.2">
      <c r="A3492">
        <v>2388</v>
      </c>
      <c r="B3492" s="3" t="s">
        <v>2389</v>
      </c>
      <c r="C3492" s="3" t="s">
        <v>6498</v>
      </c>
      <c r="D3492">
        <v>37000</v>
      </c>
      <c r="E3492">
        <v>463</v>
      </c>
      <c r="F3492" t="s">
        <v>8220</v>
      </c>
      <c r="G3492" t="s">
        <v>8224</v>
      </c>
      <c r="H3492" t="s">
        <v>8246</v>
      </c>
      <c r="I3492">
        <v>1421350140</v>
      </c>
      <c r="J3492">
        <v>1418761759</v>
      </c>
      <c r="K3492" t="b">
        <v>0</v>
      </c>
      <c r="L3492">
        <v>8</v>
      </c>
      <c r="M3492" t="b">
        <v>0</v>
      </c>
      <c r="N3492" t="s">
        <v>8272</v>
      </c>
      <c r="O3492" s="5">
        <f t="shared" si="216"/>
        <v>1.2513513513513513E-2</v>
      </c>
      <c r="P3492" s="15">
        <f t="shared" si="217"/>
        <v>57.875</v>
      </c>
      <c r="Q3492" s="7" t="s">
        <v>8309</v>
      </c>
      <c r="R3492" s="7" t="s">
        <v>8325</v>
      </c>
      <c r="S3492" s="13">
        <f t="shared" si="218"/>
        <v>42019.811805555553</v>
      </c>
      <c r="T3492" s="12">
        <f t="shared" si="219"/>
        <v>41989.853692129633</v>
      </c>
    </row>
    <row r="3493" spans="1:20" ht="48" x14ac:dyDescent="0.2">
      <c r="A3493">
        <v>3201</v>
      </c>
      <c r="B3493" s="3" t="s">
        <v>3201</v>
      </c>
      <c r="C3493" s="3" t="s">
        <v>7311</v>
      </c>
      <c r="D3493">
        <v>2000</v>
      </c>
      <c r="E3493">
        <v>25</v>
      </c>
      <c r="F3493" t="s">
        <v>8221</v>
      </c>
      <c r="G3493" t="s">
        <v>8225</v>
      </c>
      <c r="H3493" t="s">
        <v>8247</v>
      </c>
      <c r="I3493">
        <v>1409509477</v>
      </c>
      <c r="J3493">
        <v>1407695077</v>
      </c>
      <c r="K3493" t="b">
        <v>0</v>
      </c>
      <c r="L3493">
        <v>2</v>
      </c>
      <c r="M3493" t="b">
        <v>0</v>
      </c>
      <c r="N3493" t="s">
        <v>8305</v>
      </c>
      <c r="O3493" s="5">
        <f t="shared" si="216"/>
        <v>1.2500000000000001E-2</v>
      </c>
      <c r="P3493" s="15">
        <f t="shared" si="217"/>
        <v>12.5</v>
      </c>
      <c r="Q3493" s="7" t="s">
        <v>8323</v>
      </c>
      <c r="R3493" s="7" t="s">
        <v>8363</v>
      </c>
      <c r="S3493" s="13">
        <f t="shared" si="218"/>
        <v>41882.767094907409</v>
      </c>
      <c r="T3493" s="12">
        <f t="shared" si="219"/>
        <v>41861.767094907409</v>
      </c>
    </row>
    <row r="3494" spans="1:20" ht="48" x14ac:dyDescent="0.2">
      <c r="A3494">
        <v>3899</v>
      </c>
      <c r="B3494" s="3" t="s">
        <v>3896</v>
      </c>
      <c r="C3494" s="3" t="s">
        <v>8007</v>
      </c>
      <c r="D3494">
        <v>10000</v>
      </c>
      <c r="E3494">
        <v>125</v>
      </c>
      <c r="F3494" t="s">
        <v>8221</v>
      </c>
      <c r="G3494" t="s">
        <v>8224</v>
      </c>
      <c r="H3494" t="s">
        <v>8246</v>
      </c>
      <c r="I3494">
        <v>1407868561</v>
      </c>
      <c r="J3494">
        <v>1406140561</v>
      </c>
      <c r="K3494" t="b">
        <v>0</v>
      </c>
      <c r="L3494">
        <v>2</v>
      </c>
      <c r="M3494" t="b">
        <v>0</v>
      </c>
      <c r="N3494" t="s">
        <v>8271</v>
      </c>
      <c r="O3494" s="5">
        <f t="shared" si="216"/>
        <v>1.2500000000000001E-2</v>
      </c>
      <c r="P3494" s="15">
        <f t="shared" si="217"/>
        <v>62.5</v>
      </c>
      <c r="Q3494" s="7" t="s">
        <v>8323</v>
      </c>
      <c r="R3494" s="7" t="s">
        <v>8324</v>
      </c>
      <c r="S3494" s="13">
        <f t="shared" si="218"/>
        <v>41863.775011574071</v>
      </c>
      <c r="T3494" s="12">
        <f t="shared" si="219"/>
        <v>41843.775011574071</v>
      </c>
    </row>
    <row r="3495" spans="1:20" ht="48" x14ac:dyDescent="0.2">
      <c r="A3495">
        <v>4024</v>
      </c>
      <c r="B3495" s="3" t="s">
        <v>4020</v>
      </c>
      <c r="C3495" s="3" t="s">
        <v>8129</v>
      </c>
      <c r="D3495">
        <v>800</v>
      </c>
      <c r="E3495">
        <v>10</v>
      </c>
      <c r="F3495" t="s">
        <v>8221</v>
      </c>
      <c r="G3495" t="s">
        <v>8224</v>
      </c>
      <c r="H3495" t="s">
        <v>8246</v>
      </c>
      <c r="I3495">
        <v>1441037097</v>
      </c>
      <c r="J3495">
        <v>1438445097</v>
      </c>
      <c r="K3495" t="b">
        <v>0</v>
      </c>
      <c r="L3495">
        <v>1</v>
      </c>
      <c r="M3495" t="b">
        <v>0</v>
      </c>
      <c r="N3495" t="s">
        <v>8271</v>
      </c>
      <c r="O3495" s="5">
        <f t="shared" si="216"/>
        <v>1.2500000000000001E-2</v>
      </c>
      <c r="P3495" s="15">
        <f t="shared" si="217"/>
        <v>10</v>
      </c>
      <c r="Q3495" s="7" t="s">
        <v>8323</v>
      </c>
      <c r="R3495" s="7" t="s">
        <v>8324</v>
      </c>
      <c r="S3495" s="13">
        <f t="shared" si="218"/>
        <v>42247.670104166667</v>
      </c>
      <c r="T3495" s="12">
        <f t="shared" si="219"/>
        <v>42217.670104166667</v>
      </c>
    </row>
    <row r="3496" spans="1:20" ht="32" x14ac:dyDescent="0.2">
      <c r="A3496">
        <v>2424</v>
      </c>
      <c r="B3496" s="3" t="s">
        <v>2425</v>
      </c>
      <c r="C3496" s="3" t="s">
        <v>6534</v>
      </c>
      <c r="D3496">
        <v>25000</v>
      </c>
      <c r="E3496">
        <v>310</v>
      </c>
      <c r="F3496" t="s">
        <v>8221</v>
      </c>
      <c r="G3496" t="s">
        <v>8224</v>
      </c>
      <c r="H3496" t="s">
        <v>8246</v>
      </c>
      <c r="I3496">
        <v>1414445108</v>
      </c>
      <c r="J3496">
        <v>1411853108</v>
      </c>
      <c r="K3496" t="b">
        <v>0</v>
      </c>
      <c r="L3496">
        <v>9</v>
      </c>
      <c r="M3496" t="b">
        <v>0</v>
      </c>
      <c r="N3496" t="s">
        <v>8284</v>
      </c>
      <c r="O3496" s="5">
        <f t="shared" si="216"/>
        <v>1.24E-2</v>
      </c>
      <c r="P3496" s="15">
        <f t="shared" si="217"/>
        <v>34.444444444444443</v>
      </c>
      <c r="Q3496" s="7" t="s">
        <v>8341</v>
      </c>
      <c r="R3496" s="7" t="s">
        <v>8342</v>
      </c>
      <c r="S3496" s="13">
        <f t="shared" si="218"/>
        <v>41939.892453703702</v>
      </c>
      <c r="T3496" s="12">
        <f t="shared" si="219"/>
        <v>41909.892453703702</v>
      </c>
    </row>
    <row r="3497" spans="1:20" ht="48" x14ac:dyDescent="0.2">
      <c r="A3497">
        <v>1417</v>
      </c>
      <c r="B3497" s="3" t="s">
        <v>1418</v>
      </c>
      <c r="C3497" s="3" t="s">
        <v>5527</v>
      </c>
      <c r="D3497">
        <v>4500</v>
      </c>
      <c r="E3497">
        <v>55</v>
      </c>
      <c r="F3497" t="s">
        <v>8221</v>
      </c>
      <c r="G3497" t="s">
        <v>8224</v>
      </c>
      <c r="H3497" t="s">
        <v>8246</v>
      </c>
      <c r="I3497">
        <v>1442315460</v>
      </c>
      <c r="J3497">
        <v>1439696174</v>
      </c>
      <c r="K3497" t="b">
        <v>0</v>
      </c>
      <c r="L3497">
        <v>2</v>
      </c>
      <c r="M3497" t="b">
        <v>0</v>
      </c>
      <c r="N3497" t="s">
        <v>8287</v>
      </c>
      <c r="O3497" s="5">
        <f t="shared" si="216"/>
        <v>1.2222222222222223E-2</v>
      </c>
      <c r="P3497" s="15">
        <f t="shared" si="217"/>
        <v>27.5</v>
      </c>
      <c r="Q3497" s="7" t="s">
        <v>8327</v>
      </c>
      <c r="R3497" s="7" t="s">
        <v>8346</v>
      </c>
      <c r="S3497" s="13">
        <f t="shared" si="218"/>
        <v>42262.465972222228</v>
      </c>
      <c r="T3497" s="12">
        <f t="shared" si="219"/>
        <v>42232.15016203704</v>
      </c>
    </row>
    <row r="3498" spans="1:20" ht="48" hidden="1" x14ac:dyDescent="0.2">
      <c r="A3498">
        <v>2385</v>
      </c>
      <c r="B3498" s="3" t="s">
        <v>2386</v>
      </c>
      <c r="C3498" s="3" t="s">
        <v>6495</v>
      </c>
      <c r="D3498">
        <v>65000</v>
      </c>
      <c r="E3498">
        <v>788</v>
      </c>
      <c r="F3498" t="s">
        <v>8220</v>
      </c>
      <c r="G3498" t="s">
        <v>8224</v>
      </c>
      <c r="H3498" t="s">
        <v>8246</v>
      </c>
      <c r="I3498">
        <v>1438793432</v>
      </c>
      <c r="J3498">
        <v>1436201432</v>
      </c>
      <c r="K3498" t="b">
        <v>0</v>
      </c>
      <c r="L3498">
        <v>7</v>
      </c>
      <c r="M3498" t="b">
        <v>0</v>
      </c>
      <c r="N3498" t="s">
        <v>8272</v>
      </c>
      <c r="O3498" s="5">
        <f t="shared" si="216"/>
        <v>1.2123076923076924E-2</v>
      </c>
      <c r="P3498" s="15">
        <f t="shared" si="217"/>
        <v>112.57142857142857</v>
      </c>
      <c r="Q3498" s="7" t="s">
        <v>8309</v>
      </c>
      <c r="R3498" s="7" t="s">
        <v>8325</v>
      </c>
      <c r="S3498" s="13">
        <f t="shared" si="218"/>
        <v>42221.70175925926</v>
      </c>
      <c r="T3498" s="12">
        <f t="shared" si="219"/>
        <v>42191.70175925926</v>
      </c>
    </row>
    <row r="3499" spans="1:20" ht="48" x14ac:dyDescent="0.2">
      <c r="A3499">
        <v>544</v>
      </c>
      <c r="B3499" s="3" t="s">
        <v>545</v>
      </c>
      <c r="C3499" s="3" t="s">
        <v>4654</v>
      </c>
      <c r="D3499">
        <v>500</v>
      </c>
      <c r="E3499">
        <v>6</v>
      </c>
      <c r="F3499" t="s">
        <v>8221</v>
      </c>
      <c r="G3499" t="s">
        <v>8224</v>
      </c>
      <c r="H3499" t="s">
        <v>8246</v>
      </c>
      <c r="I3499">
        <v>1467647160</v>
      </c>
      <c r="J3499">
        <v>1465055160</v>
      </c>
      <c r="K3499" t="b">
        <v>0</v>
      </c>
      <c r="L3499">
        <v>2</v>
      </c>
      <c r="M3499" t="b">
        <v>0</v>
      </c>
      <c r="N3499" t="s">
        <v>8272</v>
      </c>
      <c r="O3499" s="5">
        <f t="shared" si="216"/>
        <v>1.2E-2</v>
      </c>
      <c r="P3499" s="15">
        <f t="shared" si="217"/>
        <v>3</v>
      </c>
      <c r="Q3499" s="7" t="s">
        <v>8309</v>
      </c>
      <c r="R3499" s="7" t="s">
        <v>8325</v>
      </c>
      <c r="S3499" s="13">
        <f t="shared" si="218"/>
        <v>42555.656944444447</v>
      </c>
      <c r="T3499" s="12">
        <f t="shared" si="219"/>
        <v>42525.656944444447</v>
      </c>
    </row>
    <row r="3500" spans="1:20" ht="48" x14ac:dyDescent="0.2">
      <c r="A3500">
        <v>1902</v>
      </c>
      <c r="B3500" s="3" t="s">
        <v>1903</v>
      </c>
      <c r="C3500" s="3" t="s">
        <v>6012</v>
      </c>
      <c r="D3500">
        <v>1000</v>
      </c>
      <c r="E3500">
        <v>12</v>
      </c>
      <c r="F3500" t="s">
        <v>8221</v>
      </c>
      <c r="G3500" t="s">
        <v>8233</v>
      </c>
      <c r="H3500" t="s">
        <v>8249</v>
      </c>
      <c r="I3500">
        <v>1425495447</v>
      </c>
      <c r="J3500">
        <v>1422903447</v>
      </c>
      <c r="K3500" t="b">
        <v>0</v>
      </c>
      <c r="L3500">
        <v>3</v>
      </c>
      <c r="M3500" t="b">
        <v>0</v>
      </c>
      <c r="N3500" t="s">
        <v>8294</v>
      </c>
      <c r="O3500" s="5">
        <f t="shared" si="216"/>
        <v>1.2E-2</v>
      </c>
      <c r="P3500" s="15">
        <f t="shared" si="217"/>
        <v>4</v>
      </c>
      <c r="Q3500" s="7" t="s">
        <v>8309</v>
      </c>
      <c r="R3500" s="7" t="s">
        <v>8353</v>
      </c>
      <c r="S3500" s="13">
        <f t="shared" si="218"/>
        <v>42067.789895833332</v>
      </c>
      <c r="T3500" s="12">
        <f t="shared" si="219"/>
        <v>42037.789895833332</v>
      </c>
    </row>
    <row r="3501" spans="1:20" ht="48" x14ac:dyDescent="0.2">
      <c r="A3501">
        <v>3864</v>
      </c>
      <c r="B3501" s="3" t="s">
        <v>3861</v>
      </c>
      <c r="C3501" s="3" t="s">
        <v>7973</v>
      </c>
      <c r="D3501">
        <v>5000</v>
      </c>
      <c r="E3501">
        <v>60</v>
      </c>
      <c r="F3501" t="s">
        <v>8221</v>
      </c>
      <c r="G3501" t="s">
        <v>8224</v>
      </c>
      <c r="H3501" t="s">
        <v>8246</v>
      </c>
      <c r="I3501">
        <v>1447799054</v>
      </c>
      <c r="J3501">
        <v>1445203454</v>
      </c>
      <c r="K3501" t="b">
        <v>0</v>
      </c>
      <c r="L3501">
        <v>3</v>
      </c>
      <c r="M3501" t="b">
        <v>0</v>
      </c>
      <c r="N3501" t="s">
        <v>8271</v>
      </c>
      <c r="O3501" s="5">
        <f t="shared" si="216"/>
        <v>1.2E-2</v>
      </c>
      <c r="P3501" s="15">
        <f t="shared" si="217"/>
        <v>20</v>
      </c>
      <c r="Q3501" s="7" t="s">
        <v>8323</v>
      </c>
      <c r="R3501" s="7" t="s">
        <v>8324</v>
      </c>
      <c r="S3501" s="13">
        <f t="shared" si="218"/>
        <v>42325.933495370366</v>
      </c>
      <c r="T3501" s="12">
        <f t="shared" si="219"/>
        <v>42295.891828703709</v>
      </c>
    </row>
    <row r="3502" spans="1:20" ht="48" x14ac:dyDescent="0.2">
      <c r="A3502">
        <v>965</v>
      </c>
      <c r="B3502" s="3" t="s">
        <v>966</v>
      </c>
      <c r="C3502" s="3" t="s">
        <v>5075</v>
      </c>
      <c r="D3502">
        <v>25000</v>
      </c>
      <c r="E3502">
        <v>298</v>
      </c>
      <c r="F3502" t="s">
        <v>8221</v>
      </c>
      <c r="G3502" t="s">
        <v>8224</v>
      </c>
      <c r="H3502" t="s">
        <v>8246</v>
      </c>
      <c r="I3502">
        <v>1477454340</v>
      </c>
      <c r="J3502">
        <v>1474676646</v>
      </c>
      <c r="K3502" t="b">
        <v>0</v>
      </c>
      <c r="L3502">
        <v>6</v>
      </c>
      <c r="M3502" t="b">
        <v>0</v>
      </c>
      <c r="N3502" t="s">
        <v>8273</v>
      </c>
      <c r="O3502" s="5">
        <f t="shared" si="216"/>
        <v>1.192E-2</v>
      </c>
      <c r="P3502" s="15">
        <f t="shared" si="217"/>
        <v>49.666666666666664</v>
      </c>
      <c r="Q3502" s="7" t="s">
        <v>8309</v>
      </c>
      <c r="R3502" s="7" t="s">
        <v>8326</v>
      </c>
      <c r="S3502" s="13">
        <f t="shared" si="218"/>
        <v>42669.165972222225</v>
      </c>
      <c r="T3502" s="12">
        <f t="shared" si="219"/>
        <v>42637.016736111109</v>
      </c>
    </row>
    <row r="3503" spans="1:20" ht="48" x14ac:dyDescent="0.2">
      <c r="A3503">
        <v>3092</v>
      </c>
      <c r="B3503" s="3" t="s">
        <v>3092</v>
      </c>
      <c r="C3503" s="3" t="s">
        <v>7202</v>
      </c>
      <c r="D3503">
        <v>100000</v>
      </c>
      <c r="E3503">
        <v>1183.19</v>
      </c>
      <c r="F3503" t="s">
        <v>8221</v>
      </c>
      <c r="G3503" t="s">
        <v>8224</v>
      </c>
      <c r="H3503" t="s">
        <v>8246</v>
      </c>
      <c r="I3503">
        <v>1444946400</v>
      </c>
      <c r="J3503">
        <v>1441723912</v>
      </c>
      <c r="K3503" t="b">
        <v>0</v>
      </c>
      <c r="L3503">
        <v>21</v>
      </c>
      <c r="M3503" t="b">
        <v>0</v>
      </c>
      <c r="N3503" t="s">
        <v>8303</v>
      </c>
      <c r="O3503" s="5">
        <f t="shared" si="216"/>
        <v>1.1831900000000001E-2</v>
      </c>
      <c r="P3503" s="15">
        <f t="shared" si="217"/>
        <v>56.342380952380957</v>
      </c>
      <c r="Q3503" s="7" t="s">
        <v>8323</v>
      </c>
      <c r="R3503" s="7" t="s">
        <v>8361</v>
      </c>
      <c r="S3503" s="13">
        <f t="shared" si="218"/>
        <v>42292.916666666672</v>
      </c>
      <c r="T3503" s="12">
        <f t="shared" si="219"/>
        <v>42255.619351851856</v>
      </c>
    </row>
    <row r="3504" spans="1:20" ht="48" x14ac:dyDescent="0.2">
      <c r="A3504">
        <v>502</v>
      </c>
      <c r="B3504" s="3" t="s">
        <v>503</v>
      </c>
      <c r="C3504" s="3" t="s">
        <v>4612</v>
      </c>
      <c r="D3504">
        <v>20000</v>
      </c>
      <c r="E3504">
        <v>230</v>
      </c>
      <c r="F3504" t="s">
        <v>8221</v>
      </c>
      <c r="G3504" t="s">
        <v>8224</v>
      </c>
      <c r="H3504" t="s">
        <v>8246</v>
      </c>
      <c r="I3504">
        <v>1332073025</v>
      </c>
      <c r="J3504">
        <v>1329484625</v>
      </c>
      <c r="K3504" t="b">
        <v>0</v>
      </c>
      <c r="L3504">
        <v>4</v>
      </c>
      <c r="M3504" t="b">
        <v>0</v>
      </c>
      <c r="N3504" t="s">
        <v>8270</v>
      </c>
      <c r="O3504" s="5">
        <f t="shared" si="216"/>
        <v>1.15E-2</v>
      </c>
      <c r="P3504" s="15">
        <f t="shared" si="217"/>
        <v>57.5</v>
      </c>
      <c r="Q3504" s="7" t="s">
        <v>8316</v>
      </c>
      <c r="R3504" s="7" t="s">
        <v>8322</v>
      </c>
      <c r="S3504" s="13">
        <f t="shared" si="218"/>
        <v>40986.511863425927</v>
      </c>
      <c r="T3504" s="12">
        <f t="shared" si="219"/>
        <v>40956.553530092591</v>
      </c>
    </row>
    <row r="3505" spans="1:20" ht="48" x14ac:dyDescent="0.2">
      <c r="A3505">
        <v>937</v>
      </c>
      <c r="B3505" s="3" t="s">
        <v>938</v>
      </c>
      <c r="C3505" s="3" t="s">
        <v>5047</v>
      </c>
      <c r="D3505">
        <v>3500</v>
      </c>
      <c r="E3505">
        <v>40</v>
      </c>
      <c r="F3505" t="s">
        <v>8221</v>
      </c>
      <c r="G3505" t="s">
        <v>8224</v>
      </c>
      <c r="H3505" t="s">
        <v>8246</v>
      </c>
      <c r="I3505">
        <v>1383509357</v>
      </c>
      <c r="J3505">
        <v>1380913757</v>
      </c>
      <c r="K3505" t="b">
        <v>0</v>
      </c>
      <c r="L3505">
        <v>2</v>
      </c>
      <c r="M3505" t="b">
        <v>0</v>
      </c>
      <c r="N3505" t="s">
        <v>8278</v>
      </c>
      <c r="O3505" s="5">
        <f t="shared" si="216"/>
        <v>1.1428571428571429E-2</v>
      </c>
      <c r="P3505" s="15">
        <f t="shared" si="217"/>
        <v>20</v>
      </c>
      <c r="Q3505" s="7" t="s">
        <v>8330</v>
      </c>
      <c r="R3505" s="7" t="s">
        <v>8333</v>
      </c>
      <c r="S3505" s="13">
        <f t="shared" si="218"/>
        <v>41581.839780092596</v>
      </c>
      <c r="T3505" s="12">
        <f t="shared" si="219"/>
        <v>41551.798113425924</v>
      </c>
    </row>
    <row r="3506" spans="1:20" ht="48" x14ac:dyDescent="0.2">
      <c r="A3506">
        <v>2684</v>
      </c>
      <c r="B3506" s="3" t="s">
        <v>2684</v>
      </c>
      <c r="C3506" s="3" t="s">
        <v>6794</v>
      </c>
      <c r="D3506">
        <v>70000</v>
      </c>
      <c r="E3506">
        <v>800</v>
      </c>
      <c r="F3506" t="s">
        <v>8221</v>
      </c>
      <c r="G3506" t="s">
        <v>8224</v>
      </c>
      <c r="H3506" t="s">
        <v>8246</v>
      </c>
      <c r="I3506">
        <v>1407621425</v>
      </c>
      <c r="J3506">
        <v>1404165425</v>
      </c>
      <c r="K3506" t="b">
        <v>0</v>
      </c>
      <c r="L3506">
        <v>4</v>
      </c>
      <c r="M3506" t="b">
        <v>0</v>
      </c>
      <c r="N3506" t="s">
        <v>8284</v>
      </c>
      <c r="O3506" s="5">
        <f t="shared" si="216"/>
        <v>1.1428571428571429E-2</v>
      </c>
      <c r="P3506" s="15">
        <f t="shared" si="217"/>
        <v>200</v>
      </c>
      <c r="Q3506" s="7" t="s">
        <v>8341</v>
      </c>
      <c r="R3506" s="7" t="s">
        <v>8342</v>
      </c>
      <c r="S3506" s="13">
        <f t="shared" si="218"/>
        <v>41860.914641203701</v>
      </c>
      <c r="T3506" s="12">
        <f t="shared" si="219"/>
        <v>41820.914641203701</v>
      </c>
    </row>
    <row r="3507" spans="1:20" ht="48" hidden="1" x14ac:dyDescent="0.2">
      <c r="A3507">
        <v>1326</v>
      </c>
      <c r="B3507" s="3" t="s">
        <v>1327</v>
      </c>
      <c r="C3507" s="3" t="s">
        <v>5436</v>
      </c>
      <c r="D3507">
        <v>100000</v>
      </c>
      <c r="E3507">
        <v>1130</v>
      </c>
      <c r="F3507" t="s">
        <v>8220</v>
      </c>
      <c r="G3507" t="s">
        <v>8224</v>
      </c>
      <c r="H3507" t="s">
        <v>8246</v>
      </c>
      <c r="I3507">
        <v>1421348428</v>
      </c>
      <c r="J3507">
        <v>1417460428</v>
      </c>
      <c r="K3507" t="b">
        <v>0</v>
      </c>
      <c r="L3507">
        <v>11</v>
      </c>
      <c r="M3507" t="b">
        <v>0</v>
      </c>
      <c r="N3507" t="s">
        <v>8273</v>
      </c>
      <c r="O3507" s="5">
        <f t="shared" si="216"/>
        <v>1.1299999999999999E-2</v>
      </c>
      <c r="P3507" s="15">
        <f t="shared" si="217"/>
        <v>102.72727272727273</v>
      </c>
      <c r="Q3507" s="7" t="s">
        <v>8309</v>
      </c>
      <c r="R3507" s="7" t="s">
        <v>8326</v>
      </c>
      <c r="S3507" s="13">
        <f t="shared" si="218"/>
        <v>42019.791990740734</v>
      </c>
      <c r="T3507" s="12">
        <f t="shared" si="219"/>
        <v>41974.791990740734</v>
      </c>
    </row>
    <row r="3508" spans="1:20" ht="48" hidden="1" x14ac:dyDescent="0.2">
      <c r="A3508">
        <v>1314</v>
      </c>
      <c r="B3508" s="3" t="s">
        <v>1315</v>
      </c>
      <c r="C3508" s="3" t="s">
        <v>5424</v>
      </c>
      <c r="D3508">
        <v>180000</v>
      </c>
      <c r="E3508">
        <v>2028</v>
      </c>
      <c r="F3508" t="s">
        <v>8220</v>
      </c>
      <c r="G3508" t="s">
        <v>8224</v>
      </c>
      <c r="H3508" t="s">
        <v>8246</v>
      </c>
      <c r="I3508">
        <v>1477065860</v>
      </c>
      <c r="J3508">
        <v>1471881860</v>
      </c>
      <c r="K3508" t="b">
        <v>0</v>
      </c>
      <c r="L3508">
        <v>11</v>
      </c>
      <c r="M3508" t="b">
        <v>0</v>
      </c>
      <c r="N3508" t="s">
        <v>8273</v>
      </c>
      <c r="O3508" s="5">
        <f t="shared" si="216"/>
        <v>1.1266666666666666E-2</v>
      </c>
      <c r="P3508" s="15">
        <f t="shared" si="217"/>
        <v>184.36363636363637</v>
      </c>
      <c r="Q3508" s="7" t="s">
        <v>8309</v>
      </c>
      <c r="R3508" s="7" t="s">
        <v>8326</v>
      </c>
      <c r="S3508" s="13">
        <f t="shared" si="218"/>
        <v>42664.669675925921</v>
      </c>
      <c r="T3508" s="12">
        <f t="shared" si="219"/>
        <v>42604.669675925921</v>
      </c>
    </row>
    <row r="3509" spans="1:20" ht="48" x14ac:dyDescent="0.2">
      <c r="A3509">
        <v>2764</v>
      </c>
      <c r="B3509" s="3" t="s">
        <v>2764</v>
      </c>
      <c r="C3509" s="3" t="s">
        <v>6874</v>
      </c>
      <c r="D3509">
        <v>4000</v>
      </c>
      <c r="E3509">
        <v>45</v>
      </c>
      <c r="F3509" t="s">
        <v>8221</v>
      </c>
      <c r="G3509" t="s">
        <v>8224</v>
      </c>
      <c r="H3509" t="s">
        <v>8246</v>
      </c>
      <c r="I3509">
        <v>1338404400</v>
      </c>
      <c r="J3509">
        <v>1335855631</v>
      </c>
      <c r="K3509" t="b">
        <v>0</v>
      </c>
      <c r="L3509">
        <v>4</v>
      </c>
      <c r="M3509" t="b">
        <v>0</v>
      </c>
      <c r="N3509" t="s">
        <v>8304</v>
      </c>
      <c r="O3509" s="5">
        <f t="shared" si="216"/>
        <v>1.125E-2</v>
      </c>
      <c r="P3509" s="15">
        <f t="shared" si="217"/>
        <v>11.25</v>
      </c>
      <c r="Q3509" s="7" t="s">
        <v>8327</v>
      </c>
      <c r="R3509" s="7" t="s">
        <v>8362</v>
      </c>
      <c r="S3509" s="13">
        <f t="shared" si="218"/>
        <v>41059.791666666664</v>
      </c>
      <c r="T3509" s="12">
        <f t="shared" si="219"/>
        <v>41030.292025462964</v>
      </c>
    </row>
    <row r="3510" spans="1:20" ht="48" x14ac:dyDescent="0.2">
      <c r="A3510">
        <v>1441</v>
      </c>
      <c r="B3510" s="3" t="s">
        <v>1442</v>
      </c>
      <c r="C3510" s="3" t="s">
        <v>5551</v>
      </c>
      <c r="D3510">
        <v>180000</v>
      </c>
      <c r="E3510">
        <v>2020</v>
      </c>
      <c r="F3510" t="s">
        <v>8221</v>
      </c>
      <c r="G3510" t="s">
        <v>8225</v>
      </c>
      <c r="H3510" t="s">
        <v>8247</v>
      </c>
      <c r="I3510">
        <v>1441995769</v>
      </c>
      <c r="J3510">
        <v>1436811769</v>
      </c>
      <c r="K3510" t="b">
        <v>0</v>
      </c>
      <c r="L3510">
        <v>3</v>
      </c>
      <c r="M3510" t="b">
        <v>0</v>
      </c>
      <c r="N3510" t="s">
        <v>8287</v>
      </c>
      <c r="O3510" s="5">
        <f t="shared" si="216"/>
        <v>1.1222222222222222E-2</v>
      </c>
      <c r="P3510" s="15">
        <f t="shared" si="217"/>
        <v>673.33333333333337</v>
      </c>
      <c r="Q3510" s="7" t="s">
        <v>8327</v>
      </c>
      <c r="R3510" s="7" t="s">
        <v>8346</v>
      </c>
      <c r="S3510" s="13">
        <f t="shared" si="218"/>
        <v>42258.765844907408</v>
      </c>
      <c r="T3510" s="12">
        <f t="shared" si="219"/>
        <v>42198.765844907408</v>
      </c>
    </row>
    <row r="3511" spans="1:20" ht="48" x14ac:dyDescent="0.2">
      <c r="A3511">
        <v>198</v>
      </c>
      <c r="B3511" s="3" t="s">
        <v>200</v>
      </c>
      <c r="C3511" s="3" t="s">
        <v>4308</v>
      </c>
      <c r="D3511">
        <v>25000</v>
      </c>
      <c r="E3511">
        <v>279</v>
      </c>
      <c r="F3511" t="s">
        <v>8221</v>
      </c>
      <c r="G3511" t="s">
        <v>8224</v>
      </c>
      <c r="H3511" t="s">
        <v>8246</v>
      </c>
      <c r="I3511">
        <v>1412500322</v>
      </c>
      <c r="J3511">
        <v>1409908322</v>
      </c>
      <c r="K3511" t="b">
        <v>0</v>
      </c>
      <c r="L3511">
        <v>6</v>
      </c>
      <c r="M3511" t="b">
        <v>0</v>
      </c>
      <c r="N3511" t="s">
        <v>8268</v>
      </c>
      <c r="O3511" s="5">
        <f t="shared" si="216"/>
        <v>1.116E-2</v>
      </c>
      <c r="P3511" s="15">
        <f t="shared" si="217"/>
        <v>46.5</v>
      </c>
      <c r="Q3511" s="7" t="s">
        <v>8316</v>
      </c>
      <c r="R3511" s="7" t="s">
        <v>8320</v>
      </c>
      <c r="S3511" s="13">
        <f t="shared" si="218"/>
        <v>41917.383356481485</v>
      </c>
      <c r="T3511" s="12">
        <f t="shared" si="219"/>
        <v>41887.383356481485</v>
      </c>
    </row>
    <row r="3512" spans="1:20" ht="48" x14ac:dyDescent="0.2">
      <c r="A3512">
        <v>4099</v>
      </c>
      <c r="B3512" s="3" t="s">
        <v>4095</v>
      </c>
      <c r="C3512" s="3" t="s">
        <v>8202</v>
      </c>
      <c r="D3512">
        <v>4500</v>
      </c>
      <c r="E3512">
        <v>50</v>
      </c>
      <c r="F3512" t="s">
        <v>8221</v>
      </c>
      <c r="G3512" t="s">
        <v>8224</v>
      </c>
      <c r="H3512" t="s">
        <v>8246</v>
      </c>
      <c r="I3512">
        <v>1472847873</v>
      </c>
      <c r="J3512">
        <v>1468959873</v>
      </c>
      <c r="K3512" t="b">
        <v>0</v>
      </c>
      <c r="L3512">
        <v>1</v>
      </c>
      <c r="M3512" t="b">
        <v>0</v>
      </c>
      <c r="N3512" t="s">
        <v>8271</v>
      </c>
      <c r="O3512" s="5">
        <f t="shared" si="216"/>
        <v>1.1111111111111112E-2</v>
      </c>
      <c r="P3512" s="15">
        <f t="shared" si="217"/>
        <v>50</v>
      </c>
      <c r="Q3512" s="7" t="s">
        <v>8323</v>
      </c>
      <c r="R3512" s="7" t="s">
        <v>8324</v>
      </c>
      <c r="S3512" s="13">
        <f t="shared" si="218"/>
        <v>42615.850381944445</v>
      </c>
      <c r="T3512" s="12">
        <f t="shared" si="219"/>
        <v>42570.850381944445</v>
      </c>
    </row>
    <row r="3513" spans="1:20" ht="32" x14ac:dyDescent="0.2">
      <c r="A3513">
        <v>2749</v>
      </c>
      <c r="B3513" s="3" t="s">
        <v>2749</v>
      </c>
      <c r="C3513" s="3" t="s">
        <v>6859</v>
      </c>
      <c r="D3513">
        <v>10000</v>
      </c>
      <c r="E3513">
        <v>110</v>
      </c>
      <c r="F3513" t="s">
        <v>8221</v>
      </c>
      <c r="G3513" t="s">
        <v>8224</v>
      </c>
      <c r="H3513" t="s">
        <v>8246</v>
      </c>
      <c r="I3513">
        <v>1428171037</v>
      </c>
      <c r="J3513">
        <v>1425582637</v>
      </c>
      <c r="K3513" t="b">
        <v>0</v>
      </c>
      <c r="L3513">
        <v>2</v>
      </c>
      <c r="M3513" t="b">
        <v>0</v>
      </c>
      <c r="N3513" t="s">
        <v>8304</v>
      </c>
      <c r="O3513" s="5">
        <f t="shared" si="216"/>
        <v>1.0999999999999999E-2</v>
      </c>
      <c r="P3513" s="15">
        <f t="shared" si="217"/>
        <v>55</v>
      </c>
      <c r="Q3513" s="7" t="s">
        <v>8327</v>
      </c>
      <c r="R3513" s="7" t="s">
        <v>8362</v>
      </c>
      <c r="S3513" s="13">
        <f t="shared" si="218"/>
        <v>42098.757372685184</v>
      </c>
      <c r="T3513" s="12">
        <f t="shared" si="219"/>
        <v>42068.799039351856</v>
      </c>
    </row>
    <row r="3514" spans="1:20" ht="32" x14ac:dyDescent="0.2">
      <c r="A3514">
        <v>963</v>
      </c>
      <c r="B3514" s="3" t="s">
        <v>964</v>
      </c>
      <c r="C3514" s="3" t="s">
        <v>5073</v>
      </c>
      <c r="D3514">
        <v>35000</v>
      </c>
      <c r="E3514">
        <v>377</v>
      </c>
      <c r="F3514" t="s">
        <v>8221</v>
      </c>
      <c r="G3514" t="s">
        <v>8224</v>
      </c>
      <c r="H3514" t="s">
        <v>8246</v>
      </c>
      <c r="I3514">
        <v>1476717319</v>
      </c>
      <c r="J3514">
        <v>1473693319</v>
      </c>
      <c r="K3514" t="b">
        <v>0</v>
      </c>
      <c r="L3514">
        <v>9</v>
      </c>
      <c r="M3514" t="b">
        <v>0</v>
      </c>
      <c r="N3514" t="s">
        <v>8273</v>
      </c>
      <c r="O3514" s="5">
        <f t="shared" si="216"/>
        <v>1.0771428571428571E-2</v>
      </c>
      <c r="P3514" s="15">
        <f t="shared" si="217"/>
        <v>41.888888888888886</v>
      </c>
      <c r="Q3514" s="7" t="s">
        <v>8309</v>
      </c>
      <c r="R3514" s="7" t="s">
        <v>8326</v>
      </c>
      <c r="S3514" s="13">
        <f t="shared" si="218"/>
        <v>42660.635636574079</v>
      </c>
      <c r="T3514" s="12">
        <f t="shared" si="219"/>
        <v>42625.635636574079</v>
      </c>
    </row>
    <row r="3515" spans="1:20" ht="48" x14ac:dyDescent="0.2">
      <c r="A3515">
        <v>422</v>
      </c>
      <c r="B3515" s="3" t="s">
        <v>423</v>
      </c>
      <c r="C3515" s="3" t="s">
        <v>4532</v>
      </c>
      <c r="D3515">
        <v>40000</v>
      </c>
      <c r="E3515">
        <v>430</v>
      </c>
      <c r="F3515" t="s">
        <v>8221</v>
      </c>
      <c r="G3515" t="s">
        <v>8224</v>
      </c>
      <c r="H3515" t="s">
        <v>8246</v>
      </c>
      <c r="I3515">
        <v>1410416097</v>
      </c>
      <c r="J3515">
        <v>1407824097</v>
      </c>
      <c r="K3515" t="b">
        <v>0</v>
      </c>
      <c r="L3515">
        <v>12</v>
      </c>
      <c r="M3515" t="b">
        <v>0</v>
      </c>
      <c r="N3515" t="s">
        <v>8270</v>
      </c>
      <c r="O3515" s="5">
        <f t="shared" si="216"/>
        <v>1.0749999999999999E-2</v>
      </c>
      <c r="P3515" s="15">
        <f t="shared" si="217"/>
        <v>35.833333333333336</v>
      </c>
      <c r="Q3515" s="7" t="s">
        <v>8316</v>
      </c>
      <c r="R3515" s="7" t="s">
        <v>8322</v>
      </c>
      <c r="S3515" s="13">
        <f t="shared" si="218"/>
        <v>41893.260381944441</v>
      </c>
      <c r="T3515" s="12">
        <f t="shared" si="219"/>
        <v>41863.260381944441</v>
      </c>
    </row>
    <row r="3516" spans="1:20" ht="48" x14ac:dyDescent="0.2">
      <c r="A3516">
        <v>695</v>
      </c>
      <c r="B3516" s="3" t="s">
        <v>696</v>
      </c>
      <c r="C3516" s="3" t="s">
        <v>4805</v>
      </c>
      <c r="D3516">
        <v>60000</v>
      </c>
      <c r="E3516">
        <v>636</v>
      </c>
      <c r="F3516" t="s">
        <v>8221</v>
      </c>
      <c r="G3516" t="s">
        <v>8224</v>
      </c>
      <c r="H3516" t="s">
        <v>8246</v>
      </c>
      <c r="I3516">
        <v>1414758620</v>
      </c>
      <c r="J3516">
        <v>1412166620</v>
      </c>
      <c r="K3516" t="b">
        <v>0</v>
      </c>
      <c r="L3516">
        <v>7</v>
      </c>
      <c r="M3516" t="b">
        <v>0</v>
      </c>
      <c r="N3516" t="s">
        <v>8273</v>
      </c>
      <c r="O3516" s="5">
        <f t="shared" si="216"/>
        <v>1.06E-2</v>
      </c>
      <c r="P3516" s="15">
        <f t="shared" si="217"/>
        <v>90.857142857142861</v>
      </c>
      <c r="Q3516" s="7" t="s">
        <v>8309</v>
      </c>
      <c r="R3516" s="7" t="s">
        <v>8326</v>
      </c>
      <c r="S3516" s="13">
        <f t="shared" si="218"/>
        <v>41943.521064814813</v>
      </c>
      <c r="T3516" s="12">
        <f t="shared" si="219"/>
        <v>41913.521064814813</v>
      </c>
    </row>
    <row r="3517" spans="1:20" ht="80" x14ac:dyDescent="0.2">
      <c r="A3517">
        <v>984</v>
      </c>
      <c r="B3517" s="3" t="s">
        <v>985</v>
      </c>
      <c r="C3517" s="3" t="s">
        <v>5094</v>
      </c>
      <c r="D3517">
        <v>10000</v>
      </c>
      <c r="E3517">
        <v>106</v>
      </c>
      <c r="F3517" t="s">
        <v>8221</v>
      </c>
      <c r="G3517" t="s">
        <v>8224</v>
      </c>
      <c r="H3517" t="s">
        <v>8246</v>
      </c>
      <c r="I3517">
        <v>1427507208</v>
      </c>
      <c r="J3517">
        <v>1424918808</v>
      </c>
      <c r="K3517" t="b">
        <v>0</v>
      </c>
      <c r="L3517">
        <v>3</v>
      </c>
      <c r="M3517" t="b">
        <v>0</v>
      </c>
      <c r="N3517" t="s">
        <v>8273</v>
      </c>
      <c r="O3517" s="5">
        <f t="shared" si="216"/>
        <v>1.06E-2</v>
      </c>
      <c r="P3517" s="15">
        <f t="shared" si="217"/>
        <v>35.333333333333336</v>
      </c>
      <c r="Q3517" s="7" t="s">
        <v>8309</v>
      </c>
      <c r="R3517" s="7" t="s">
        <v>8326</v>
      </c>
      <c r="S3517" s="13">
        <f t="shared" si="218"/>
        <v>42091.074166666673</v>
      </c>
      <c r="T3517" s="12">
        <f t="shared" si="219"/>
        <v>42061.11583333333</v>
      </c>
    </row>
    <row r="3518" spans="1:20" ht="48" x14ac:dyDescent="0.2">
      <c r="A3518">
        <v>1872</v>
      </c>
      <c r="B3518" s="3" t="s">
        <v>1873</v>
      </c>
      <c r="C3518" s="3" t="s">
        <v>5982</v>
      </c>
      <c r="D3518">
        <v>20000</v>
      </c>
      <c r="E3518">
        <v>212</v>
      </c>
      <c r="F3518" t="s">
        <v>8221</v>
      </c>
      <c r="G3518" t="s">
        <v>8224</v>
      </c>
      <c r="H3518" t="s">
        <v>8246</v>
      </c>
      <c r="I3518">
        <v>1435633602</v>
      </c>
      <c r="J3518">
        <v>1433041602</v>
      </c>
      <c r="K3518" t="b">
        <v>0</v>
      </c>
      <c r="L3518">
        <v>13</v>
      </c>
      <c r="M3518" t="b">
        <v>0</v>
      </c>
      <c r="N3518" t="s">
        <v>8283</v>
      </c>
      <c r="O3518" s="5">
        <f t="shared" si="216"/>
        <v>1.06E-2</v>
      </c>
      <c r="P3518" s="15">
        <f t="shared" si="217"/>
        <v>16.307692307692307</v>
      </c>
      <c r="Q3518" s="7" t="s">
        <v>8338</v>
      </c>
      <c r="R3518" s="7" t="s">
        <v>8340</v>
      </c>
      <c r="S3518" s="13">
        <f t="shared" si="218"/>
        <v>42185.129652777774</v>
      </c>
      <c r="T3518" s="12">
        <f t="shared" si="219"/>
        <v>42155.129652777774</v>
      </c>
    </row>
    <row r="3519" spans="1:20" ht="32" x14ac:dyDescent="0.2">
      <c r="A3519">
        <v>2748</v>
      </c>
      <c r="B3519" s="3" t="s">
        <v>2748</v>
      </c>
      <c r="C3519" s="3" t="s">
        <v>6858</v>
      </c>
      <c r="D3519">
        <v>5000</v>
      </c>
      <c r="E3519">
        <v>53</v>
      </c>
      <c r="F3519" t="s">
        <v>8221</v>
      </c>
      <c r="G3519" t="s">
        <v>8224</v>
      </c>
      <c r="H3519" t="s">
        <v>8246</v>
      </c>
      <c r="I3519">
        <v>1472835802</v>
      </c>
      <c r="J3519">
        <v>1470243802</v>
      </c>
      <c r="K3519" t="b">
        <v>0</v>
      </c>
      <c r="L3519">
        <v>4</v>
      </c>
      <c r="M3519" t="b">
        <v>0</v>
      </c>
      <c r="N3519" t="s">
        <v>8304</v>
      </c>
      <c r="O3519" s="5">
        <f t="shared" si="216"/>
        <v>1.06E-2</v>
      </c>
      <c r="P3519" s="15">
        <f t="shared" si="217"/>
        <v>13.25</v>
      </c>
      <c r="Q3519" s="7" t="s">
        <v>8327</v>
      </c>
      <c r="R3519" s="7" t="s">
        <v>8362</v>
      </c>
      <c r="S3519" s="13">
        <f t="shared" si="218"/>
        <v>42615.7106712963</v>
      </c>
      <c r="T3519" s="12">
        <f t="shared" si="219"/>
        <v>42585.7106712963</v>
      </c>
    </row>
    <row r="3520" spans="1:20" ht="48" x14ac:dyDescent="0.2">
      <c r="A3520">
        <v>4073</v>
      </c>
      <c r="B3520" s="3" t="s">
        <v>4069</v>
      </c>
      <c r="C3520" s="3" t="s">
        <v>8176</v>
      </c>
      <c r="D3520">
        <v>3500</v>
      </c>
      <c r="E3520">
        <v>37</v>
      </c>
      <c r="F3520" t="s">
        <v>8221</v>
      </c>
      <c r="G3520" t="s">
        <v>8224</v>
      </c>
      <c r="H3520" t="s">
        <v>8246</v>
      </c>
      <c r="I3520">
        <v>1431144000</v>
      </c>
      <c r="J3520">
        <v>1426407426</v>
      </c>
      <c r="K3520" t="b">
        <v>0</v>
      </c>
      <c r="L3520">
        <v>2</v>
      </c>
      <c r="M3520" t="b">
        <v>0</v>
      </c>
      <c r="N3520" t="s">
        <v>8271</v>
      </c>
      <c r="O3520" s="5">
        <f t="shared" si="216"/>
        <v>1.0571428571428572E-2</v>
      </c>
      <c r="P3520" s="15">
        <f t="shared" si="217"/>
        <v>18.5</v>
      </c>
      <c r="Q3520" s="7" t="s">
        <v>8323</v>
      </c>
      <c r="R3520" s="7" t="s">
        <v>8324</v>
      </c>
      <c r="S3520" s="13">
        <f t="shared" si="218"/>
        <v>42133.166666666672</v>
      </c>
      <c r="T3520" s="12">
        <f t="shared" si="219"/>
        <v>42078.34520833334</v>
      </c>
    </row>
    <row r="3521" spans="1:20" ht="48" x14ac:dyDescent="0.2">
      <c r="A3521">
        <v>2509</v>
      </c>
      <c r="B3521" s="3" t="s">
        <v>2509</v>
      </c>
      <c r="C3521" s="3" t="s">
        <v>6619</v>
      </c>
      <c r="D3521">
        <v>95000</v>
      </c>
      <c r="E3521">
        <v>1000</v>
      </c>
      <c r="F3521" t="s">
        <v>8221</v>
      </c>
      <c r="G3521" t="s">
        <v>8225</v>
      </c>
      <c r="H3521" t="s">
        <v>8247</v>
      </c>
      <c r="I3521">
        <v>1429554349</v>
      </c>
      <c r="J3521">
        <v>1424719549</v>
      </c>
      <c r="K3521" t="b">
        <v>0</v>
      </c>
      <c r="L3521">
        <v>28</v>
      </c>
      <c r="M3521" t="b">
        <v>0</v>
      </c>
      <c r="N3521" t="s">
        <v>8299</v>
      </c>
      <c r="O3521" s="5">
        <f t="shared" si="216"/>
        <v>1.0526315789473684E-2</v>
      </c>
      <c r="P3521" s="15">
        <f t="shared" si="217"/>
        <v>35.714285714285715</v>
      </c>
      <c r="Q3521" s="7" t="s">
        <v>8341</v>
      </c>
      <c r="R3521" s="7" t="s">
        <v>8357</v>
      </c>
      <c r="S3521" s="13">
        <f t="shared" si="218"/>
        <v>42114.767928240741</v>
      </c>
      <c r="T3521" s="12">
        <f t="shared" si="219"/>
        <v>42058.809594907405</v>
      </c>
    </row>
    <row r="3522" spans="1:20" ht="48" x14ac:dyDescent="0.2">
      <c r="A3522">
        <v>1092</v>
      </c>
      <c r="B3522" s="3" t="s">
        <v>1093</v>
      </c>
      <c r="C3522" s="3" t="s">
        <v>5202</v>
      </c>
      <c r="D3522">
        <v>2000</v>
      </c>
      <c r="E3522">
        <v>21</v>
      </c>
      <c r="F3522" t="s">
        <v>8221</v>
      </c>
      <c r="G3522" t="s">
        <v>8224</v>
      </c>
      <c r="H3522" t="s">
        <v>8246</v>
      </c>
      <c r="I3522">
        <v>1357432638</v>
      </c>
      <c r="J3522">
        <v>1354840638</v>
      </c>
      <c r="K3522" t="b">
        <v>0</v>
      </c>
      <c r="L3522">
        <v>7</v>
      </c>
      <c r="M3522" t="b">
        <v>0</v>
      </c>
      <c r="N3522" t="s">
        <v>8282</v>
      </c>
      <c r="O3522" s="5">
        <f t="shared" ref="O3522:O3585" si="220">E3522/D3522</f>
        <v>1.0500000000000001E-2</v>
      </c>
      <c r="P3522" s="15">
        <f t="shared" ref="P3522:P3585" si="221">AVERAGE(E3522/L3522)</f>
        <v>3</v>
      </c>
      <c r="Q3522" s="7" t="s">
        <v>8338</v>
      </c>
      <c r="R3522" s="7" t="s">
        <v>8339</v>
      </c>
      <c r="S3522" s="13">
        <f t="shared" ref="S3522:S3585" si="222">(((I3522/60)/60)/24)+DATE(1970,1,1)</f>
        <v>41280.025902777779</v>
      </c>
      <c r="T3522" s="12">
        <f t="shared" ref="T3522:T3585" si="223">(((J3522/60)/60)/24)+DATE(1970,1,1)</f>
        <v>41250.025902777779</v>
      </c>
    </row>
    <row r="3523" spans="1:20" ht="48" x14ac:dyDescent="0.2">
      <c r="A3523">
        <v>2890</v>
      </c>
      <c r="B3523" s="3" t="s">
        <v>2890</v>
      </c>
      <c r="C3523" s="3" t="s">
        <v>7000</v>
      </c>
      <c r="D3523">
        <v>2000</v>
      </c>
      <c r="E3523">
        <v>21</v>
      </c>
      <c r="F3523" t="s">
        <v>8221</v>
      </c>
      <c r="G3523" t="s">
        <v>8224</v>
      </c>
      <c r="H3523" t="s">
        <v>8246</v>
      </c>
      <c r="I3523">
        <v>1407553200</v>
      </c>
      <c r="J3523">
        <v>1405100992</v>
      </c>
      <c r="K3523" t="b">
        <v>0</v>
      </c>
      <c r="L3523">
        <v>3</v>
      </c>
      <c r="M3523" t="b">
        <v>0</v>
      </c>
      <c r="N3523" t="s">
        <v>8271</v>
      </c>
      <c r="O3523" s="5">
        <f t="shared" si="220"/>
        <v>1.0500000000000001E-2</v>
      </c>
      <c r="P3523" s="15">
        <f t="shared" si="221"/>
        <v>7</v>
      </c>
      <c r="Q3523" s="7" t="s">
        <v>8323</v>
      </c>
      <c r="R3523" s="7" t="s">
        <v>8324</v>
      </c>
      <c r="S3523" s="13">
        <f t="shared" si="222"/>
        <v>41860.125</v>
      </c>
      <c r="T3523" s="12">
        <f t="shared" si="223"/>
        <v>41831.742962962962</v>
      </c>
    </row>
    <row r="3524" spans="1:20" ht="48" x14ac:dyDescent="0.2">
      <c r="A3524">
        <v>4017</v>
      </c>
      <c r="B3524" s="3" t="s">
        <v>4013</v>
      </c>
      <c r="C3524" s="3" t="s">
        <v>8122</v>
      </c>
      <c r="D3524">
        <v>10000</v>
      </c>
      <c r="E3524">
        <v>105</v>
      </c>
      <c r="F3524" t="s">
        <v>8221</v>
      </c>
      <c r="G3524" t="s">
        <v>8224</v>
      </c>
      <c r="H3524" t="s">
        <v>8246</v>
      </c>
      <c r="I3524">
        <v>1409846874</v>
      </c>
      <c r="J3524">
        <v>1407254874</v>
      </c>
      <c r="K3524" t="b">
        <v>0</v>
      </c>
      <c r="L3524">
        <v>2</v>
      </c>
      <c r="M3524" t="b">
        <v>0</v>
      </c>
      <c r="N3524" t="s">
        <v>8271</v>
      </c>
      <c r="O3524" s="5">
        <f t="shared" si="220"/>
        <v>1.0500000000000001E-2</v>
      </c>
      <c r="P3524" s="15">
        <f t="shared" si="221"/>
        <v>52.5</v>
      </c>
      <c r="Q3524" s="7" t="s">
        <v>8323</v>
      </c>
      <c r="R3524" s="7" t="s">
        <v>8324</v>
      </c>
      <c r="S3524" s="13">
        <f t="shared" si="222"/>
        <v>41886.672152777777</v>
      </c>
      <c r="T3524" s="12">
        <f t="shared" si="223"/>
        <v>41856.672152777777</v>
      </c>
    </row>
    <row r="3525" spans="1:20" ht="48" hidden="1" x14ac:dyDescent="0.2">
      <c r="A3525">
        <v>621</v>
      </c>
      <c r="B3525" s="3" t="s">
        <v>622</v>
      </c>
      <c r="C3525" s="3" t="s">
        <v>4731</v>
      </c>
      <c r="D3525">
        <v>25000</v>
      </c>
      <c r="E3525">
        <v>261</v>
      </c>
      <c r="F3525" t="s">
        <v>8220</v>
      </c>
      <c r="G3525" t="s">
        <v>8224</v>
      </c>
      <c r="H3525" t="s">
        <v>8246</v>
      </c>
      <c r="I3525">
        <v>1467934937</v>
      </c>
      <c r="J3525">
        <v>1465342937</v>
      </c>
      <c r="K3525" t="b">
        <v>0</v>
      </c>
      <c r="L3525">
        <v>3</v>
      </c>
      <c r="M3525" t="b">
        <v>0</v>
      </c>
      <c r="N3525" t="s">
        <v>8272</v>
      </c>
      <c r="O3525" s="5">
        <f t="shared" si="220"/>
        <v>1.044E-2</v>
      </c>
      <c r="P3525" s="15">
        <f t="shared" si="221"/>
        <v>87</v>
      </c>
      <c r="Q3525" s="7" t="s">
        <v>8309</v>
      </c>
      <c r="R3525" s="7" t="s">
        <v>8325</v>
      </c>
      <c r="S3525" s="13">
        <f t="shared" si="222"/>
        <v>42558.987696759257</v>
      </c>
      <c r="T3525" s="12">
        <f t="shared" si="223"/>
        <v>42528.987696759257</v>
      </c>
    </row>
    <row r="3526" spans="1:20" ht="48" x14ac:dyDescent="0.2">
      <c r="A3526">
        <v>1918</v>
      </c>
      <c r="B3526" s="3" t="s">
        <v>1919</v>
      </c>
      <c r="C3526" s="3" t="s">
        <v>6028</v>
      </c>
      <c r="D3526">
        <v>25000</v>
      </c>
      <c r="E3526">
        <v>260</v>
      </c>
      <c r="F3526" t="s">
        <v>8221</v>
      </c>
      <c r="G3526" t="s">
        <v>8224</v>
      </c>
      <c r="H3526" t="s">
        <v>8246</v>
      </c>
      <c r="I3526">
        <v>1407869851</v>
      </c>
      <c r="J3526">
        <v>1404845851</v>
      </c>
      <c r="K3526" t="b">
        <v>0</v>
      </c>
      <c r="L3526">
        <v>9</v>
      </c>
      <c r="M3526" t="b">
        <v>0</v>
      </c>
      <c r="N3526" t="s">
        <v>8294</v>
      </c>
      <c r="O3526" s="5">
        <f t="shared" si="220"/>
        <v>1.04E-2</v>
      </c>
      <c r="P3526" s="15">
        <f t="shared" si="221"/>
        <v>28.888888888888889</v>
      </c>
      <c r="Q3526" s="7" t="s">
        <v>8309</v>
      </c>
      <c r="R3526" s="7" t="s">
        <v>8353</v>
      </c>
      <c r="S3526" s="13">
        <f t="shared" si="222"/>
        <v>41863.789942129632</v>
      </c>
      <c r="T3526" s="12">
        <f t="shared" si="223"/>
        <v>41828.789942129632</v>
      </c>
    </row>
    <row r="3527" spans="1:20" ht="48" x14ac:dyDescent="0.2">
      <c r="A3527">
        <v>470</v>
      </c>
      <c r="B3527" s="3" t="s">
        <v>471</v>
      </c>
      <c r="C3527" s="3" t="s">
        <v>4580</v>
      </c>
      <c r="D3527">
        <v>5000</v>
      </c>
      <c r="E3527">
        <v>51</v>
      </c>
      <c r="F3527" t="s">
        <v>8221</v>
      </c>
      <c r="G3527" t="s">
        <v>8224</v>
      </c>
      <c r="H3527" t="s">
        <v>8246</v>
      </c>
      <c r="I3527">
        <v>1389844800</v>
      </c>
      <c r="J3527">
        <v>1385524889</v>
      </c>
      <c r="K3527" t="b">
        <v>0</v>
      </c>
      <c r="L3527">
        <v>2</v>
      </c>
      <c r="M3527" t="b">
        <v>0</v>
      </c>
      <c r="N3527" t="s">
        <v>8270</v>
      </c>
      <c r="O3527" s="5">
        <f t="shared" si="220"/>
        <v>1.0200000000000001E-2</v>
      </c>
      <c r="P3527" s="15">
        <f t="shared" si="221"/>
        <v>25.5</v>
      </c>
      <c r="Q3527" s="7" t="s">
        <v>8316</v>
      </c>
      <c r="R3527" s="7" t="s">
        <v>8322</v>
      </c>
      <c r="S3527" s="13">
        <f t="shared" si="222"/>
        <v>41655.166666666664</v>
      </c>
      <c r="T3527" s="12">
        <f t="shared" si="223"/>
        <v>41605.167696759258</v>
      </c>
    </row>
    <row r="3528" spans="1:20" ht="48" x14ac:dyDescent="0.2">
      <c r="A3528">
        <v>1703</v>
      </c>
      <c r="B3528" s="3" t="s">
        <v>1704</v>
      </c>
      <c r="C3528" s="3" t="s">
        <v>5813</v>
      </c>
      <c r="D3528">
        <v>5000</v>
      </c>
      <c r="E3528">
        <v>51</v>
      </c>
      <c r="F3528" t="s">
        <v>8221</v>
      </c>
      <c r="G3528" t="s">
        <v>8224</v>
      </c>
      <c r="H3528" t="s">
        <v>8246</v>
      </c>
      <c r="I3528">
        <v>1441003537</v>
      </c>
      <c r="J3528">
        <v>1435819537</v>
      </c>
      <c r="K3528" t="b">
        <v>0</v>
      </c>
      <c r="L3528">
        <v>2</v>
      </c>
      <c r="M3528" t="b">
        <v>0</v>
      </c>
      <c r="N3528" t="s">
        <v>8293</v>
      </c>
      <c r="O3528" s="5">
        <f t="shared" si="220"/>
        <v>1.0200000000000001E-2</v>
      </c>
      <c r="P3528" s="15">
        <f t="shared" si="221"/>
        <v>25.5</v>
      </c>
      <c r="Q3528" s="7" t="s">
        <v>8330</v>
      </c>
      <c r="R3528" s="7" t="s">
        <v>8352</v>
      </c>
      <c r="S3528" s="13">
        <f t="shared" si="222"/>
        <v>42247.281678240746</v>
      </c>
      <c r="T3528" s="12">
        <f t="shared" si="223"/>
        <v>42187.281678240746</v>
      </c>
    </row>
    <row r="3529" spans="1:20" ht="48" x14ac:dyDescent="0.2">
      <c r="A3529">
        <v>3192</v>
      </c>
      <c r="B3529" s="3" t="s">
        <v>3192</v>
      </c>
      <c r="C3529" s="3" t="s">
        <v>7302</v>
      </c>
      <c r="D3529">
        <v>10000</v>
      </c>
      <c r="E3529">
        <v>102</v>
      </c>
      <c r="F3529" t="s">
        <v>8221</v>
      </c>
      <c r="G3529" t="s">
        <v>8225</v>
      </c>
      <c r="H3529" t="s">
        <v>8247</v>
      </c>
      <c r="I3529">
        <v>1425160800</v>
      </c>
      <c r="J3529">
        <v>1421274859</v>
      </c>
      <c r="K3529" t="b">
        <v>0</v>
      </c>
      <c r="L3529">
        <v>8</v>
      </c>
      <c r="M3529" t="b">
        <v>0</v>
      </c>
      <c r="N3529" t="s">
        <v>8305</v>
      </c>
      <c r="O3529" s="5">
        <f t="shared" si="220"/>
        <v>1.0200000000000001E-2</v>
      </c>
      <c r="P3529" s="15">
        <f t="shared" si="221"/>
        <v>12.75</v>
      </c>
      <c r="Q3529" s="7" t="s">
        <v>8323</v>
      </c>
      <c r="R3529" s="7" t="s">
        <v>8363</v>
      </c>
      <c r="S3529" s="13">
        <f t="shared" si="222"/>
        <v>42063.916666666672</v>
      </c>
      <c r="T3529" s="12">
        <f t="shared" si="223"/>
        <v>42018.94049768518</v>
      </c>
    </row>
    <row r="3530" spans="1:20" ht="64" x14ac:dyDescent="0.2">
      <c r="A3530">
        <v>568</v>
      </c>
      <c r="B3530" s="3" t="s">
        <v>569</v>
      </c>
      <c r="C3530" s="3" t="s">
        <v>4678</v>
      </c>
      <c r="D3530">
        <v>24500</v>
      </c>
      <c r="E3530">
        <v>245</v>
      </c>
      <c r="F3530" t="s">
        <v>8221</v>
      </c>
      <c r="G3530" t="s">
        <v>8228</v>
      </c>
      <c r="H3530" t="s">
        <v>8250</v>
      </c>
      <c r="I3530">
        <v>1452942000</v>
      </c>
      <c r="J3530">
        <v>1449785223</v>
      </c>
      <c r="K3530" t="b">
        <v>0</v>
      </c>
      <c r="L3530">
        <v>5</v>
      </c>
      <c r="M3530" t="b">
        <v>0</v>
      </c>
      <c r="N3530" t="s">
        <v>8272</v>
      </c>
      <c r="O3530" s="5">
        <f t="shared" si="220"/>
        <v>0.01</v>
      </c>
      <c r="P3530" s="15">
        <f t="shared" si="221"/>
        <v>49</v>
      </c>
      <c r="Q3530" s="7" t="s">
        <v>8309</v>
      </c>
      <c r="R3530" s="7" t="s">
        <v>8325</v>
      </c>
      <c r="S3530" s="13">
        <f t="shared" si="222"/>
        <v>42385.458333333328</v>
      </c>
      <c r="T3530" s="12">
        <f t="shared" si="223"/>
        <v>42348.9215625</v>
      </c>
    </row>
    <row r="3531" spans="1:20" ht="32" x14ac:dyDescent="0.2">
      <c r="A3531">
        <v>584</v>
      </c>
      <c r="B3531" s="3" t="s">
        <v>585</v>
      </c>
      <c r="C3531" s="3" t="s">
        <v>4694</v>
      </c>
      <c r="D3531">
        <v>1000</v>
      </c>
      <c r="E3531">
        <v>10</v>
      </c>
      <c r="F3531" t="s">
        <v>8221</v>
      </c>
      <c r="G3531" t="s">
        <v>8224</v>
      </c>
      <c r="H3531" t="s">
        <v>8246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8272</v>
      </c>
      <c r="O3531" s="5">
        <f t="shared" si="220"/>
        <v>0.01</v>
      </c>
      <c r="P3531" s="15">
        <f t="shared" si="221"/>
        <v>5</v>
      </c>
      <c r="Q3531" s="7" t="s">
        <v>8309</v>
      </c>
      <c r="R3531" s="7" t="s">
        <v>8325</v>
      </c>
      <c r="S3531" s="13">
        <f t="shared" si="222"/>
        <v>42079.674953703703</v>
      </c>
      <c r="T3531" s="12">
        <f t="shared" si="223"/>
        <v>42049.716620370367</v>
      </c>
    </row>
    <row r="3532" spans="1:20" ht="48" hidden="1" x14ac:dyDescent="0.2">
      <c r="A3532">
        <v>620</v>
      </c>
      <c r="B3532" s="3" t="s">
        <v>621</v>
      </c>
      <c r="C3532" s="3" t="s">
        <v>4730</v>
      </c>
      <c r="D3532">
        <v>30000</v>
      </c>
      <c r="E3532">
        <v>300</v>
      </c>
      <c r="F3532" t="s">
        <v>8220</v>
      </c>
      <c r="G3532" t="s">
        <v>8229</v>
      </c>
      <c r="H3532" t="s">
        <v>8251</v>
      </c>
      <c r="I3532">
        <v>1408986738</v>
      </c>
      <c r="J3532">
        <v>1405098738</v>
      </c>
      <c r="K3532" t="b">
        <v>0</v>
      </c>
      <c r="L3532">
        <v>1</v>
      </c>
      <c r="M3532" t="b">
        <v>0</v>
      </c>
      <c r="N3532" t="s">
        <v>8272</v>
      </c>
      <c r="O3532" s="5">
        <f t="shared" si="220"/>
        <v>0.01</v>
      </c>
      <c r="P3532" s="15">
        <f t="shared" si="221"/>
        <v>300</v>
      </c>
      <c r="Q3532" s="7" t="s">
        <v>8309</v>
      </c>
      <c r="R3532" s="7" t="s">
        <v>8325</v>
      </c>
      <c r="S3532" s="13">
        <f t="shared" si="222"/>
        <v>41876.716874999998</v>
      </c>
      <c r="T3532" s="12">
        <f t="shared" si="223"/>
        <v>41831.716874999998</v>
      </c>
    </row>
    <row r="3533" spans="1:20" ht="48" x14ac:dyDescent="0.2">
      <c r="A3533">
        <v>884</v>
      </c>
      <c r="B3533" s="3" t="s">
        <v>885</v>
      </c>
      <c r="C3533" s="3" t="s">
        <v>4994</v>
      </c>
      <c r="D3533">
        <v>2000</v>
      </c>
      <c r="E3533">
        <v>20</v>
      </c>
      <c r="F3533" t="s">
        <v>8221</v>
      </c>
      <c r="G3533" t="s">
        <v>8224</v>
      </c>
      <c r="H3533" t="s">
        <v>8246</v>
      </c>
      <c r="I3533">
        <v>1336789860</v>
      </c>
      <c r="J3533">
        <v>1331666146</v>
      </c>
      <c r="K3533" t="b">
        <v>0</v>
      </c>
      <c r="L3533">
        <v>2</v>
      </c>
      <c r="M3533" t="b">
        <v>0</v>
      </c>
      <c r="N3533" t="s">
        <v>8279</v>
      </c>
      <c r="O3533" s="5">
        <f t="shared" si="220"/>
        <v>0.01</v>
      </c>
      <c r="P3533" s="15">
        <f t="shared" si="221"/>
        <v>10</v>
      </c>
      <c r="Q3533" s="7" t="s">
        <v>8330</v>
      </c>
      <c r="R3533" s="7" t="s">
        <v>8334</v>
      </c>
      <c r="S3533" s="13">
        <f t="shared" si="222"/>
        <v>41041.104861111111</v>
      </c>
      <c r="T3533" s="12">
        <f t="shared" si="223"/>
        <v>40981.802615740737</v>
      </c>
    </row>
    <row r="3534" spans="1:20" ht="48" hidden="1" x14ac:dyDescent="0.2">
      <c r="A3534">
        <v>1053</v>
      </c>
      <c r="B3534" s="3" t="s">
        <v>1054</v>
      </c>
      <c r="C3534" s="3" t="s">
        <v>5163</v>
      </c>
      <c r="D3534">
        <v>1500</v>
      </c>
      <c r="E3534">
        <v>15</v>
      </c>
      <c r="F3534" t="s">
        <v>8220</v>
      </c>
      <c r="G3534" t="s">
        <v>8224</v>
      </c>
      <c r="H3534" t="s">
        <v>8246</v>
      </c>
      <c r="I3534">
        <v>1488773332</v>
      </c>
      <c r="J3534">
        <v>1486613332</v>
      </c>
      <c r="K3534" t="b">
        <v>0</v>
      </c>
      <c r="L3534">
        <v>1</v>
      </c>
      <c r="M3534" t="b">
        <v>0</v>
      </c>
      <c r="N3534" t="s">
        <v>8281</v>
      </c>
      <c r="O3534" s="5">
        <f t="shared" si="220"/>
        <v>0.01</v>
      </c>
      <c r="P3534" s="15">
        <f t="shared" si="221"/>
        <v>15</v>
      </c>
      <c r="Q3534" s="7" t="s">
        <v>8336</v>
      </c>
      <c r="R3534" s="7" t="s">
        <v>8337</v>
      </c>
      <c r="S3534" s="13">
        <f t="shared" si="222"/>
        <v>42800.172824074078</v>
      </c>
      <c r="T3534" s="12">
        <f t="shared" si="223"/>
        <v>42775.172824074078</v>
      </c>
    </row>
    <row r="3535" spans="1:20" ht="48" hidden="1" x14ac:dyDescent="0.2">
      <c r="A3535">
        <v>1060</v>
      </c>
      <c r="B3535" s="3" t="s">
        <v>1061</v>
      </c>
      <c r="C3535" s="3" t="s">
        <v>5170</v>
      </c>
      <c r="D3535">
        <v>5000</v>
      </c>
      <c r="E3535">
        <v>50</v>
      </c>
      <c r="F3535" t="s">
        <v>8220</v>
      </c>
      <c r="G3535" t="s">
        <v>8224</v>
      </c>
      <c r="H3535" t="s">
        <v>8246</v>
      </c>
      <c r="I3535">
        <v>1429134893</v>
      </c>
      <c r="J3535">
        <v>1426542893</v>
      </c>
      <c r="K3535" t="b">
        <v>0</v>
      </c>
      <c r="L3535">
        <v>1</v>
      </c>
      <c r="M3535" t="b">
        <v>0</v>
      </c>
      <c r="N3535" t="s">
        <v>8281</v>
      </c>
      <c r="O3535" s="5">
        <f t="shared" si="220"/>
        <v>0.01</v>
      </c>
      <c r="P3535" s="15">
        <f t="shared" si="221"/>
        <v>50</v>
      </c>
      <c r="Q3535" s="7" t="s">
        <v>8336</v>
      </c>
      <c r="R3535" s="7" t="s">
        <v>8337</v>
      </c>
      <c r="S3535" s="13">
        <f t="shared" si="222"/>
        <v>42109.913113425922</v>
      </c>
      <c r="T3535" s="12">
        <f t="shared" si="223"/>
        <v>42079.913113425922</v>
      </c>
    </row>
    <row r="3536" spans="1:20" ht="48" x14ac:dyDescent="0.2">
      <c r="A3536">
        <v>1989</v>
      </c>
      <c r="B3536" s="3" t="s">
        <v>1990</v>
      </c>
      <c r="C3536" s="3" t="s">
        <v>6099</v>
      </c>
      <c r="D3536">
        <v>5000</v>
      </c>
      <c r="E3536">
        <v>50</v>
      </c>
      <c r="F3536" t="s">
        <v>8221</v>
      </c>
      <c r="G3536" t="s">
        <v>8224</v>
      </c>
      <c r="H3536" t="s">
        <v>8246</v>
      </c>
      <c r="I3536">
        <v>1481473208</v>
      </c>
      <c r="J3536">
        <v>1478881208</v>
      </c>
      <c r="K3536" t="b">
        <v>0</v>
      </c>
      <c r="L3536">
        <v>1</v>
      </c>
      <c r="M3536" t="b">
        <v>0</v>
      </c>
      <c r="N3536" t="s">
        <v>8296</v>
      </c>
      <c r="O3536" s="5">
        <f t="shared" si="220"/>
        <v>0.01</v>
      </c>
      <c r="P3536" s="15">
        <f t="shared" si="221"/>
        <v>50</v>
      </c>
      <c r="Q3536" s="7" t="s">
        <v>8343</v>
      </c>
      <c r="R3536" s="7" t="s">
        <v>8354</v>
      </c>
      <c r="S3536" s="13">
        <f t="shared" si="222"/>
        <v>42715.680648148147</v>
      </c>
      <c r="T3536" s="12">
        <f t="shared" si="223"/>
        <v>42685.680648148147</v>
      </c>
    </row>
    <row r="3537" spans="1:20" ht="48" hidden="1" x14ac:dyDescent="0.2">
      <c r="A3537">
        <v>2565</v>
      </c>
      <c r="B3537" s="3" t="s">
        <v>2565</v>
      </c>
      <c r="C3537" s="3" t="s">
        <v>6675</v>
      </c>
      <c r="D3537">
        <v>10000</v>
      </c>
      <c r="E3537">
        <v>100</v>
      </c>
      <c r="F3537" t="s">
        <v>8220</v>
      </c>
      <c r="G3537" t="s">
        <v>8224</v>
      </c>
      <c r="H3537" t="s">
        <v>8246</v>
      </c>
      <c r="I3537">
        <v>1462827000</v>
      </c>
      <c r="J3537">
        <v>1457710589</v>
      </c>
      <c r="K3537" t="b">
        <v>0</v>
      </c>
      <c r="L3537">
        <v>1</v>
      </c>
      <c r="M3537" t="b">
        <v>0</v>
      </c>
      <c r="N3537" t="s">
        <v>8284</v>
      </c>
      <c r="O3537" s="5">
        <f t="shared" si="220"/>
        <v>0.01</v>
      </c>
      <c r="P3537" s="15">
        <f t="shared" si="221"/>
        <v>100</v>
      </c>
      <c r="Q3537" s="7" t="s">
        <v>8341</v>
      </c>
      <c r="R3537" s="7" t="s">
        <v>8342</v>
      </c>
      <c r="S3537" s="13">
        <f t="shared" si="222"/>
        <v>42499.868055555555</v>
      </c>
      <c r="T3537" s="12">
        <f t="shared" si="223"/>
        <v>42440.650335648148</v>
      </c>
    </row>
    <row r="3538" spans="1:20" ht="32" x14ac:dyDescent="0.2">
      <c r="A3538">
        <v>2641</v>
      </c>
      <c r="B3538" s="3" t="s">
        <v>2641</v>
      </c>
      <c r="C3538" s="3" t="s">
        <v>6751</v>
      </c>
      <c r="D3538">
        <v>1500</v>
      </c>
      <c r="E3538">
        <v>15</v>
      </c>
      <c r="F3538" t="s">
        <v>8221</v>
      </c>
      <c r="G3538" t="s">
        <v>8224</v>
      </c>
      <c r="H3538" t="s">
        <v>8246</v>
      </c>
      <c r="I3538">
        <v>1410811740</v>
      </c>
      <c r="J3538">
        <v>1409341863</v>
      </c>
      <c r="K3538" t="b">
        <v>0</v>
      </c>
      <c r="L3538">
        <v>1</v>
      </c>
      <c r="M3538" t="b">
        <v>0</v>
      </c>
      <c r="N3538" t="s">
        <v>8301</v>
      </c>
      <c r="O3538" s="5">
        <f t="shared" si="220"/>
        <v>0.01</v>
      </c>
      <c r="P3538" s="15">
        <f t="shared" si="221"/>
        <v>15</v>
      </c>
      <c r="Q3538" s="7" t="s">
        <v>8309</v>
      </c>
      <c r="R3538" s="7" t="s">
        <v>8359</v>
      </c>
      <c r="S3538" s="13">
        <f t="shared" si="222"/>
        <v>41897.839583333334</v>
      </c>
      <c r="T3538" s="12">
        <f t="shared" si="223"/>
        <v>41880.827118055553</v>
      </c>
    </row>
    <row r="3539" spans="1:20" ht="48" x14ac:dyDescent="0.2">
      <c r="A3539">
        <v>2841</v>
      </c>
      <c r="B3539" s="3" t="s">
        <v>2841</v>
      </c>
      <c r="C3539" s="3" t="s">
        <v>6951</v>
      </c>
      <c r="D3539">
        <v>1000</v>
      </c>
      <c r="E3539">
        <v>10</v>
      </c>
      <c r="F3539" t="s">
        <v>8221</v>
      </c>
      <c r="G3539" t="s">
        <v>8225</v>
      </c>
      <c r="H3539" t="s">
        <v>8247</v>
      </c>
      <c r="I3539">
        <v>1450032297</v>
      </c>
      <c r="J3539">
        <v>1444844697</v>
      </c>
      <c r="K3539" t="b">
        <v>0</v>
      </c>
      <c r="L3539">
        <v>1</v>
      </c>
      <c r="M3539" t="b">
        <v>0</v>
      </c>
      <c r="N3539" t="s">
        <v>8271</v>
      </c>
      <c r="O3539" s="5">
        <f t="shared" si="220"/>
        <v>0.01</v>
      </c>
      <c r="P3539" s="15">
        <f t="shared" si="221"/>
        <v>10</v>
      </c>
      <c r="Q3539" s="7" t="s">
        <v>8323</v>
      </c>
      <c r="R3539" s="7" t="s">
        <v>8324</v>
      </c>
      <c r="S3539" s="13">
        <f t="shared" si="222"/>
        <v>42351.781215277777</v>
      </c>
      <c r="T3539" s="12">
        <f t="shared" si="223"/>
        <v>42291.739548611105</v>
      </c>
    </row>
    <row r="3540" spans="1:20" ht="48" x14ac:dyDescent="0.2">
      <c r="A3540">
        <v>2849</v>
      </c>
      <c r="B3540" s="3" t="s">
        <v>2849</v>
      </c>
      <c r="C3540" s="3" t="s">
        <v>6959</v>
      </c>
      <c r="D3540">
        <v>500</v>
      </c>
      <c r="E3540">
        <v>5</v>
      </c>
      <c r="F3540" t="s">
        <v>8221</v>
      </c>
      <c r="G3540" t="s">
        <v>8225</v>
      </c>
      <c r="H3540" t="s">
        <v>8247</v>
      </c>
      <c r="I3540">
        <v>1461406600</v>
      </c>
      <c r="J3540">
        <v>1458814600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220"/>
        <v>0.01</v>
      </c>
      <c r="P3540" s="15">
        <f t="shared" si="221"/>
        <v>5</v>
      </c>
      <c r="Q3540" s="7" t="s">
        <v>8323</v>
      </c>
      <c r="R3540" s="7" t="s">
        <v>8324</v>
      </c>
      <c r="S3540" s="13">
        <f t="shared" si="222"/>
        <v>42483.428240740745</v>
      </c>
      <c r="T3540" s="12">
        <f t="shared" si="223"/>
        <v>42453.428240740745</v>
      </c>
    </row>
    <row r="3541" spans="1:20" ht="32" x14ac:dyDescent="0.2">
      <c r="A3541">
        <v>2944</v>
      </c>
      <c r="B3541" s="3" t="s">
        <v>2944</v>
      </c>
      <c r="C3541" s="3" t="s">
        <v>7054</v>
      </c>
      <c r="D3541">
        <v>10000</v>
      </c>
      <c r="E3541">
        <v>100</v>
      </c>
      <c r="F3541" t="s">
        <v>8221</v>
      </c>
      <c r="G3541" t="s">
        <v>8224</v>
      </c>
      <c r="H3541" t="s">
        <v>8246</v>
      </c>
      <c r="I3541">
        <v>1433714198</v>
      </c>
      <c r="J3541">
        <v>1431122198</v>
      </c>
      <c r="K3541" t="b">
        <v>0</v>
      </c>
      <c r="L3541">
        <v>1</v>
      </c>
      <c r="M3541" t="b">
        <v>0</v>
      </c>
      <c r="N3541" t="s">
        <v>8303</v>
      </c>
      <c r="O3541" s="5">
        <f t="shared" si="220"/>
        <v>0.01</v>
      </c>
      <c r="P3541" s="15">
        <f t="shared" si="221"/>
        <v>100</v>
      </c>
      <c r="Q3541" s="7" t="s">
        <v>8323</v>
      </c>
      <c r="R3541" s="7" t="s">
        <v>8361</v>
      </c>
      <c r="S3541" s="13">
        <f t="shared" si="222"/>
        <v>42162.9143287037</v>
      </c>
      <c r="T3541" s="12">
        <f t="shared" si="223"/>
        <v>42132.9143287037</v>
      </c>
    </row>
    <row r="3542" spans="1:20" ht="32" x14ac:dyDescent="0.2">
      <c r="A3542">
        <v>3747</v>
      </c>
      <c r="B3542" s="3" t="s">
        <v>3744</v>
      </c>
      <c r="C3542" s="3" t="s">
        <v>7857</v>
      </c>
      <c r="D3542">
        <v>2500</v>
      </c>
      <c r="E3542">
        <v>25</v>
      </c>
      <c r="F3542" t="s">
        <v>8221</v>
      </c>
      <c r="G3542" t="s">
        <v>8225</v>
      </c>
      <c r="H3542" t="s">
        <v>8247</v>
      </c>
      <c r="I3542">
        <v>1436137140</v>
      </c>
      <c r="J3542">
        <v>1433833896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220"/>
        <v>0.01</v>
      </c>
      <c r="P3542" s="15">
        <f t="shared" si="221"/>
        <v>25</v>
      </c>
      <c r="Q3542" s="7" t="s">
        <v>8323</v>
      </c>
      <c r="R3542" s="7" t="s">
        <v>8324</v>
      </c>
      <c r="S3542" s="13">
        <f t="shared" si="222"/>
        <v>42190.957638888889</v>
      </c>
      <c r="T3542" s="12">
        <f t="shared" si="223"/>
        <v>42164.299722222218</v>
      </c>
    </row>
    <row r="3543" spans="1:20" ht="48" x14ac:dyDescent="0.2">
      <c r="A3543">
        <v>3794</v>
      </c>
      <c r="B3543" s="3" t="s">
        <v>3791</v>
      </c>
      <c r="C3543" s="3" t="s">
        <v>7904</v>
      </c>
      <c r="D3543">
        <v>5000</v>
      </c>
      <c r="E3543">
        <v>50</v>
      </c>
      <c r="F3543" t="s">
        <v>8221</v>
      </c>
      <c r="G3543" t="s">
        <v>8225</v>
      </c>
      <c r="H3543" t="s">
        <v>8247</v>
      </c>
      <c r="I3543">
        <v>1433685354</v>
      </c>
      <c r="J3543">
        <v>1431093354</v>
      </c>
      <c r="K3543" t="b">
        <v>0</v>
      </c>
      <c r="L3543">
        <v>1</v>
      </c>
      <c r="M3543" t="b">
        <v>0</v>
      </c>
      <c r="N3543" t="s">
        <v>8305</v>
      </c>
      <c r="O3543" s="5">
        <f t="shared" si="220"/>
        <v>0.01</v>
      </c>
      <c r="P3543" s="15">
        <f t="shared" si="221"/>
        <v>50</v>
      </c>
      <c r="Q3543" s="7" t="s">
        <v>8323</v>
      </c>
      <c r="R3543" s="7" t="s">
        <v>8363</v>
      </c>
      <c r="S3543" s="13">
        <f t="shared" si="222"/>
        <v>42162.58048611111</v>
      </c>
      <c r="T3543" s="12">
        <f t="shared" si="223"/>
        <v>42132.58048611111</v>
      </c>
    </row>
    <row r="3544" spans="1:20" ht="48" x14ac:dyDescent="0.2">
      <c r="A3544">
        <v>3927</v>
      </c>
      <c r="B3544" s="3" t="s">
        <v>3924</v>
      </c>
      <c r="C3544" s="3" t="s">
        <v>8035</v>
      </c>
      <c r="D3544">
        <v>2500</v>
      </c>
      <c r="E3544">
        <v>25</v>
      </c>
      <c r="F3544" t="s">
        <v>8221</v>
      </c>
      <c r="G3544" t="s">
        <v>8225</v>
      </c>
      <c r="H3544" t="s">
        <v>8247</v>
      </c>
      <c r="I3544">
        <v>1407565504</v>
      </c>
      <c r="J3544">
        <v>1404973504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220"/>
        <v>0.01</v>
      </c>
      <c r="P3544" s="15">
        <f t="shared" si="221"/>
        <v>12.5</v>
      </c>
      <c r="Q3544" s="7" t="s">
        <v>8323</v>
      </c>
      <c r="R3544" s="7" t="s">
        <v>8324</v>
      </c>
      <c r="S3544" s="13">
        <f t="shared" si="222"/>
        <v>41860.267407407409</v>
      </c>
      <c r="T3544" s="12">
        <f t="shared" si="223"/>
        <v>41830.267407407409</v>
      </c>
    </row>
    <row r="3545" spans="1:20" ht="32" x14ac:dyDescent="0.2">
      <c r="A3545">
        <v>4068</v>
      </c>
      <c r="B3545" s="3" t="s">
        <v>4064</v>
      </c>
      <c r="C3545" s="3" t="s">
        <v>8171</v>
      </c>
      <c r="D3545">
        <v>3495</v>
      </c>
      <c r="E3545">
        <v>34.950000000000003</v>
      </c>
      <c r="F3545" t="s">
        <v>8221</v>
      </c>
      <c r="G3545" t="s">
        <v>8224</v>
      </c>
      <c r="H3545" t="s">
        <v>8246</v>
      </c>
      <c r="I3545">
        <v>1484348700</v>
      </c>
      <c r="J3545">
        <v>1481756855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0.01</v>
      </c>
      <c r="P3545" s="15">
        <f t="shared" si="221"/>
        <v>34.950000000000003</v>
      </c>
      <c r="Q3545" s="7" t="s">
        <v>8323</v>
      </c>
      <c r="R3545" s="7" t="s">
        <v>8324</v>
      </c>
      <c r="S3545" s="13">
        <f t="shared" si="222"/>
        <v>42748.961805555555</v>
      </c>
      <c r="T3545" s="12">
        <f t="shared" si="223"/>
        <v>42718.963599537034</v>
      </c>
    </row>
    <row r="3546" spans="1:20" ht="32" x14ac:dyDescent="0.2">
      <c r="A3546">
        <v>2599</v>
      </c>
      <c r="B3546" s="3" t="s">
        <v>2599</v>
      </c>
      <c r="C3546" s="3" t="s">
        <v>6709</v>
      </c>
      <c r="D3546">
        <v>9041</v>
      </c>
      <c r="E3546">
        <v>90</v>
      </c>
      <c r="F3546" t="s">
        <v>8221</v>
      </c>
      <c r="G3546" t="s">
        <v>8224</v>
      </c>
      <c r="H3546" t="s">
        <v>8246</v>
      </c>
      <c r="I3546">
        <v>1407089147</v>
      </c>
      <c r="J3546">
        <v>1403201147</v>
      </c>
      <c r="K3546" t="b">
        <v>0</v>
      </c>
      <c r="L3546">
        <v>5</v>
      </c>
      <c r="M3546" t="b">
        <v>0</v>
      </c>
      <c r="N3546" t="s">
        <v>8284</v>
      </c>
      <c r="O3546" s="5">
        <f t="shared" si="220"/>
        <v>9.9546510341776348E-3</v>
      </c>
      <c r="P3546" s="15">
        <f t="shared" si="221"/>
        <v>18</v>
      </c>
      <c r="Q3546" s="7" t="s">
        <v>8341</v>
      </c>
      <c r="R3546" s="7" t="s">
        <v>8342</v>
      </c>
      <c r="S3546" s="13">
        <f t="shared" si="222"/>
        <v>41854.754016203704</v>
      </c>
      <c r="T3546" s="12">
        <f t="shared" si="223"/>
        <v>41809.754016203704</v>
      </c>
    </row>
    <row r="3547" spans="1:20" ht="32" x14ac:dyDescent="0.2">
      <c r="A3547">
        <v>705</v>
      </c>
      <c r="B3547" s="3" t="s">
        <v>706</v>
      </c>
      <c r="C3547" s="3" t="s">
        <v>4815</v>
      </c>
      <c r="D3547">
        <v>100000</v>
      </c>
      <c r="E3547">
        <v>977</v>
      </c>
      <c r="F3547" t="s">
        <v>8221</v>
      </c>
      <c r="G3547" t="s">
        <v>8233</v>
      </c>
      <c r="H3547" t="s">
        <v>8249</v>
      </c>
      <c r="I3547">
        <v>1484999278</v>
      </c>
      <c r="J3547">
        <v>1482407278</v>
      </c>
      <c r="K3547" t="b">
        <v>0</v>
      </c>
      <c r="L3547">
        <v>5</v>
      </c>
      <c r="M3547" t="b">
        <v>0</v>
      </c>
      <c r="N3547" t="s">
        <v>8273</v>
      </c>
      <c r="O3547" s="5">
        <f t="shared" si="220"/>
        <v>9.7699999999999992E-3</v>
      </c>
      <c r="P3547" s="15">
        <f t="shared" si="221"/>
        <v>195.4</v>
      </c>
      <c r="Q3547" s="7" t="s">
        <v>8309</v>
      </c>
      <c r="R3547" s="7" t="s">
        <v>8326</v>
      </c>
      <c r="S3547" s="13">
        <f t="shared" si="222"/>
        <v>42756.491643518515</v>
      </c>
      <c r="T3547" s="12">
        <f t="shared" si="223"/>
        <v>42726.491643518515</v>
      </c>
    </row>
    <row r="3548" spans="1:20" ht="48" hidden="1" x14ac:dyDescent="0.2">
      <c r="A3548">
        <v>608</v>
      </c>
      <c r="B3548" s="3" t="s">
        <v>609</v>
      </c>
      <c r="C3548" s="3" t="s">
        <v>4718</v>
      </c>
      <c r="D3548">
        <v>150000</v>
      </c>
      <c r="E3548">
        <v>1461</v>
      </c>
      <c r="F3548" t="s">
        <v>8220</v>
      </c>
      <c r="G3548" t="s">
        <v>8224</v>
      </c>
      <c r="H3548" t="s">
        <v>8246</v>
      </c>
      <c r="I3548">
        <v>1434405980</v>
      </c>
      <c r="J3548">
        <v>1431813980</v>
      </c>
      <c r="K3548" t="b">
        <v>0</v>
      </c>
      <c r="L3548">
        <v>5</v>
      </c>
      <c r="M3548" t="b">
        <v>0</v>
      </c>
      <c r="N3548" t="s">
        <v>8272</v>
      </c>
      <c r="O3548" s="5">
        <f t="shared" si="220"/>
        <v>9.7400000000000004E-3</v>
      </c>
      <c r="P3548" s="15">
        <f t="shared" si="221"/>
        <v>292.2</v>
      </c>
      <c r="Q3548" s="7" t="s">
        <v>8309</v>
      </c>
      <c r="R3548" s="7" t="s">
        <v>8325</v>
      </c>
      <c r="S3548" s="13">
        <f t="shared" si="222"/>
        <v>42170.921064814815</v>
      </c>
      <c r="T3548" s="12">
        <f t="shared" si="223"/>
        <v>42140.921064814815</v>
      </c>
    </row>
    <row r="3549" spans="1:20" ht="48" x14ac:dyDescent="0.2">
      <c r="A3549">
        <v>3971</v>
      </c>
      <c r="B3549" s="3" t="s">
        <v>3968</v>
      </c>
      <c r="C3549" s="3" t="s">
        <v>8078</v>
      </c>
      <c r="D3549">
        <v>14000</v>
      </c>
      <c r="E3549">
        <v>136</v>
      </c>
      <c r="F3549" t="s">
        <v>8221</v>
      </c>
      <c r="G3549" t="s">
        <v>8224</v>
      </c>
      <c r="H3549" t="s">
        <v>8246</v>
      </c>
      <c r="I3549">
        <v>1405947126</v>
      </c>
      <c r="J3549">
        <v>1403355126</v>
      </c>
      <c r="K3549" t="b">
        <v>0</v>
      </c>
      <c r="L3549">
        <v>6</v>
      </c>
      <c r="M3549" t="b">
        <v>0</v>
      </c>
      <c r="N3549" t="s">
        <v>8271</v>
      </c>
      <c r="O3549" s="5">
        <f t="shared" si="220"/>
        <v>9.7142857142857135E-3</v>
      </c>
      <c r="P3549" s="15">
        <f t="shared" si="221"/>
        <v>22.666666666666668</v>
      </c>
      <c r="Q3549" s="7" t="s">
        <v>8323</v>
      </c>
      <c r="R3549" s="7" t="s">
        <v>8324</v>
      </c>
      <c r="S3549" s="13">
        <f t="shared" si="222"/>
        <v>41841.536180555559</v>
      </c>
      <c r="T3549" s="12">
        <f t="shared" si="223"/>
        <v>41811.536180555559</v>
      </c>
    </row>
    <row r="3550" spans="1:20" ht="48" hidden="1" x14ac:dyDescent="0.2">
      <c r="A3550">
        <v>3140</v>
      </c>
      <c r="B3550" s="3" t="s">
        <v>3140</v>
      </c>
      <c r="C3550" s="3" t="s">
        <v>7250</v>
      </c>
      <c r="D3550">
        <v>10000</v>
      </c>
      <c r="E3550">
        <v>96</v>
      </c>
      <c r="F3550" t="s">
        <v>8222</v>
      </c>
      <c r="G3550" t="s">
        <v>8230</v>
      </c>
      <c r="H3550" t="s">
        <v>8249</v>
      </c>
      <c r="I3550">
        <v>1491581703</v>
      </c>
      <c r="J3550">
        <v>1488993303</v>
      </c>
      <c r="K3550" t="b">
        <v>0</v>
      </c>
      <c r="L3550">
        <v>4</v>
      </c>
      <c r="M3550" t="b">
        <v>0</v>
      </c>
      <c r="N3550" t="s">
        <v>8271</v>
      </c>
      <c r="O3550" s="5">
        <f t="shared" si="220"/>
        <v>9.5999999999999992E-3</v>
      </c>
      <c r="P3550" s="15">
        <f t="shared" si="221"/>
        <v>24</v>
      </c>
      <c r="Q3550" s="7" t="s">
        <v>8323</v>
      </c>
      <c r="R3550" s="7" t="s">
        <v>8324</v>
      </c>
      <c r="S3550" s="13">
        <f t="shared" si="222"/>
        <v>42832.677118055552</v>
      </c>
      <c r="T3550" s="12">
        <f t="shared" si="223"/>
        <v>42802.718784722223</v>
      </c>
    </row>
    <row r="3551" spans="1:20" ht="48" x14ac:dyDescent="0.2">
      <c r="A3551">
        <v>661</v>
      </c>
      <c r="B3551" s="3" t="s">
        <v>662</v>
      </c>
      <c r="C3551" s="3" t="s">
        <v>4771</v>
      </c>
      <c r="D3551">
        <v>10000</v>
      </c>
      <c r="E3551">
        <v>95</v>
      </c>
      <c r="F3551" t="s">
        <v>8221</v>
      </c>
      <c r="G3551" t="s">
        <v>8224</v>
      </c>
      <c r="H3551" t="s">
        <v>8246</v>
      </c>
      <c r="I3551">
        <v>1477236559</v>
      </c>
      <c r="J3551">
        <v>1474644559</v>
      </c>
      <c r="K3551" t="b">
        <v>0</v>
      </c>
      <c r="L3551">
        <v>9</v>
      </c>
      <c r="M3551" t="b">
        <v>0</v>
      </c>
      <c r="N3551" t="s">
        <v>8273</v>
      </c>
      <c r="O3551" s="5">
        <f t="shared" si="220"/>
        <v>9.4999999999999998E-3</v>
      </c>
      <c r="P3551" s="15">
        <f t="shared" si="221"/>
        <v>10.555555555555555</v>
      </c>
      <c r="Q3551" s="7" t="s">
        <v>8309</v>
      </c>
      <c r="R3551" s="7" t="s">
        <v>8326</v>
      </c>
      <c r="S3551" s="13">
        <f t="shared" si="222"/>
        <v>42666.645358796297</v>
      </c>
      <c r="T3551" s="12">
        <f t="shared" si="223"/>
        <v>42636.645358796297</v>
      </c>
    </row>
    <row r="3552" spans="1:20" ht="48" hidden="1" x14ac:dyDescent="0.2">
      <c r="A3552">
        <v>149</v>
      </c>
      <c r="B3552" s="3" t="s">
        <v>151</v>
      </c>
      <c r="C3552" s="3" t="s">
        <v>4259</v>
      </c>
      <c r="D3552">
        <v>10000</v>
      </c>
      <c r="E3552">
        <v>92</v>
      </c>
      <c r="F3552" t="s">
        <v>8220</v>
      </c>
      <c r="G3552" t="s">
        <v>8224</v>
      </c>
      <c r="H3552" t="s">
        <v>8246</v>
      </c>
      <c r="I3552">
        <v>1419494400</v>
      </c>
      <c r="J3552">
        <v>1416888470</v>
      </c>
      <c r="K3552" t="b">
        <v>0</v>
      </c>
      <c r="L3552">
        <v>6</v>
      </c>
      <c r="M3552" t="b">
        <v>0</v>
      </c>
      <c r="N3552" t="s">
        <v>8267</v>
      </c>
      <c r="O3552" s="5">
        <f t="shared" si="220"/>
        <v>9.1999999999999998E-3</v>
      </c>
      <c r="P3552" s="15">
        <f t="shared" si="221"/>
        <v>15.333333333333334</v>
      </c>
      <c r="Q3552" s="7" t="s">
        <v>8316</v>
      </c>
      <c r="R3552" s="7" t="s">
        <v>8319</v>
      </c>
      <c r="S3552" s="13">
        <f t="shared" si="222"/>
        <v>41998.333333333328</v>
      </c>
      <c r="T3552" s="12">
        <f t="shared" si="223"/>
        <v>41968.172106481477</v>
      </c>
    </row>
    <row r="3553" spans="1:20" ht="48" x14ac:dyDescent="0.2">
      <c r="A3553">
        <v>557</v>
      </c>
      <c r="B3553" s="3" t="s">
        <v>558</v>
      </c>
      <c r="C3553" s="3" t="s">
        <v>4667</v>
      </c>
      <c r="D3553">
        <v>150000</v>
      </c>
      <c r="E3553">
        <v>1366</v>
      </c>
      <c r="F3553" t="s">
        <v>8221</v>
      </c>
      <c r="G3553" t="s">
        <v>8236</v>
      </c>
      <c r="H3553" t="s">
        <v>8249</v>
      </c>
      <c r="I3553">
        <v>1480721803</v>
      </c>
      <c r="J3553">
        <v>1478126203</v>
      </c>
      <c r="K3553" t="b">
        <v>0</v>
      </c>
      <c r="L3553">
        <v>20</v>
      </c>
      <c r="M3553" t="b">
        <v>0</v>
      </c>
      <c r="N3553" t="s">
        <v>8272</v>
      </c>
      <c r="O3553" s="5">
        <f t="shared" si="220"/>
        <v>9.1066666666666674E-3</v>
      </c>
      <c r="P3553" s="15">
        <f t="shared" si="221"/>
        <v>68.3</v>
      </c>
      <c r="Q3553" s="7" t="s">
        <v>8309</v>
      </c>
      <c r="R3553" s="7" t="s">
        <v>8325</v>
      </c>
      <c r="S3553" s="13">
        <f t="shared" si="222"/>
        <v>42706.983831018515</v>
      </c>
      <c r="T3553" s="12">
        <f t="shared" si="223"/>
        <v>42676.942164351851</v>
      </c>
    </row>
    <row r="3554" spans="1:20" ht="48" hidden="1" x14ac:dyDescent="0.2">
      <c r="A3554">
        <v>1229</v>
      </c>
      <c r="B3554" s="3" t="s">
        <v>1230</v>
      </c>
      <c r="C3554" s="3" t="s">
        <v>5339</v>
      </c>
      <c r="D3554">
        <v>2750</v>
      </c>
      <c r="E3554">
        <v>25</v>
      </c>
      <c r="F3554" t="s">
        <v>8220</v>
      </c>
      <c r="G3554" t="s">
        <v>8224</v>
      </c>
      <c r="H3554" t="s">
        <v>8246</v>
      </c>
      <c r="I3554">
        <v>1334592000</v>
      </c>
      <c r="J3554">
        <v>1331982127</v>
      </c>
      <c r="K3554" t="b">
        <v>0</v>
      </c>
      <c r="L3554">
        <v>1</v>
      </c>
      <c r="M3554" t="b">
        <v>0</v>
      </c>
      <c r="N3554" t="s">
        <v>8286</v>
      </c>
      <c r="O3554" s="5">
        <f t="shared" si="220"/>
        <v>9.0909090909090905E-3</v>
      </c>
      <c r="P3554" s="15">
        <f t="shared" si="221"/>
        <v>25</v>
      </c>
      <c r="Q3554" s="7" t="s">
        <v>8330</v>
      </c>
      <c r="R3554" s="7" t="s">
        <v>8345</v>
      </c>
      <c r="S3554" s="13">
        <f t="shared" si="222"/>
        <v>41015.666666666664</v>
      </c>
      <c r="T3554" s="12">
        <f t="shared" si="223"/>
        <v>40985.459803240738</v>
      </c>
    </row>
    <row r="3555" spans="1:20" ht="48" x14ac:dyDescent="0.2">
      <c r="A3555">
        <v>3941</v>
      </c>
      <c r="B3555" s="3" t="s">
        <v>3938</v>
      </c>
      <c r="C3555" s="3" t="s">
        <v>8049</v>
      </c>
      <c r="D3555">
        <v>5500</v>
      </c>
      <c r="E3555">
        <v>50</v>
      </c>
      <c r="F3555" t="s">
        <v>8221</v>
      </c>
      <c r="G3555" t="s">
        <v>8224</v>
      </c>
      <c r="H3555" t="s">
        <v>8246</v>
      </c>
      <c r="I3555">
        <v>1416877200</v>
      </c>
      <c r="J3555">
        <v>1414505137</v>
      </c>
      <c r="K3555" t="b">
        <v>0</v>
      </c>
      <c r="L3555">
        <v>2</v>
      </c>
      <c r="M3555" t="b">
        <v>0</v>
      </c>
      <c r="N3555" t="s">
        <v>8271</v>
      </c>
      <c r="O3555" s="5">
        <f t="shared" si="220"/>
        <v>9.0909090909090905E-3</v>
      </c>
      <c r="P3555" s="15">
        <f t="shared" si="221"/>
        <v>25</v>
      </c>
      <c r="Q3555" s="7" t="s">
        <v>8323</v>
      </c>
      <c r="R3555" s="7" t="s">
        <v>8324</v>
      </c>
      <c r="S3555" s="13">
        <f t="shared" si="222"/>
        <v>41968.041666666672</v>
      </c>
      <c r="T3555" s="12">
        <f t="shared" si="223"/>
        <v>41940.587233796294</v>
      </c>
    </row>
    <row r="3556" spans="1:20" ht="48" x14ac:dyDescent="0.2">
      <c r="A3556">
        <v>2866</v>
      </c>
      <c r="B3556" s="3" t="s">
        <v>2866</v>
      </c>
      <c r="C3556" s="3" t="s">
        <v>6976</v>
      </c>
      <c r="D3556">
        <v>5000</v>
      </c>
      <c r="E3556">
        <v>45</v>
      </c>
      <c r="F3556" t="s">
        <v>8221</v>
      </c>
      <c r="G3556" t="s">
        <v>8224</v>
      </c>
      <c r="H3556" t="s">
        <v>8246</v>
      </c>
      <c r="I3556">
        <v>1476482400</v>
      </c>
      <c r="J3556">
        <v>1473893721</v>
      </c>
      <c r="K3556" t="b">
        <v>0</v>
      </c>
      <c r="L3556">
        <v>2</v>
      </c>
      <c r="M3556" t="b">
        <v>0</v>
      </c>
      <c r="N3556" t="s">
        <v>8271</v>
      </c>
      <c r="O3556" s="5">
        <f t="shared" si="220"/>
        <v>8.9999999999999993E-3</v>
      </c>
      <c r="P3556" s="15">
        <f t="shared" si="221"/>
        <v>22.5</v>
      </c>
      <c r="Q3556" s="7" t="s">
        <v>8323</v>
      </c>
      <c r="R3556" s="7" t="s">
        <v>8324</v>
      </c>
      <c r="S3556" s="13">
        <f t="shared" si="222"/>
        <v>42657.916666666672</v>
      </c>
      <c r="T3556" s="12">
        <f t="shared" si="223"/>
        <v>42627.955104166671</v>
      </c>
    </row>
    <row r="3557" spans="1:20" ht="48" hidden="1" x14ac:dyDescent="0.2">
      <c r="A3557">
        <v>2652</v>
      </c>
      <c r="B3557" s="3" t="s">
        <v>2652</v>
      </c>
      <c r="C3557" s="3" t="s">
        <v>6762</v>
      </c>
      <c r="D3557">
        <v>100000</v>
      </c>
      <c r="E3557">
        <v>885</v>
      </c>
      <c r="F3557" t="s">
        <v>8220</v>
      </c>
      <c r="G3557" t="s">
        <v>8226</v>
      </c>
      <c r="H3557" t="s">
        <v>8248</v>
      </c>
      <c r="I3557">
        <v>1418183325</v>
      </c>
      <c r="J3557">
        <v>1415591325</v>
      </c>
      <c r="K3557" t="b">
        <v>0</v>
      </c>
      <c r="L3557">
        <v>11</v>
      </c>
      <c r="M3557" t="b">
        <v>0</v>
      </c>
      <c r="N3557" t="s">
        <v>8301</v>
      </c>
      <c r="O3557" s="5">
        <f t="shared" si="220"/>
        <v>8.8500000000000002E-3</v>
      </c>
      <c r="P3557" s="15">
        <f t="shared" si="221"/>
        <v>80.454545454545453</v>
      </c>
      <c r="Q3557" s="7" t="s">
        <v>8309</v>
      </c>
      <c r="R3557" s="7" t="s">
        <v>8359</v>
      </c>
      <c r="S3557" s="13">
        <f t="shared" si="222"/>
        <v>41983.158854166672</v>
      </c>
      <c r="T3557" s="12">
        <f t="shared" si="223"/>
        <v>41953.158854166672</v>
      </c>
    </row>
    <row r="3558" spans="1:20" ht="48" x14ac:dyDescent="0.2">
      <c r="A3558">
        <v>2869</v>
      </c>
      <c r="B3558" s="3" t="s">
        <v>2869</v>
      </c>
      <c r="C3558" s="3" t="s">
        <v>6979</v>
      </c>
      <c r="D3558">
        <v>20000</v>
      </c>
      <c r="E3558">
        <v>177</v>
      </c>
      <c r="F3558" t="s">
        <v>8221</v>
      </c>
      <c r="G3558" t="s">
        <v>8224</v>
      </c>
      <c r="H3558" t="s">
        <v>8246</v>
      </c>
      <c r="I3558">
        <v>1468937681</v>
      </c>
      <c r="J3558">
        <v>1466345681</v>
      </c>
      <c r="K3558" t="b">
        <v>0</v>
      </c>
      <c r="L3558">
        <v>5</v>
      </c>
      <c r="M3558" t="b">
        <v>0</v>
      </c>
      <c r="N3558" t="s">
        <v>8271</v>
      </c>
      <c r="O3558" s="5">
        <f t="shared" si="220"/>
        <v>8.8500000000000002E-3</v>
      </c>
      <c r="P3558" s="15">
        <f t="shared" si="221"/>
        <v>35.4</v>
      </c>
      <c r="Q3558" s="7" t="s">
        <v>8323</v>
      </c>
      <c r="R3558" s="7" t="s">
        <v>8324</v>
      </c>
      <c r="S3558" s="13">
        <f t="shared" si="222"/>
        <v>42570.593530092592</v>
      </c>
      <c r="T3558" s="12">
        <f t="shared" si="223"/>
        <v>42540.593530092592</v>
      </c>
    </row>
    <row r="3559" spans="1:20" ht="48" hidden="1" x14ac:dyDescent="0.2">
      <c r="A3559">
        <v>2648</v>
      </c>
      <c r="B3559" s="3" t="s">
        <v>2648</v>
      </c>
      <c r="C3559" s="3" t="s">
        <v>6758</v>
      </c>
      <c r="D3559">
        <v>12000</v>
      </c>
      <c r="E3559">
        <v>106</v>
      </c>
      <c r="F3559" t="s">
        <v>8220</v>
      </c>
      <c r="G3559" t="s">
        <v>8224</v>
      </c>
      <c r="H3559" t="s">
        <v>8246</v>
      </c>
      <c r="I3559">
        <v>1457543360</v>
      </c>
      <c r="J3559">
        <v>1454951360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8.8333333333333337E-3</v>
      </c>
      <c r="P3559" s="15">
        <f t="shared" si="221"/>
        <v>17.666666666666668</v>
      </c>
      <c r="Q3559" s="7" t="s">
        <v>8309</v>
      </c>
      <c r="R3559" s="7" t="s">
        <v>8359</v>
      </c>
      <c r="S3559" s="13">
        <f t="shared" si="222"/>
        <v>42438.714814814812</v>
      </c>
      <c r="T3559" s="12">
        <f t="shared" si="223"/>
        <v>42408.714814814812</v>
      </c>
    </row>
    <row r="3560" spans="1:20" ht="48" x14ac:dyDescent="0.2">
      <c r="A3560">
        <v>1719</v>
      </c>
      <c r="B3560" s="3" t="s">
        <v>1720</v>
      </c>
      <c r="C3560" s="3" t="s">
        <v>5829</v>
      </c>
      <c r="D3560">
        <v>4000</v>
      </c>
      <c r="E3560">
        <v>35</v>
      </c>
      <c r="F3560" t="s">
        <v>8221</v>
      </c>
      <c r="G3560" t="s">
        <v>8224</v>
      </c>
      <c r="H3560" t="s">
        <v>8246</v>
      </c>
      <c r="I3560">
        <v>1410958191</v>
      </c>
      <c r="J3560">
        <v>1408366191</v>
      </c>
      <c r="K3560" t="b">
        <v>0</v>
      </c>
      <c r="L3560">
        <v>3</v>
      </c>
      <c r="M3560" t="b">
        <v>0</v>
      </c>
      <c r="N3560" t="s">
        <v>8293</v>
      </c>
      <c r="O3560" s="5">
        <f t="shared" si="220"/>
        <v>8.7500000000000008E-3</v>
      </c>
      <c r="P3560" s="15">
        <f t="shared" si="221"/>
        <v>11.666666666666666</v>
      </c>
      <c r="Q3560" s="7" t="s">
        <v>8330</v>
      </c>
      <c r="R3560" s="7" t="s">
        <v>8352</v>
      </c>
      <c r="S3560" s="13">
        <f t="shared" si="222"/>
        <v>41899.534618055557</v>
      </c>
      <c r="T3560" s="12">
        <f t="shared" si="223"/>
        <v>41869.534618055557</v>
      </c>
    </row>
    <row r="3561" spans="1:20" ht="48" x14ac:dyDescent="0.2">
      <c r="A3561">
        <v>704</v>
      </c>
      <c r="B3561" s="3" t="s">
        <v>705</v>
      </c>
      <c r="C3561" s="3" t="s">
        <v>4814</v>
      </c>
      <c r="D3561">
        <v>55000</v>
      </c>
      <c r="E3561">
        <v>481</v>
      </c>
      <c r="F3561" t="s">
        <v>8221</v>
      </c>
      <c r="G3561" t="s">
        <v>8229</v>
      </c>
      <c r="H3561" t="s">
        <v>8251</v>
      </c>
      <c r="I3561">
        <v>1487565468</v>
      </c>
      <c r="J3561">
        <v>1482381468</v>
      </c>
      <c r="K3561" t="b">
        <v>0</v>
      </c>
      <c r="L3561">
        <v>4</v>
      </c>
      <c r="M3561" t="b">
        <v>0</v>
      </c>
      <c r="N3561" t="s">
        <v>8273</v>
      </c>
      <c r="O3561" s="5">
        <f t="shared" si="220"/>
        <v>8.7454545454545458E-3</v>
      </c>
      <c r="P3561" s="15">
        <f t="shared" si="221"/>
        <v>120.25</v>
      </c>
      <c r="Q3561" s="7" t="s">
        <v>8309</v>
      </c>
      <c r="R3561" s="7" t="s">
        <v>8326</v>
      </c>
      <c r="S3561" s="13">
        <f t="shared" si="222"/>
        <v>42786.192916666667</v>
      </c>
      <c r="T3561" s="12">
        <f t="shared" si="223"/>
        <v>42726.192916666667</v>
      </c>
    </row>
    <row r="3562" spans="1:20" ht="20" x14ac:dyDescent="0.2">
      <c r="A3562">
        <v>2680</v>
      </c>
      <c r="B3562" s="3" t="s">
        <v>2680</v>
      </c>
      <c r="C3562" s="3" t="s">
        <v>6790</v>
      </c>
      <c r="D3562">
        <v>32000</v>
      </c>
      <c r="E3562">
        <v>276</v>
      </c>
      <c r="F3562" t="s">
        <v>8221</v>
      </c>
      <c r="G3562" t="s">
        <v>8227</v>
      </c>
      <c r="H3562" t="s">
        <v>8249</v>
      </c>
      <c r="I3562">
        <v>1459915491</v>
      </c>
      <c r="J3562">
        <v>1457327091</v>
      </c>
      <c r="K3562" t="b">
        <v>0</v>
      </c>
      <c r="L3562">
        <v>4</v>
      </c>
      <c r="M3562" t="b">
        <v>0</v>
      </c>
      <c r="N3562" t="s">
        <v>8302</v>
      </c>
      <c r="O3562" s="5">
        <f t="shared" si="220"/>
        <v>8.6250000000000007E-3</v>
      </c>
      <c r="P3562" s="15">
        <f t="shared" si="221"/>
        <v>69</v>
      </c>
      <c r="Q3562" s="7" t="s">
        <v>8309</v>
      </c>
      <c r="R3562" s="7" t="s">
        <v>8360</v>
      </c>
      <c r="S3562" s="13">
        <f t="shared" si="222"/>
        <v>42466.170034722221</v>
      </c>
      <c r="T3562" s="12">
        <f t="shared" si="223"/>
        <v>42436.211701388893</v>
      </c>
    </row>
    <row r="3563" spans="1:20" ht="32" x14ac:dyDescent="0.2">
      <c r="A3563">
        <v>226</v>
      </c>
      <c r="B3563" s="3" t="s">
        <v>228</v>
      </c>
      <c r="C3563" s="3" t="s">
        <v>4336</v>
      </c>
      <c r="D3563">
        <v>29000</v>
      </c>
      <c r="E3563">
        <v>250</v>
      </c>
      <c r="F3563" t="s">
        <v>8221</v>
      </c>
      <c r="G3563" t="s">
        <v>8225</v>
      </c>
      <c r="H3563" t="s">
        <v>8247</v>
      </c>
      <c r="I3563">
        <v>1433064540</v>
      </c>
      <c r="J3563">
        <v>1428854344</v>
      </c>
      <c r="K3563" t="b">
        <v>0</v>
      </c>
      <c r="L3563">
        <v>2</v>
      </c>
      <c r="M3563" t="b">
        <v>0</v>
      </c>
      <c r="N3563" t="s">
        <v>8268</v>
      </c>
      <c r="O3563" s="5">
        <f t="shared" si="220"/>
        <v>8.6206896551724137E-3</v>
      </c>
      <c r="P3563" s="15">
        <f t="shared" si="221"/>
        <v>125</v>
      </c>
      <c r="Q3563" s="7" t="s">
        <v>8316</v>
      </c>
      <c r="R3563" s="7" t="s">
        <v>8320</v>
      </c>
      <c r="S3563" s="13">
        <f t="shared" si="222"/>
        <v>42155.395138888889</v>
      </c>
      <c r="T3563" s="12">
        <f t="shared" si="223"/>
        <v>42106.666018518517</v>
      </c>
    </row>
    <row r="3564" spans="1:20" ht="48" x14ac:dyDescent="0.2">
      <c r="A3564">
        <v>912</v>
      </c>
      <c r="B3564" s="3" t="s">
        <v>913</v>
      </c>
      <c r="C3564" s="3" t="s">
        <v>5022</v>
      </c>
      <c r="D3564">
        <v>3500</v>
      </c>
      <c r="E3564">
        <v>30</v>
      </c>
      <c r="F3564" t="s">
        <v>8221</v>
      </c>
      <c r="G3564" t="s">
        <v>8224</v>
      </c>
      <c r="H3564" t="s">
        <v>8246</v>
      </c>
      <c r="I3564">
        <v>1355197047</v>
      </c>
      <c r="J3564">
        <v>1350009447</v>
      </c>
      <c r="K3564" t="b">
        <v>0</v>
      </c>
      <c r="L3564">
        <v>2</v>
      </c>
      <c r="M3564" t="b">
        <v>0</v>
      </c>
      <c r="N3564" t="s">
        <v>8278</v>
      </c>
      <c r="O3564" s="5">
        <f t="shared" si="220"/>
        <v>8.5714285714285719E-3</v>
      </c>
      <c r="P3564" s="15">
        <f t="shared" si="221"/>
        <v>15</v>
      </c>
      <c r="Q3564" s="7" t="s">
        <v>8330</v>
      </c>
      <c r="R3564" s="7" t="s">
        <v>8333</v>
      </c>
      <c r="S3564" s="13">
        <f t="shared" si="222"/>
        <v>41254.151006944441</v>
      </c>
      <c r="T3564" s="12">
        <f t="shared" si="223"/>
        <v>41194.109340277777</v>
      </c>
    </row>
    <row r="3565" spans="1:20" ht="48" hidden="1" x14ac:dyDescent="0.2">
      <c r="A3565">
        <v>1454</v>
      </c>
      <c r="B3565" s="3" t="s">
        <v>1455</v>
      </c>
      <c r="C3565" s="3" t="s">
        <v>5564</v>
      </c>
      <c r="D3565">
        <v>1750</v>
      </c>
      <c r="E3565">
        <v>15</v>
      </c>
      <c r="F3565" t="s">
        <v>8220</v>
      </c>
      <c r="G3565" t="s">
        <v>8227</v>
      </c>
      <c r="H3565" t="s">
        <v>8249</v>
      </c>
      <c r="I3565">
        <v>1461535140</v>
      </c>
      <c r="J3565">
        <v>1459716480</v>
      </c>
      <c r="K3565" t="b">
        <v>0</v>
      </c>
      <c r="L3565">
        <v>1</v>
      </c>
      <c r="M3565" t="b">
        <v>0</v>
      </c>
      <c r="N3565" t="s">
        <v>8287</v>
      </c>
      <c r="O3565" s="5">
        <f t="shared" si="220"/>
        <v>8.5714285714285719E-3</v>
      </c>
      <c r="P3565" s="15">
        <f t="shared" si="221"/>
        <v>15</v>
      </c>
      <c r="Q3565" s="7" t="s">
        <v>8327</v>
      </c>
      <c r="R3565" s="7" t="s">
        <v>8346</v>
      </c>
      <c r="S3565" s="13">
        <f t="shared" si="222"/>
        <v>42484.915972222225</v>
      </c>
      <c r="T3565" s="12">
        <f t="shared" si="223"/>
        <v>42463.866666666669</v>
      </c>
    </row>
    <row r="3566" spans="1:20" ht="48" x14ac:dyDescent="0.2">
      <c r="A3566">
        <v>683</v>
      </c>
      <c r="B3566" s="3" t="s">
        <v>684</v>
      </c>
      <c r="C3566" s="3" t="s">
        <v>4793</v>
      </c>
      <c r="D3566">
        <v>35000</v>
      </c>
      <c r="E3566">
        <v>298</v>
      </c>
      <c r="F3566" t="s">
        <v>8221</v>
      </c>
      <c r="G3566" t="s">
        <v>8224</v>
      </c>
      <c r="H3566" t="s">
        <v>8246</v>
      </c>
      <c r="I3566">
        <v>1477949764</v>
      </c>
      <c r="J3566">
        <v>1474493764</v>
      </c>
      <c r="K3566" t="b">
        <v>0</v>
      </c>
      <c r="L3566">
        <v>3</v>
      </c>
      <c r="M3566" t="b">
        <v>0</v>
      </c>
      <c r="N3566" t="s">
        <v>8273</v>
      </c>
      <c r="O3566" s="5">
        <f t="shared" si="220"/>
        <v>8.5142857142857138E-3</v>
      </c>
      <c r="P3566" s="15">
        <f t="shared" si="221"/>
        <v>99.333333333333329</v>
      </c>
      <c r="Q3566" s="7" t="s">
        <v>8309</v>
      </c>
      <c r="R3566" s="7" t="s">
        <v>8326</v>
      </c>
      <c r="S3566" s="13">
        <f t="shared" si="222"/>
        <v>42674.900046296301</v>
      </c>
      <c r="T3566" s="12">
        <f t="shared" si="223"/>
        <v>42634.900046296301</v>
      </c>
    </row>
    <row r="3567" spans="1:20" ht="48" x14ac:dyDescent="0.2">
      <c r="A3567">
        <v>773</v>
      </c>
      <c r="B3567" s="3" t="s">
        <v>774</v>
      </c>
      <c r="C3567" s="3" t="s">
        <v>4883</v>
      </c>
      <c r="D3567">
        <v>3759</v>
      </c>
      <c r="E3567">
        <v>32</v>
      </c>
      <c r="F3567" t="s">
        <v>8221</v>
      </c>
      <c r="G3567" t="s">
        <v>8225</v>
      </c>
      <c r="H3567" t="s">
        <v>8247</v>
      </c>
      <c r="I3567">
        <v>1431298860</v>
      </c>
      <c r="J3567">
        <v>1428341985</v>
      </c>
      <c r="K3567" t="b">
        <v>0</v>
      </c>
      <c r="L3567">
        <v>2</v>
      </c>
      <c r="M3567" t="b">
        <v>0</v>
      </c>
      <c r="N3567" t="s">
        <v>8275</v>
      </c>
      <c r="O3567" s="5">
        <f t="shared" si="220"/>
        <v>8.5129023676509714E-3</v>
      </c>
      <c r="P3567" s="15">
        <f t="shared" si="221"/>
        <v>16</v>
      </c>
      <c r="Q3567" s="7" t="s">
        <v>8327</v>
      </c>
      <c r="R3567" s="7" t="s">
        <v>8329</v>
      </c>
      <c r="S3567" s="13">
        <f t="shared" si="222"/>
        <v>42134.959027777775</v>
      </c>
      <c r="T3567" s="12">
        <f t="shared" si="223"/>
        <v>42100.735937499994</v>
      </c>
    </row>
    <row r="3568" spans="1:20" ht="48" x14ac:dyDescent="0.2">
      <c r="A3568">
        <v>2160</v>
      </c>
      <c r="B3568" s="3" t="s">
        <v>2161</v>
      </c>
      <c r="C3568" s="3" t="s">
        <v>6270</v>
      </c>
      <c r="D3568">
        <v>10000</v>
      </c>
      <c r="E3568">
        <v>85</v>
      </c>
      <c r="F3568" t="s">
        <v>8221</v>
      </c>
      <c r="G3568" t="s">
        <v>8224</v>
      </c>
      <c r="H3568" t="s">
        <v>8246</v>
      </c>
      <c r="I3568">
        <v>1337447105</v>
      </c>
      <c r="J3568">
        <v>1334855105</v>
      </c>
      <c r="K3568" t="b">
        <v>0</v>
      </c>
      <c r="L3568">
        <v>16</v>
      </c>
      <c r="M3568" t="b">
        <v>0</v>
      </c>
      <c r="N3568" t="s">
        <v>8282</v>
      </c>
      <c r="O3568" s="5">
        <f t="shared" si="220"/>
        <v>8.5000000000000006E-3</v>
      </c>
      <c r="P3568" s="15">
        <f t="shared" si="221"/>
        <v>5.3125</v>
      </c>
      <c r="Q3568" s="7" t="s">
        <v>8338</v>
      </c>
      <c r="R3568" s="7" t="s">
        <v>8339</v>
      </c>
      <c r="S3568" s="13">
        <f t="shared" si="222"/>
        <v>41048.711863425924</v>
      </c>
      <c r="T3568" s="12">
        <f t="shared" si="223"/>
        <v>41018.711863425924</v>
      </c>
    </row>
    <row r="3569" spans="1:20" ht="48" x14ac:dyDescent="0.2">
      <c r="A3569">
        <v>2767</v>
      </c>
      <c r="B3569" s="3" t="s">
        <v>2767</v>
      </c>
      <c r="C3569" s="3" t="s">
        <v>6877</v>
      </c>
      <c r="D3569">
        <v>4000</v>
      </c>
      <c r="E3569">
        <v>34</v>
      </c>
      <c r="F3569" t="s">
        <v>8221</v>
      </c>
      <c r="G3569" t="s">
        <v>8229</v>
      </c>
      <c r="H3569" t="s">
        <v>8251</v>
      </c>
      <c r="I3569">
        <v>1439766050</v>
      </c>
      <c r="J3569">
        <v>1434582050</v>
      </c>
      <c r="K3569" t="b">
        <v>0</v>
      </c>
      <c r="L3569">
        <v>3</v>
      </c>
      <c r="M3569" t="b">
        <v>0</v>
      </c>
      <c r="N3569" t="s">
        <v>8304</v>
      </c>
      <c r="O3569" s="5">
        <f t="shared" si="220"/>
        <v>8.5000000000000006E-3</v>
      </c>
      <c r="P3569" s="15">
        <f t="shared" si="221"/>
        <v>11.333333333333334</v>
      </c>
      <c r="Q3569" s="7" t="s">
        <v>8327</v>
      </c>
      <c r="R3569" s="7" t="s">
        <v>8362</v>
      </c>
      <c r="S3569" s="13">
        <f t="shared" si="222"/>
        <v>42232.958912037036</v>
      </c>
      <c r="T3569" s="12">
        <f t="shared" si="223"/>
        <v>42172.958912037036</v>
      </c>
    </row>
    <row r="3570" spans="1:20" ht="48" hidden="1" x14ac:dyDescent="0.2">
      <c r="A3570">
        <v>2570</v>
      </c>
      <c r="B3570" s="3" t="s">
        <v>2570</v>
      </c>
      <c r="C3570" s="3" t="s">
        <v>6680</v>
      </c>
      <c r="D3570">
        <v>7000</v>
      </c>
      <c r="E3570">
        <v>59</v>
      </c>
      <c r="F3570" t="s">
        <v>8220</v>
      </c>
      <c r="G3570" t="s">
        <v>8224</v>
      </c>
      <c r="H3570" t="s">
        <v>8246</v>
      </c>
      <c r="I3570">
        <v>1486590035</v>
      </c>
      <c r="J3570">
        <v>1483998035</v>
      </c>
      <c r="K3570" t="b">
        <v>0</v>
      </c>
      <c r="L3570">
        <v>2</v>
      </c>
      <c r="M3570" t="b">
        <v>0</v>
      </c>
      <c r="N3570" t="s">
        <v>8284</v>
      </c>
      <c r="O3570" s="5">
        <f t="shared" si="220"/>
        <v>8.4285714285714294E-3</v>
      </c>
      <c r="P3570" s="15">
        <f t="shared" si="221"/>
        <v>29.5</v>
      </c>
      <c r="Q3570" s="7" t="s">
        <v>8341</v>
      </c>
      <c r="R3570" s="7" t="s">
        <v>8342</v>
      </c>
      <c r="S3570" s="13">
        <f t="shared" si="222"/>
        <v>42774.903182870374</v>
      </c>
      <c r="T3570" s="12">
        <f t="shared" si="223"/>
        <v>42744.903182870374</v>
      </c>
    </row>
    <row r="3571" spans="1:20" ht="48" x14ac:dyDescent="0.2">
      <c r="A3571">
        <v>3079</v>
      </c>
      <c r="B3571" s="3" t="s">
        <v>3079</v>
      </c>
      <c r="C3571" s="3" t="s">
        <v>7189</v>
      </c>
      <c r="D3571">
        <v>1333666</v>
      </c>
      <c r="E3571">
        <v>11226</v>
      </c>
      <c r="F3571" t="s">
        <v>8221</v>
      </c>
      <c r="G3571" t="s">
        <v>8224</v>
      </c>
      <c r="H3571" t="s">
        <v>8246</v>
      </c>
      <c r="I3571">
        <v>1427040435</v>
      </c>
      <c r="J3571">
        <v>1424452035</v>
      </c>
      <c r="K3571" t="b">
        <v>0</v>
      </c>
      <c r="L3571">
        <v>27</v>
      </c>
      <c r="M3571" t="b">
        <v>0</v>
      </c>
      <c r="N3571" t="s">
        <v>8303</v>
      </c>
      <c r="O3571" s="5">
        <f t="shared" si="220"/>
        <v>8.4173998587352451E-3</v>
      </c>
      <c r="P3571" s="15">
        <f t="shared" si="221"/>
        <v>415.77777777777777</v>
      </c>
      <c r="Q3571" s="7" t="s">
        <v>8323</v>
      </c>
      <c r="R3571" s="7" t="s">
        <v>8361</v>
      </c>
      <c r="S3571" s="13">
        <f t="shared" si="222"/>
        <v>42085.671701388885</v>
      </c>
      <c r="T3571" s="12">
        <f t="shared" si="223"/>
        <v>42055.713368055556</v>
      </c>
    </row>
    <row r="3572" spans="1:20" ht="32" hidden="1" x14ac:dyDescent="0.2">
      <c r="A3572">
        <v>1579</v>
      </c>
      <c r="B3572" s="3" t="s">
        <v>1580</v>
      </c>
      <c r="C3572" s="3" t="s">
        <v>5689</v>
      </c>
      <c r="D3572">
        <v>3333</v>
      </c>
      <c r="E3572">
        <v>28</v>
      </c>
      <c r="F3572" t="s">
        <v>8220</v>
      </c>
      <c r="G3572" t="s">
        <v>8224</v>
      </c>
      <c r="H3572" t="s">
        <v>8246</v>
      </c>
      <c r="I3572">
        <v>1377734091</v>
      </c>
      <c r="J3572">
        <v>1374882891</v>
      </c>
      <c r="K3572" t="b">
        <v>0</v>
      </c>
      <c r="L3572">
        <v>2</v>
      </c>
      <c r="M3572" t="b">
        <v>0</v>
      </c>
      <c r="N3572" t="s">
        <v>8290</v>
      </c>
      <c r="O3572" s="5">
        <f t="shared" si="220"/>
        <v>8.4008400840084006E-3</v>
      </c>
      <c r="P3572" s="15">
        <f t="shared" si="221"/>
        <v>14</v>
      </c>
      <c r="Q3572" s="7" t="s">
        <v>8327</v>
      </c>
      <c r="R3572" s="7" t="s">
        <v>8349</v>
      </c>
      <c r="S3572" s="13">
        <f t="shared" si="222"/>
        <v>41514.996423611112</v>
      </c>
      <c r="T3572" s="12">
        <f t="shared" si="223"/>
        <v>41481.996423611112</v>
      </c>
    </row>
    <row r="3573" spans="1:20" ht="48" x14ac:dyDescent="0.2">
      <c r="A3573">
        <v>953</v>
      </c>
      <c r="B3573" s="3" t="s">
        <v>954</v>
      </c>
      <c r="C3573" s="3" t="s">
        <v>5063</v>
      </c>
      <c r="D3573">
        <v>15000</v>
      </c>
      <c r="E3573">
        <v>126</v>
      </c>
      <c r="F3573" t="s">
        <v>8221</v>
      </c>
      <c r="G3573" t="s">
        <v>8224</v>
      </c>
      <c r="H3573" t="s">
        <v>8246</v>
      </c>
      <c r="I3573">
        <v>1422158199</v>
      </c>
      <c r="J3573">
        <v>1419566199</v>
      </c>
      <c r="K3573" t="b">
        <v>0</v>
      </c>
      <c r="L3573">
        <v>5</v>
      </c>
      <c r="M3573" t="b">
        <v>0</v>
      </c>
      <c r="N3573" t="s">
        <v>8273</v>
      </c>
      <c r="O3573" s="5">
        <f t="shared" si="220"/>
        <v>8.3999999999999995E-3</v>
      </c>
      <c r="P3573" s="15">
        <f t="shared" si="221"/>
        <v>25.2</v>
      </c>
      <c r="Q3573" s="7" t="s">
        <v>8309</v>
      </c>
      <c r="R3573" s="7" t="s">
        <v>8326</v>
      </c>
      <c r="S3573" s="13">
        <f t="shared" si="222"/>
        <v>42029.164340277777</v>
      </c>
      <c r="T3573" s="12">
        <f t="shared" si="223"/>
        <v>41999.164340277777</v>
      </c>
    </row>
    <row r="3574" spans="1:20" ht="48" x14ac:dyDescent="0.2">
      <c r="A3574">
        <v>2413</v>
      </c>
      <c r="B3574" s="3" t="s">
        <v>2414</v>
      </c>
      <c r="C3574" s="3" t="s">
        <v>6523</v>
      </c>
      <c r="D3574">
        <v>3000</v>
      </c>
      <c r="E3574">
        <v>25</v>
      </c>
      <c r="F3574" t="s">
        <v>8221</v>
      </c>
      <c r="G3574" t="s">
        <v>8224</v>
      </c>
      <c r="H3574" t="s">
        <v>8246</v>
      </c>
      <c r="I3574">
        <v>1401579000</v>
      </c>
      <c r="J3574">
        <v>1398911882</v>
      </c>
      <c r="K3574" t="b">
        <v>0</v>
      </c>
      <c r="L3574">
        <v>3</v>
      </c>
      <c r="M3574" t="b">
        <v>0</v>
      </c>
      <c r="N3574" t="s">
        <v>8284</v>
      </c>
      <c r="O3574" s="5">
        <f t="shared" si="220"/>
        <v>8.3333333333333332E-3</v>
      </c>
      <c r="P3574" s="15">
        <f t="shared" si="221"/>
        <v>8.3333333333333339</v>
      </c>
      <c r="Q3574" s="7" t="s">
        <v>8341</v>
      </c>
      <c r="R3574" s="7" t="s">
        <v>8342</v>
      </c>
      <c r="S3574" s="13">
        <f t="shared" si="222"/>
        <v>41790.979166666664</v>
      </c>
      <c r="T3574" s="12">
        <f t="shared" si="223"/>
        <v>41760.10974537037</v>
      </c>
    </row>
    <row r="3575" spans="1:20" ht="48" x14ac:dyDescent="0.2">
      <c r="A3575">
        <v>3901</v>
      </c>
      <c r="B3575" s="3" t="s">
        <v>3898</v>
      </c>
      <c r="C3575" s="3" t="s">
        <v>8009</v>
      </c>
      <c r="D3575">
        <v>3000</v>
      </c>
      <c r="E3575">
        <v>25</v>
      </c>
      <c r="F3575" t="s">
        <v>8221</v>
      </c>
      <c r="G3575" t="s">
        <v>8224</v>
      </c>
      <c r="H3575" t="s">
        <v>8246</v>
      </c>
      <c r="I3575">
        <v>1450554599</v>
      </c>
      <c r="J3575">
        <v>1447098599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8.3333333333333332E-3</v>
      </c>
      <c r="P3575" s="15">
        <f t="shared" si="221"/>
        <v>25</v>
      </c>
      <c r="Q3575" s="7" t="s">
        <v>8323</v>
      </c>
      <c r="R3575" s="7" t="s">
        <v>8324</v>
      </c>
      <c r="S3575" s="13">
        <f t="shared" si="222"/>
        <v>42357.826377314821</v>
      </c>
      <c r="T3575" s="12">
        <f t="shared" si="223"/>
        <v>42317.826377314821</v>
      </c>
    </row>
    <row r="3576" spans="1:20" ht="48" x14ac:dyDescent="0.2">
      <c r="A3576">
        <v>4021</v>
      </c>
      <c r="B3576" s="3" t="s">
        <v>4017</v>
      </c>
      <c r="C3576" s="3" t="s">
        <v>8126</v>
      </c>
      <c r="D3576">
        <v>15000</v>
      </c>
      <c r="E3576">
        <v>125</v>
      </c>
      <c r="F3576" t="s">
        <v>8221</v>
      </c>
      <c r="G3576" t="s">
        <v>8224</v>
      </c>
      <c r="H3576" t="s">
        <v>8246</v>
      </c>
      <c r="I3576">
        <v>1414360358</v>
      </c>
      <c r="J3576">
        <v>1409176358</v>
      </c>
      <c r="K3576" t="b">
        <v>0</v>
      </c>
      <c r="L3576">
        <v>2</v>
      </c>
      <c r="M3576" t="b">
        <v>0</v>
      </c>
      <c r="N3576" t="s">
        <v>8271</v>
      </c>
      <c r="O3576" s="5">
        <f t="shared" si="220"/>
        <v>8.3333333333333332E-3</v>
      </c>
      <c r="P3576" s="15">
        <f t="shared" si="221"/>
        <v>62.5</v>
      </c>
      <c r="Q3576" s="7" t="s">
        <v>8323</v>
      </c>
      <c r="R3576" s="7" t="s">
        <v>8324</v>
      </c>
      <c r="S3576" s="13">
        <f t="shared" si="222"/>
        <v>41938.911550925928</v>
      </c>
      <c r="T3576" s="12">
        <f t="shared" si="223"/>
        <v>41878.911550925928</v>
      </c>
    </row>
    <row r="3577" spans="1:20" ht="48" x14ac:dyDescent="0.2">
      <c r="A3577">
        <v>4019</v>
      </c>
      <c r="B3577" s="3" t="s">
        <v>4015</v>
      </c>
      <c r="C3577" s="3" t="s">
        <v>8124</v>
      </c>
      <c r="D3577">
        <v>3500</v>
      </c>
      <c r="E3577">
        <v>29</v>
      </c>
      <c r="F3577" t="s">
        <v>8221</v>
      </c>
      <c r="G3577" t="s">
        <v>8224</v>
      </c>
      <c r="H3577" t="s">
        <v>8246</v>
      </c>
      <c r="I3577">
        <v>1460737680</v>
      </c>
      <c r="J3577">
        <v>1455725596</v>
      </c>
      <c r="K3577" t="b">
        <v>0</v>
      </c>
      <c r="L3577">
        <v>4</v>
      </c>
      <c r="M3577" t="b">
        <v>0</v>
      </c>
      <c r="N3577" t="s">
        <v>8271</v>
      </c>
      <c r="O3577" s="5">
        <f t="shared" si="220"/>
        <v>8.2857142857142851E-3</v>
      </c>
      <c r="P3577" s="15">
        <f t="shared" si="221"/>
        <v>7.25</v>
      </c>
      <c r="Q3577" s="7" t="s">
        <v>8323</v>
      </c>
      <c r="R3577" s="7" t="s">
        <v>8324</v>
      </c>
      <c r="S3577" s="13">
        <f t="shared" si="222"/>
        <v>42475.686111111107</v>
      </c>
      <c r="T3577" s="12">
        <f t="shared" si="223"/>
        <v>42417.675879629634</v>
      </c>
    </row>
    <row r="3578" spans="1:20" ht="48" x14ac:dyDescent="0.2">
      <c r="A3578">
        <v>454</v>
      </c>
      <c r="B3578" s="3" t="s">
        <v>455</v>
      </c>
      <c r="C3578" s="3" t="s">
        <v>4564</v>
      </c>
      <c r="D3578">
        <v>10000</v>
      </c>
      <c r="E3578">
        <v>82</v>
      </c>
      <c r="F3578" t="s">
        <v>8221</v>
      </c>
      <c r="G3578" t="s">
        <v>8224</v>
      </c>
      <c r="H3578" t="s">
        <v>8246</v>
      </c>
      <c r="I3578">
        <v>1417007640</v>
      </c>
      <c r="J3578">
        <v>1414343571</v>
      </c>
      <c r="K3578" t="b">
        <v>0</v>
      </c>
      <c r="L3578">
        <v>5</v>
      </c>
      <c r="M3578" t="b">
        <v>0</v>
      </c>
      <c r="N3578" t="s">
        <v>8270</v>
      </c>
      <c r="O3578" s="5">
        <f t="shared" si="220"/>
        <v>8.2000000000000007E-3</v>
      </c>
      <c r="P3578" s="15">
        <f t="shared" si="221"/>
        <v>16.399999999999999</v>
      </c>
      <c r="Q3578" s="7" t="s">
        <v>8316</v>
      </c>
      <c r="R3578" s="7" t="s">
        <v>8322</v>
      </c>
      <c r="S3578" s="13">
        <f t="shared" si="222"/>
        <v>41969.551388888889</v>
      </c>
      <c r="T3578" s="12">
        <f t="shared" si="223"/>
        <v>41938.717256944445</v>
      </c>
    </row>
    <row r="3579" spans="1:20" ht="48" x14ac:dyDescent="0.2">
      <c r="A3579">
        <v>1083</v>
      </c>
      <c r="B3579" s="3" t="s">
        <v>1084</v>
      </c>
      <c r="C3579" s="3" t="s">
        <v>5193</v>
      </c>
      <c r="D3579">
        <v>50000</v>
      </c>
      <c r="E3579">
        <v>410</v>
      </c>
      <c r="F3579" t="s">
        <v>8221</v>
      </c>
      <c r="G3579" t="s">
        <v>8229</v>
      </c>
      <c r="H3579" t="s">
        <v>8251</v>
      </c>
      <c r="I3579">
        <v>1406994583</v>
      </c>
      <c r="J3579">
        <v>1401810583</v>
      </c>
      <c r="K3579" t="b">
        <v>0</v>
      </c>
      <c r="L3579">
        <v>1</v>
      </c>
      <c r="M3579" t="b">
        <v>0</v>
      </c>
      <c r="N3579" t="s">
        <v>8282</v>
      </c>
      <c r="O3579" s="5">
        <f t="shared" si="220"/>
        <v>8.2000000000000007E-3</v>
      </c>
      <c r="P3579" s="15">
        <f t="shared" si="221"/>
        <v>410</v>
      </c>
      <c r="Q3579" s="7" t="s">
        <v>8338</v>
      </c>
      <c r="R3579" s="7" t="s">
        <v>8339</v>
      </c>
      <c r="S3579" s="13">
        <f t="shared" si="222"/>
        <v>41853.659525462965</v>
      </c>
      <c r="T3579" s="12">
        <f t="shared" si="223"/>
        <v>41793.659525462965</v>
      </c>
    </row>
    <row r="3580" spans="1:20" ht="48" hidden="1" x14ac:dyDescent="0.2">
      <c r="A3580">
        <v>1329</v>
      </c>
      <c r="B3580" s="3" t="s">
        <v>1330</v>
      </c>
      <c r="C3580" s="3" t="s">
        <v>5439</v>
      </c>
      <c r="D3580">
        <v>50000</v>
      </c>
      <c r="E3580">
        <v>408</v>
      </c>
      <c r="F3580" t="s">
        <v>8220</v>
      </c>
      <c r="G3580" t="s">
        <v>8224</v>
      </c>
      <c r="H3580" t="s">
        <v>8246</v>
      </c>
      <c r="I3580">
        <v>1417501145</v>
      </c>
      <c r="J3580">
        <v>1414041545</v>
      </c>
      <c r="K3580" t="b">
        <v>0</v>
      </c>
      <c r="L3580">
        <v>9</v>
      </c>
      <c r="M3580" t="b">
        <v>0</v>
      </c>
      <c r="N3580" t="s">
        <v>8273</v>
      </c>
      <c r="O3580" s="5">
        <f t="shared" si="220"/>
        <v>8.1600000000000006E-3</v>
      </c>
      <c r="P3580" s="15">
        <f t="shared" si="221"/>
        <v>45.333333333333336</v>
      </c>
      <c r="Q3580" s="7" t="s">
        <v>8309</v>
      </c>
      <c r="R3580" s="7" t="s">
        <v>8326</v>
      </c>
      <c r="S3580" s="13">
        <f t="shared" si="222"/>
        <v>41975.263252314813</v>
      </c>
      <c r="T3580" s="12">
        <f t="shared" si="223"/>
        <v>41935.221585648149</v>
      </c>
    </row>
    <row r="3581" spans="1:20" ht="48" x14ac:dyDescent="0.2">
      <c r="A3581">
        <v>872</v>
      </c>
      <c r="B3581" s="3" t="s">
        <v>873</v>
      </c>
      <c r="C3581" s="3" t="s">
        <v>4982</v>
      </c>
      <c r="D3581">
        <v>8000</v>
      </c>
      <c r="E3581">
        <v>65</v>
      </c>
      <c r="F3581" t="s">
        <v>8221</v>
      </c>
      <c r="G3581" t="s">
        <v>8224</v>
      </c>
      <c r="H3581" t="s">
        <v>8246</v>
      </c>
      <c r="I3581">
        <v>1299786527</v>
      </c>
      <c r="J3581">
        <v>1295898527</v>
      </c>
      <c r="K3581" t="b">
        <v>0</v>
      </c>
      <c r="L3581">
        <v>2</v>
      </c>
      <c r="M3581" t="b">
        <v>0</v>
      </c>
      <c r="N3581" t="s">
        <v>8278</v>
      </c>
      <c r="O3581" s="5">
        <f t="shared" si="220"/>
        <v>8.1250000000000003E-3</v>
      </c>
      <c r="P3581" s="15">
        <f t="shared" si="221"/>
        <v>32.5</v>
      </c>
      <c r="Q3581" s="7" t="s">
        <v>8330</v>
      </c>
      <c r="R3581" s="7" t="s">
        <v>8333</v>
      </c>
      <c r="S3581" s="13">
        <f t="shared" si="222"/>
        <v>40612.825543981482</v>
      </c>
      <c r="T3581" s="12">
        <f t="shared" si="223"/>
        <v>40567.825543981482</v>
      </c>
    </row>
    <row r="3582" spans="1:20" ht="20" x14ac:dyDescent="0.2">
      <c r="A3582">
        <v>2150</v>
      </c>
      <c r="B3582" s="3" t="s">
        <v>2151</v>
      </c>
      <c r="C3582" s="3" t="s">
        <v>6260</v>
      </c>
      <c r="D3582">
        <v>50000</v>
      </c>
      <c r="E3582">
        <v>405</v>
      </c>
      <c r="F3582" t="s">
        <v>8221</v>
      </c>
      <c r="G3582" t="s">
        <v>8234</v>
      </c>
      <c r="H3582" t="s">
        <v>8254</v>
      </c>
      <c r="I3582">
        <v>1468392599</v>
      </c>
      <c r="J3582">
        <v>1465800599</v>
      </c>
      <c r="K3582" t="b">
        <v>0</v>
      </c>
      <c r="L3582">
        <v>4</v>
      </c>
      <c r="M3582" t="b">
        <v>0</v>
      </c>
      <c r="N3582" t="s">
        <v>8282</v>
      </c>
      <c r="O3582" s="5">
        <f t="shared" si="220"/>
        <v>8.0999999999999996E-3</v>
      </c>
      <c r="P3582" s="15">
        <f t="shared" si="221"/>
        <v>101.25</v>
      </c>
      <c r="Q3582" s="7" t="s">
        <v>8338</v>
      </c>
      <c r="R3582" s="7" t="s">
        <v>8339</v>
      </c>
      <c r="S3582" s="13">
        <f t="shared" si="222"/>
        <v>42564.284710648149</v>
      </c>
      <c r="T3582" s="12">
        <f t="shared" si="223"/>
        <v>42534.284710648149</v>
      </c>
    </row>
    <row r="3583" spans="1:20" ht="48" x14ac:dyDescent="0.2">
      <c r="A3583">
        <v>508</v>
      </c>
      <c r="B3583" s="3" t="s">
        <v>509</v>
      </c>
      <c r="C3583" s="3" t="s">
        <v>4618</v>
      </c>
      <c r="D3583">
        <v>50000</v>
      </c>
      <c r="E3583">
        <v>400</v>
      </c>
      <c r="F3583" t="s">
        <v>8221</v>
      </c>
      <c r="G3583" t="s">
        <v>8224</v>
      </c>
      <c r="H3583" t="s">
        <v>8246</v>
      </c>
      <c r="I3583">
        <v>1337955240</v>
      </c>
      <c r="J3583">
        <v>1332808501</v>
      </c>
      <c r="K3583" t="b">
        <v>0</v>
      </c>
      <c r="L3583">
        <v>3</v>
      </c>
      <c r="M3583" t="b">
        <v>0</v>
      </c>
      <c r="N3583" t="s">
        <v>8270</v>
      </c>
      <c r="O3583" s="5">
        <f t="shared" si="220"/>
        <v>8.0000000000000002E-3</v>
      </c>
      <c r="P3583" s="15">
        <f t="shared" si="221"/>
        <v>133.33333333333334</v>
      </c>
      <c r="Q3583" s="7" t="s">
        <v>8316</v>
      </c>
      <c r="R3583" s="7" t="s">
        <v>8322</v>
      </c>
      <c r="S3583" s="13">
        <f t="shared" si="222"/>
        <v>41054.593055555553</v>
      </c>
      <c r="T3583" s="12">
        <f t="shared" si="223"/>
        <v>40995.024317129632</v>
      </c>
    </row>
    <row r="3584" spans="1:20" ht="48" x14ac:dyDescent="0.2">
      <c r="A3584">
        <v>569</v>
      </c>
      <c r="B3584" s="3" t="s">
        <v>570</v>
      </c>
      <c r="C3584" s="3" t="s">
        <v>4679</v>
      </c>
      <c r="D3584">
        <v>2500</v>
      </c>
      <c r="E3584">
        <v>20</v>
      </c>
      <c r="F3584" t="s">
        <v>8221</v>
      </c>
      <c r="G3584" t="s">
        <v>8229</v>
      </c>
      <c r="H3584" t="s">
        <v>8251</v>
      </c>
      <c r="I3584">
        <v>1451679612</v>
      </c>
      <c r="J3584">
        <v>1449087612</v>
      </c>
      <c r="K3584" t="b">
        <v>0</v>
      </c>
      <c r="L3584">
        <v>1</v>
      </c>
      <c r="M3584" t="b">
        <v>0</v>
      </c>
      <c r="N3584" t="s">
        <v>8272</v>
      </c>
      <c r="O3584" s="5">
        <f t="shared" si="220"/>
        <v>8.0000000000000002E-3</v>
      </c>
      <c r="P3584" s="15">
        <f t="shared" si="221"/>
        <v>20</v>
      </c>
      <c r="Q3584" s="7" t="s">
        <v>8309</v>
      </c>
      <c r="R3584" s="7" t="s">
        <v>8325</v>
      </c>
      <c r="S3584" s="13">
        <f t="shared" si="222"/>
        <v>42370.847361111111</v>
      </c>
      <c r="T3584" s="12">
        <f t="shared" si="223"/>
        <v>42340.847361111111</v>
      </c>
    </row>
    <row r="3585" spans="1:20" ht="48" x14ac:dyDescent="0.2">
      <c r="A3585">
        <v>881</v>
      </c>
      <c r="B3585" s="3" t="s">
        <v>882</v>
      </c>
      <c r="C3585" s="3" t="s">
        <v>4991</v>
      </c>
      <c r="D3585">
        <v>3750</v>
      </c>
      <c r="E3585">
        <v>30</v>
      </c>
      <c r="F3585" t="s">
        <v>8221</v>
      </c>
      <c r="G3585" t="s">
        <v>8224</v>
      </c>
      <c r="H3585" t="s">
        <v>8246</v>
      </c>
      <c r="I3585">
        <v>1326520886</v>
      </c>
      <c r="J3585">
        <v>1322632886</v>
      </c>
      <c r="K3585" t="b">
        <v>0</v>
      </c>
      <c r="L3585">
        <v>1</v>
      </c>
      <c r="M3585" t="b">
        <v>0</v>
      </c>
      <c r="N3585" t="s">
        <v>8279</v>
      </c>
      <c r="O3585" s="5">
        <f t="shared" si="220"/>
        <v>8.0000000000000002E-3</v>
      </c>
      <c r="P3585" s="15">
        <f t="shared" si="221"/>
        <v>30</v>
      </c>
      <c r="Q3585" s="7" t="s">
        <v>8330</v>
      </c>
      <c r="R3585" s="7" t="s">
        <v>8334</v>
      </c>
      <c r="S3585" s="13">
        <f t="shared" si="222"/>
        <v>40922.25099537037</v>
      </c>
      <c r="T3585" s="12">
        <f t="shared" si="223"/>
        <v>40877.25099537037</v>
      </c>
    </row>
    <row r="3586" spans="1:20" ht="48" hidden="1" x14ac:dyDescent="0.2">
      <c r="A3586">
        <v>1232</v>
      </c>
      <c r="B3586" s="3" t="s">
        <v>1233</v>
      </c>
      <c r="C3586" s="3" t="s">
        <v>5342</v>
      </c>
      <c r="D3586">
        <v>5000</v>
      </c>
      <c r="E3586">
        <v>40</v>
      </c>
      <c r="F3586" t="s">
        <v>8220</v>
      </c>
      <c r="G3586" t="s">
        <v>8224</v>
      </c>
      <c r="H3586" t="s">
        <v>8246</v>
      </c>
      <c r="I3586">
        <v>1381090870</v>
      </c>
      <c r="J3586">
        <v>1377030070</v>
      </c>
      <c r="K3586" t="b">
        <v>0</v>
      </c>
      <c r="L3586">
        <v>1</v>
      </c>
      <c r="M3586" t="b">
        <v>0</v>
      </c>
      <c r="N3586" t="s">
        <v>8286</v>
      </c>
      <c r="O3586" s="5">
        <f t="shared" ref="O3586:O3649" si="224">E3586/D3586</f>
        <v>8.0000000000000002E-3</v>
      </c>
      <c r="P3586" s="15">
        <f t="shared" ref="P3586:P3649" si="225">AVERAGE(E3586/L3586)</f>
        <v>40</v>
      </c>
      <c r="Q3586" s="7" t="s">
        <v>8330</v>
      </c>
      <c r="R3586" s="7" t="s">
        <v>8345</v>
      </c>
      <c r="S3586" s="13">
        <f t="shared" ref="S3586:S3649" si="226">(((I3586/60)/60)/24)+DATE(1970,1,1)</f>
        <v>41553.848032407412</v>
      </c>
      <c r="T3586" s="12">
        <f t="shared" ref="T3586:T3649" si="227">(((J3586/60)/60)/24)+DATE(1970,1,1)</f>
        <v>41506.848032407412</v>
      </c>
    </row>
    <row r="3587" spans="1:20" ht="32" x14ac:dyDescent="0.2">
      <c r="A3587">
        <v>2154</v>
      </c>
      <c r="B3587" s="3" t="s">
        <v>2155</v>
      </c>
      <c r="C3587" s="3" t="s">
        <v>6264</v>
      </c>
      <c r="D3587">
        <v>250</v>
      </c>
      <c r="E3587">
        <v>2</v>
      </c>
      <c r="F3587" t="s">
        <v>8221</v>
      </c>
      <c r="G3587" t="s">
        <v>8224</v>
      </c>
      <c r="H3587" t="s">
        <v>8246</v>
      </c>
      <c r="I3587">
        <v>1390921827</v>
      </c>
      <c r="J3587">
        <v>1389193827</v>
      </c>
      <c r="K3587" t="b">
        <v>0</v>
      </c>
      <c r="L3587">
        <v>2</v>
      </c>
      <c r="M3587" t="b">
        <v>0</v>
      </c>
      <c r="N3587" t="s">
        <v>8282</v>
      </c>
      <c r="O3587" s="5">
        <f t="shared" si="224"/>
        <v>8.0000000000000002E-3</v>
      </c>
      <c r="P3587" s="15">
        <f t="shared" si="225"/>
        <v>1</v>
      </c>
      <c r="Q3587" s="7" t="s">
        <v>8338</v>
      </c>
      <c r="R3587" s="7" t="s">
        <v>8339</v>
      </c>
      <c r="S3587" s="13">
        <f t="shared" si="226"/>
        <v>41667.632256944446</v>
      </c>
      <c r="T3587" s="12">
        <f t="shared" si="227"/>
        <v>41647.632256944446</v>
      </c>
    </row>
    <row r="3588" spans="1:20" ht="48" hidden="1" x14ac:dyDescent="0.2">
      <c r="A3588">
        <v>2384</v>
      </c>
      <c r="B3588" s="3" t="s">
        <v>2385</v>
      </c>
      <c r="C3588" s="3" t="s">
        <v>6494</v>
      </c>
      <c r="D3588">
        <v>1000</v>
      </c>
      <c r="E3588">
        <v>8</v>
      </c>
      <c r="F3588" t="s">
        <v>8220</v>
      </c>
      <c r="G3588" t="s">
        <v>8224</v>
      </c>
      <c r="H3588" t="s">
        <v>8246</v>
      </c>
      <c r="I3588">
        <v>1415932643</v>
      </c>
      <c r="J3588">
        <v>1413337043</v>
      </c>
      <c r="K3588" t="b">
        <v>0</v>
      </c>
      <c r="L3588">
        <v>8</v>
      </c>
      <c r="M3588" t="b">
        <v>0</v>
      </c>
      <c r="N3588" t="s">
        <v>8272</v>
      </c>
      <c r="O3588" s="5">
        <f t="shared" si="224"/>
        <v>8.0000000000000002E-3</v>
      </c>
      <c r="P3588" s="15">
        <f t="shared" si="225"/>
        <v>1</v>
      </c>
      <c r="Q3588" s="7" t="s">
        <v>8309</v>
      </c>
      <c r="R3588" s="7" t="s">
        <v>8325</v>
      </c>
      <c r="S3588" s="13">
        <f t="shared" si="226"/>
        <v>41957.109293981484</v>
      </c>
      <c r="T3588" s="12">
        <f t="shared" si="227"/>
        <v>41927.067627314813</v>
      </c>
    </row>
    <row r="3589" spans="1:20" ht="48" x14ac:dyDescent="0.2">
      <c r="A3589">
        <v>2693</v>
      </c>
      <c r="B3589" s="3" t="s">
        <v>2693</v>
      </c>
      <c r="C3589" s="3" t="s">
        <v>6803</v>
      </c>
      <c r="D3589">
        <v>5000</v>
      </c>
      <c r="E3589">
        <v>40</v>
      </c>
      <c r="F3589" t="s">
        <v>8221</v>
      </c>
      <c r="G3589" t="s">
        <v>8224</v>
      </c>
      <c r="H3589" t="s">
        <v>8246</v>
      </c>
      <c r="I3589">
        <v>1407899966</v>
      </c>
      <c r="J3589">
        <v>1405307966</v>
      </c>
      <c r="K3589" t="b">
        <v>0</v>
      </c>
      <c r="L3589">
        <v>3</v>
      </c>
      <c r="M3589" t="b">
        <v>0</v>
      </c>
      <c r="N3589" t="s">
        <v>8284</v>
      </c>
      <c r="O3589" s="5">
        <f t="shared" si="224"/>
        <v>8.0000000000000002E-3</v>
      </c>
      <c r="P3589" s="15">
        <f t="shared" si="225"/>
        <v>13.333333333333334</v>
      </c>
      <c r="Q3589" s="7" t="s">
        <v>8341</v>
      </c>
      <c r="R3589" s="7" t="s">
        <v>8342</v>
      </c>
      <c r="S3589" s="13">
        <f t="shared" si="226"/>
        <v>41864.138495370367</v>
      </c>
      <c r="T3589" s="12">
        <f t="shared" si="227"/>
        <v>41834.138495370367</v>
      </c>
    </row>
    <row r="3590" spans="1:20" ht="48" x14ac:dyDescent="0.2">
      <c r="A3590">
        <v>2901</v>
      </c>
      <c r="B3590" s="3" t="s">
        <v>2901</v>
      </c>
      <c r="C3590" s="3" t="s">
        <v>7011</v>
      </c>
      <c r="D3590">
        <v>750</v>
      </c>
      <c r="E3590">
        <v>6</v>
      </c>
      <c r="F3590" t="s">
        <v>8221</v>
      </c>
      <c r="G3590" t="s">
        <v>8224</v>
      </c>
      <c r="H3590" t="s">
        <v>8246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8271</v>
      </c>
      <c r="O3590" s="5">
        <f t="shared" si="224"/>
        <v>8.0000000000000002E-3</v>
      </c>
      <c r="P3590" s="15">
        <f t="shared" si="225"/>
        <v>3</v>
      </c>
      <c r="Q3590" s="7" t="s">
        <v>8323</v>
      </c>
      <c r="R3590" s="7" t="s">
        <v>8324</v>
      </c>
      <c r="S3590" s="13">
        <f t="shared" si="226"/>
        <v>42042.904386574075</v>
      </c>
      <c r="T3590" s="12">
        <f t="shared" si="227"/>
        <v>41982.904386574075</v>
      </c>
    </row>
    <row r="3591" spans="1:20" ht="48" hidden="1" x14ac:dyDescent="0.2">
      <c r="A3591">
        <v>3129</v>
      </c>
      <c r="B3591" s="3" t="s">
        <v>3129</v>
      </c>
      <c r="C3591" s="3" t="s">
        <v>7239</v>
      </c>
      <c r="D3591">
        <v>1250</v>
      </c>
      <c r="E3591">
        <v>10</v>
      </c>
      <c r="F3591" t="s">
        <v>8222</v>
      </c>
      <c r="G3591" t="s">
        <v>8224</v>
      </c>
      <c r="H3591" t="s">
        <v>8246</v>
      </c>
      <c r="I3591">
        <v>1492542819</v>
      </c>
      <c r="J3591">
        <v>1489090419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224"/>
        <v>8.0000000000000002E-3</v>
      </c>
      <c r="P3591" s="15">
        <f t="shared" si="225"/>
        <v>10</v>
      </c>
      <c r="Q3591" s="7" t="s">
        <v>8323</v>
      </c>
      <c r="R3591" s="7" t="s">
        <v>8324</v>
      </c>
      <c r="S3591" s="13">
        <f t="shared" si="226"/>
        <v>42843.801145833335</v>
      </c>
      <c r="T3591" s="12">
        <f t="shared" si="227"/>
        <v>42803.842812499999</v>
      </c>
    </row>
    <row r="3592" spans="1:20" ht="48" x14ac:dyDescent="0.2">
      <c r="A3592">
        <v>964</v>
      </c>
      <c r="B3592" s="3" t="s">
        <v>965</v>
      </c>
      <c r="C3592" s="3" t="s">
        <v>5074</v>
      </c>
      <c r="D3592">
        <v>110000</v>
      </c>
      <c r="E3592">
        <v>879</v>
      </c>
      <c r="F3592" t="s">
        <v>8221</v>
      </c>
      <c r="G3592" t="s">
        <v>8229</v>
      </c>
      <c r="H3592" t="s">
        <v>8251</v>
      </c>
      <c r="I3592">
        <v>1441119919</v>
      </c>
      <c r="J3592">
        <v>1437663919</v>
      </c>
      <c r="K3592" t="b">
        <v>0</v>
      </c>
      <c r="L3592">
        <v>29</v>
      </c>
      <c r="M3592" t="b">
        <v>0</v>
      </c>
      <c r="N3592" t="s">
        <v>8273</v>
      </c>
      <c r="O3592" s="5">
        <f t="shared" si="224"/>
        <v>7.9909090909090902E-3</v>
      </c>
      <c r="P3592" s="15">
        <f t="shared" si="225"/>
        <v>30.310344827586206</v>
      </c>
      <c r="Q3592" s="7" t="s">
        <v>8309</v>
      </c>
      <c r="R3592" s="7" t="s">
        <v>8326</v>
      </c>
      <c r="S3592" s="13">
        <f t="shared" si="226"/>
        <v>42248.628692129627</v>
      </c>
      <c r="T3592" s="12">
        <f t="shared" si="227"/>
        <v>42208.628692129627</v>
      </c>
    </row>
    <row r="3593" spans="1:20" ht="48" x14ac:dyDescent="0.2">
      <c r="A3593">
        <v>713</v>
      </c>
      <c r="B3593" s="3" t="s">
        <v>714</v>
      </c>
      <c r="C3593" s="3" t="s">
        <v>4823</v>
      </c>
      <c r="D3593">
        <v>25000</v>
      </c>
      <c r="E3593">
        <v>199</v>
      </c>
      <c r="F3593" t="s">
        <v>8221</v>
      </c>
      <c r="G3593" t="s">
        <v>8237</v>
      </c>
      <c r="H3593" t="s">
        <v>8249</v>
      </c>
      <c r="I3593">
        <v>1465130532</v>
      </c>
      <c r="J3593">
        <v>1462538532</v>
      </c>
      <c r="K3593" t="b">
        <v>0</v>
      </c>
      <c r="L3593">
        <v>1</v>
      </c>
      <c r="M3593" t="b">
        <v>0</v>
      </c>
      <c r="N3593" t="s">
        <v>8273</v>
      </c>
      <c r="O3593" s="5">
        <f t="shared" si="224"/>
        <v>7.9600000000000001E-3</v>
      </c>
      <c r="P3593" s="15">
        <f t="shared" si="225"/>
        <v>199</v>
      </c>
      <c r="Q3593" s="7" t="s">
        <v>8309</v>
      </c>
      <c r="R3593" s="7" t="s">
        <v>8326</v>
      </c>
      <c r="S3593" s="13">
        <f t="shared" si="226"/>
        <v>42526.529305555552</v>
      </c>
      <c r="T3593" s="12">
        <f t="shared" si="227"/>
        <v>42496.529305555552</v>
      </c>
    </row>
    <row r="3594" spans="1:20" ht="48" x14ac:dyDescent="0.2">
      <c r="A3594">
        <v>450</v>
      </c>
      <c r="B3594" s="3" t="s">
        <v>451</v>
      </c>
      <c r="C3594" s="3" t="s">
        <v>4560</v>
      </c>
      <c r="D3594">
        <v>50000</v>
      </c>
      <c r="E3594">
        <v>396</v>
      </c>
      <c r="F3594" t="s">
        <v>8221</v>
      </c>
      <c r="G3594" t="s">
        <v>8224</v>
      </c>
      <c r="H3594" t="s">
        <v>8246</v>
      </c>
      <c r="I3594">
        <v>1392417800</v>
      </c>
      <c r="J3594">
        <v>1389825800</v>
      </c>
      <c r="K3594" t="b">
        <v>0</v>
      </c>
      <c r="L3594">
        <v>7</v>
      </c>
      <c r="M3594" t="b">
        <v>0</v>
      </c>
      <c r="N3594" t="s">
        <v>8270</v>
      </c>
      <c r="O3594" s="5">
        <f t="shared" si="224"/>
        <v>7.92E-3</v>
      </c>
      <c r="P3594" s="15">
        <f t="shared" si="225"/>
        <v>56.571428571428569</v>
      </c>
      <c r="Q3594" s="7" t="s">
        <v>8316</v>
      </c>
      <c r="R3594" s="7" t="s">
        <v>8322</v>
      </c>
      <c r="S3594" s="13">
        <f t="shared" si="226"/>
        <v>41684.946759259255</v>
      </c>
      <c r="T3594" s="12">
        <f t="shared" si="227"/>
        <v>41654.946759259255</v>
      </c>
    </row>
    <row r="3595" spans="1:20" ht="48" x14ac:dyDescent="0.2">
      <c r="A3595">
        <v>2903</v>
      </c>
      <c r="B3595" s="3" t="s">
        <v>2903</v>
      </c>
      <c r="C3595" s="3" t="s">
        <v>7013</v>
      </c>
      <c r="D3595">
        <v>5000</v>
      </c>
      <c r="E3595">
        <v>39</v>
      </c>
      <c r="F3595" t="s">
        <v>8221</v>
      </c>
      <c r="G3595" t="s">
        <v>8224</v>
      </c>
      <c r="H3595" t="s">
        <v>8246</v>
      </c>
      <c r="I3595">
        <v>1441771218</v>
      </c>
      <c r="J3595">
        <v>1436587218</v>
      </c>
      <c r="K3595" t="b">
        <v>0</v>
      </c>
      <c r="L3595">
        <v>4</v>
      </c>
      <c r="M3595" t="b">
        <v>0</v>
      </c>
      <c r="N3595" t="s">
        <v>8271</v>
      </c>
      <c r="O3595" s="5">
        <f t="shared" si="224"/>
        <v>7.7999999999999996E-3</v>
      </c>
      <c r="P3595" s="15">
        <f t="shared" si="225"/>
        <v>9.75</v>
      </c>
      <c r="Q3595" s="7" t="s">
        <v>8323</v>
      </c>
      <c r="R3595" s="7" t="s">
        <v>8324</v>
      </c>
      <c r="S3595" s="13">
        <f t="shared" si="226"/>
        <v>42256.166874999995</v>
      </c>
      <c r="T3595" s="12">
        <f t="shared" si="227"/>
        <v>42196.166874999995</v>
      </c>
    </row>
    <row r="3596" spans="1:20" ht="48" x14ac:dyDescent="0.2">
      <c r="A3596">
        <v>1436</v>
      </c>
      <c r="B3596" s="3" t="s">
        <v>1437</v>
      </c>
      <c r="C3596" s="3" t="s">
        <v>5546</v>
      </c>
      <c r="D3596">
        <v>10000</v>
      </c>
      <c r="E3596">
        <v>77</v>
      </c>
      <c r="F3596" t="s">
        <v>8221</v>
      </c>
      <c r="G3596" t="s">
        <v>8236</v>
      </c>
      <c r="H3596" t="s">
        <v>8249</v>
      </c>
      <c r="I3596">
        <v>1456043057</v>
      </c>
      <c r="J3596">
        <v>1453451057</v>
      </c>
      <c r="K3596" t="b">
        <v>0</v>
      </c>
      <c r="L3596">
        <v>2</v>
      </c>
      <c r="M3596" t="b">
        <v>0</v>
      </c>
      <c r="N3596" t="s">
        <v>8287</v>
      </c>
      <c r="O3596" s="5">
        <f t="shared" si="224"/>
        <v>7.7000000000000002E-3</v>
      </c>
      <c r="P3596" s="15">
        <f t="shared" si="225"/>
        <v>38.5</v>
      </c>
      <c r="Q3596" s="7" t="s">
        <v>8327</v>
      </c>
      <c r="R3596" s="7" t="s">
        <v>8346</v>
      </c>
      <c r="S3596" s="13">
        <f t="shared" si="226"/>
        <v>42421.35019675926</v>
      </c>
      <c r="T3596" s="12">
        <f t="shared" si="227"/>
        <v>42391.35019675926</v>
      </c>
    </row>
    <row r="3597" spans="1:20" ht="48" x14ac:dyDescent="0.2">
      <c r="A3597">
        <v>2762</v>
      </c>
      <c r="B3597" s="3" t="s">
        <v>2762</v>
      </c>
      <c r="C3597" s="3" t="s">
        <v>6872</v>
      </c>
      <c r="D3597">
        <v>3250</v>
      </c>
      <c r="E3597">
        <v>25</v>
      </c>
      <c r="F3597" t="s">
        <v>8221</v>
      </c>
      <c r="G3597" t="s">
        <v>8224</v>
      </c>
      <c r="H3597" t="s">
        <v>8246</v>
      </c>
      <c r="I3597">
        <v>1332114795</v>
      </c>
      <c r="J3597">
        <v>1326934395</v>
      </c>
      <c r="K3597" t="b">
        <v>0</v>
      </c>
      <c r="L3597">
        <v>1</v>
      </c>
      <c r="M3597" t="b">
        <v>0</v>
      </c>
      <c r="N3597" t="s">
        <v>8304</v>
      </c>
      <c r="O3597" s="5">
        <f t="shared" si="224"/>
        <v>7.6923076923076927E-3</v>
      </c>
      <c r="P3597" s="15">
        <f t="shared" si="225"/>
        <v>25</v>
      </c>
      <c r="Q3597" s="7" t="s">
        <v>8327</v>
      </c>
      <c r="R3597" s="7" t="s">
        <v>8362</v>
      </c>
      <c r="S3597" s="13">
        <f t="shared" si="226"/>
        <v>40986.995312500003</v>
      </c>
      <c r="T3597" s="12">
        <f t="shared" si="227"/>
        <v>40927.036979166667</v>
      </c>
    </row>
    <row r="3598" spans="1:20" ht="48" x14ac:dyDescent="0.2">
      <c r="A3598">
        <v>423</v>
      </c>
      <c r="B3598" s="3" t="s">
        <v>424</v>
      </c>
      <c r="C3598" s="3" t="s">
        <v>4533</v>
      </c>
      <c r="D3598">
        <v>20000</v>
      </c>
      <c r="E3598">
        <v>153</v>
      </c>
      <c r="F3598" t="s">
        <v>8221</v>
      </c>
      <c r="G3598" t="s">
        <v>8224</v>
      </c>
      <c r="H3598" t="s">
        <v>8246</v>
      </c>
      <c r="I3598">
        <v>1370470430</v>
      </c>
      <c r="J3598">
        <v>1367878430</v>
      </c>
      <c r="K3598" t="b">
        <v>0</v>
      </c>
      <c r="L3598">
        <v>13</v>
      </c>
      <c r="M3598" t="b">
        <v>0</v>
      </c>
      <c r="N3598" t="s">
        <v>8270</v>
      </c>
      <c r="O3598" s="5">
        <f t="shared" si="224"/>
        <v>7.6499999999999997E-3</v>
      </c>
      <c r="P3598" s="15">
        <f t="shared" si="225"/>
        <v>11.76923076923077</v>
      </c>
      <c r="Q3598" s="7" t="s">
        <v>8316</v>
      </c>
      <c r="R3598" s="7" t="s">
        <v>8322</v>
      </c>
      <c r="S3598" s="13">
        <f t="shared" si="226"/>
        <v>41430.92627314815</v>
      </c>
      <c r="T3598" s="12">
        <f t="shared" si="227"/>
        <v>41400.92627314815</v>
      </c>
    </row>
    <row r="3599" spans="1:20" ht="48" x14ac:dyDescent="0.2">
      <c r="A3599">
        <v>1999</v>
      </c>
      <c r="B3599" s="3" t="s">
        <v>2000</v>
      </c>
      <c r="C3599" s="3" t="s">
        <v>6109</v>
      </c>
      <c r="D3599">
        <v>31000</v>
      </c>
      <c r="E3599">
        <v>236</v>
      </c>
      <c r="F3599" t="s">
        <v>8221</v>
      </c>
      <c r="G3599" t="s">
        <v>8225</v>
      </c>
      <c r="H3599" t="s">
        <v>8247</v>
      </c>
      <c r="I3599">
        <v>1415882108</v>
      </c>
      <c r="J3599">
        <v>1413286508</v>
      </c>
      <c r="K3599" t="b">
        <v>0</v>
      </c>
      <c r="L3599">
        <v>7</v>
      </c>
      <c r="M3599" t="b">
        <v>0</v>
      </c>
      <c r="N3599" t="s">
        <v>8296</v>
      </c>
      <c r="O3599" s="5">
        <f t="shared" si="224"/>
        <v>7.6129032258064515E-3</v>
      </c>
      <c r="P3599" s="15">
        <f t="shared" si="225"/>
        <v>33.714285714285715</v>
      </c>
      <c r="Q3599" s="7" t="s">
        <v>8343</v>
      </c>
      <c r="R3599" s="7" t="s">
        <v>8354</v>
      </c>
      <c r="S3599" s="13">
        <f t="shared" si="226"/>
        <v>41956.524398148147</v>
      </c>
      <c r="T3599" s="12">
        <f t="shared" si="227"/>
        <v>41926.482731481483</v>
      </c>
    </row>
    <row r="3600" spans="1:20" ht="48" x14ac:dyDescent="0.2">
      <c r="A3600">
        <v>466</v>
      </c>
      <c r="B3600" s="3" t="s">
        <v>467</v>
      </c>
      <c r="C3600" s="3" t="s">
        <v>4576</v>
      </c>
      <c r="D3600">
        <v>10000</v>
      </c>
      <c r="E3600">
        <v>76</v>
      </c>
      <c r="F3600" t="s">
        <v>8221</v>
      </c>
      <c r="G3600" t="s">
        <v>8224</v>
      </c>
      <c r="H3600" t="s">
        <v>8246</v>
      </c>
      <c r="I3600">
        <v>1347057464</v>
      </c>
      <c r="J3600">
        <v>1344465464</v>
      </c>
      <c r="K3600" t="b">
        <v>0</v>
      </c>
      <c r="L3600">
        <v>5</v>
      </c>
      <c r="M3600" t="b">
        <v>0</v>
      </c>
      <c r="N3600" t="s">
        <v>8270</v>
      </c>
      <c r="O3600" s="5">
        <f t="shared" si="224"/>
        <v>7.6E-3</v>
      </c>
      <c r="P3600" s="15">
        <f t="shared" si="225"/>
        <v>15.2</v>
      </c>
      <c r="Q3600" s="7" t="s">
        <v>8316</v>
      </c>
      <c r="R3600" s="7" t="s">
        <v>8322</v>
      </c>
      <c r="S3600" s="13">
        <f t="shared" si="226"/>
        <v>41159.942870370374</v>
      </c>
      <c r="T3600" s="12">
        <f t="shared" si="227"/>
        <v>41129.942870370374</v>
      </c>
    </row>
    <row r="3601" spans="1:20" ht="48" x14ac:dyDescent="0.2">
      <c r="A3601">
        <v>1155</v>
      </c>
      <c r="B3601" s="3" t="s">
        <v>1156</v>
      </c>
      <c r="C3601" s="3" t="s">
        <v>5265</v>
      </c>
      <c r="D3601">
        <v>25000</v>
      </c>
      <c r="E3601">
        <v>188</v>
      </c>
      <c r="F3601" t="s">
        <v>8221</v>
      </c>
      <c r="G3601" t="s">
        <v>8224</v>
      </c>
      <c r="H3601" t="s">
        <v>8246</v>
      </c>
      <c r="I3601">
        <v>1408040408</v>
      </c>
      <c r="J3601">
        <v>1405448408</v>
      </c>
      <c r="K3601" t="b">
        <v>0</v>
      </c>
      <c r="L3601">
        <v>8</v>
      </c>
      <c r="M3601" t="b">
        <v>0</v>
      </c>
      <c r="N3601" t="s">
        <v>8284</v>
      </c>
      <c r="O3601" s="5">
        <f t="shared" si="224"/>
        <v>7.5199999999999998E-3</v>
      </c>
      <c r="P3601" s="15">
        <f t="shared" si="225"/>
        <v>23.5</v>
      </c>
      <c r="Q3601" s="7" t="s">
        <v>8341</v>
      </c>
      <c r="R3601" s="7" t="s">
        <v>8342</v>
      </c>
      <c r="S3601" s="13">
        <f t="shared" si="226"/>
        <v>41865.763981481483</v>
      </c>
      <c r="T3601" s="12">
        <f t="shared" si="227"/>
        <v>41835.763981481483</v>
      </c>
    </row>
    <row r="3602" spans="1:20" ht="48" x14ac:dyDescent="0.2">
      <c r="A3602">
        <v>718</v>
      </c>
      <c r="B3602" s="3" t="s">
        <v>719</v>
      </c>
      <c r="C3602" s="3" t="s">
        <v>4828</v>
      </c>
      <c r="D3602">
        <v>12000</v>
      </c>
      <c r="E3602">
        <v>90</v>
      </c>
      <c r="F3602" t="s">
        <v>8221</v>
      </c>
      <c r="G3602" t="s">
        <v>8224</v>
      </c>
      <c r="H3602" t="s">
        <v>8246</v>
      </c>
      <c r="I3602">
        <v>1487397540</v>
      </c>
      <c r="J3602">
        <v>1484684247</v>
      </c>
      <c r="K3602" t="b">
        <v>0</v>
      </c>
      <c r="L3602">
        <v>4</v>
      </c>
      <c r="M3602" t="b">
        <v>0</v>
      </c>
      <c r="N3602" t="s">
        <v>8273</v>
      </c>
      <c r="O3602" s="5">
        <f t="shared" si="224"/>
        <v>7.4999999999999997E-3</v>
      </c>
      <c r="P3602" s="15">
        <f t="shared" si="225"/>
        <v>22.5</v>
      </c>
      <c r="Q3602" s="7" t="s">
        <v>8309</v>
      </c>
      <c r="R3602" s="7" t="s">
        <v>8326</v>
      </c>
      <c r="S3602" s="13">
        <f t="shared" si="226"/>
        <v>42784.249305555553</v>
      </c>
      <c r="T3602" s="12">
        <f t="shared" si="227"/>
        <v>42752.845451388886</v>
      </c>
    </row>
    <row r="3603" spans="1:20" ht="48" x14ac:dyDescent="0.2">
      <c r="A3603">
        <v>1492</v>
      </c>
      <c r="B3603" s="3" t="s">
        <v>1493</v>
      </c>
      <c r="C3603" s="3" t="s">
        <v>5602</v>
      </c>
      <c r="D3603">
        <v>4000</v>
      </c>
      <c r="E3603">
        <v>30</v>
      </c>
      <c r="F3603" t="s">
        <v>8221</v>
      </c>
      <c r="G3603" t="s">
        <v>8224</v>
      </c>
      <c r="H3603" t="s">
        <v>8246</v>
      </c>
      <c r="I3603">
        <v>1308431646</v>
      </c>
      <c r="J3603">
        <v>1305839646</v>
      </c>
      <c r="K3603" t="b">
        <v>0</v>
      </c>
      <c r="L3603">
        <v>2</v>
      </c>
      <c r="M3603" t="b">
        <v>0</v>
      </c>
      <c r="N3603" t="s">
        <v>8275</v>
      </c>
      <c r="O3603" s="5">
        <f t="shared" si="224"/>
        <v>7.4999999999999997E-3</v>
      </c>
      <c r="P3603" s="15">
        <f t="shared" si="225"/>
        <v>15</v>
      </c>
      <c r="Q3603" s="7" t="s">
        <v>8327</v>
      </c>
      <c r="R3603" s="7" t="s">
        <v>8329</v>
      </c>
      <c r="S3603" s="13">
        <f t="shared" si="226"/>
        <v>40712.884791666671</v>
      </c>
      <c r="T3603" s="12">
        <f t="shared" si="227"/>
        <v>40682.884791666671</v>
      </c>
    </row>
    <row r="3604" spans="1:20" ht="48" hidden="1" x14ac:dyDescent="0.2">
      <c r="A3604">
        <v>2562</v>
      </c>
      <c r="B3604" s="3" t="s">
        <v>2562</v>
      </c>
      <c r="C3604" s="3" t="s">
        <v>6672</v>
      </c>
      <c r="D3604">
        <v>10000</v>
      </c>
      <c r="E3604">
        <v>75</v>
      </c>
      <c r="F3604" t="s">
        <v>8220</v>
      </c>
      <c r="G3604" t="s">
        <v>8236</v>
      </c>
      <c r="H3604" t="s">
        <v>8249</v>
      </c>
      <c r="I3604">
        <v>1476189339</v>
      </c>
      <c r="J3604">
        <v>1471005339</v>
      </c>
      <c r="K3604" t="b">
        <v>0</v>
      </c>
      <c r="L3604">
        <v>3</v>
      </c>
      <c r="M3604" t="b">
        <v>0</v>
      </c>
      <c r="N3604" t="s">
        <v>8284</v>
      </c>
      <c r="O3604" s="5">
        <f t="shared" si="224"/>
        <v>7.4999999999999997E-3</v>
      </c>
      <c r="P3604" s="15">
        <f t="shared" si="225"/>
        <v>25</v>
      </c>
      <c r="Q3604" s="7" t="s">
        <v>8341</v>
      </c>
      <c r="R3604" s="7" t="s">
        <v>8342</v>
      </c>
      <c r="S3604" s="13">
        <f t="shared" si="226"/>
        <v>42654.524756944447</v>
      </c>
      <c r="T3604" s="12">
        <f t="shared" si="227"/>
        <v>42594.524756944447</v>
      </c>
    </row>
    <row r="3605" spans="1:20" ht="32" x14ac:dyDescent="0.2">
      <c r="A3605">
        <v>1736</v>
      </c>
      <c r="B3605" s="3" t="s">
        <v>1737</v>
      </c>
      <c r="C3605" s="3" t="s">
        <v>5846</v>
      </c>
      <c r="D3605">
        <v>3000</v>
      </c>
      <c r="E3605">
        <v>22</v>
      </c>
      <c r="F3605" t="s">
        <v>8221</v>
      </c>
      <c r="G3605" t="s">
        <v>8224</v>
      </c>
      <c r="H3605" t="s">
        <v>8246</v>
      </c>
      <c r="I3605">
        <v>1447018833</v>
      </c>
      <c r="J3605">
        <v>1444423233</v>
      </c>
      <c r="K3605" t="b">
        <v>0</v>
      </c>
      <c r="L3605">
        <v>1</v>
      </c>
      <c r="M3605" t="b">
        <v>0</v>
      </c>
      <c r="N3605" t="s">
        <v>8293</v>
      </c>
      <c r="O3605" s="5">
        <f t="shared" si="224"/>
        <v>7.3333333333333332E-3</v>
      </c>
      <c r="P3605" s="15">
        <f t="shared" si="225"/>
        <v>22</v>
      </c>
      <c r="Q3605" s="7" t="s">
        <v>8330</v>
      </c>
      <c r="R3605" s="7" t="s">
        <v>8352</v>
      </c>
      <c r="S3605" s="13">
        <f t="shared" si="226"/>
        <v>42316.90315972222</v>
      </c>
      <c r="T3605" s="12">
        <f t="shared" si="227"/>
        <v>42286.861493055556</v>
      </c>
    </row>
    <row r="3606" spans="1:20" ht="64" x14ac:dyDescent="0.2">
      <c r="A3606">
        <v>2159</v>
      </c>
      <c r="B3606" s="3" t="s">
        <v>2160</v>
      </c>
      <c r="C3606" s="3" t="s">
        <v>6269</v>
      </c>
      <c r="D3606">
        <v>3600</v>
      </c>
      <c r="E3606">
        <v>26</v>
      </c>
      <c r="F3606" t="s">
        <v>8221</v>
      </c>
      <c r="G3606" t="s">
        <v>8224</v>
      </c>
      <c r="H3606" t="s">
        <v>8246</v>
      </c>
      <c r="I3606">
        <v>1310837574</v>
      </c>
      <c r="J3606">
        <v>1308245574</v>
      </c>
      <c r="K3606" t="b">
        <v>0</v>
      </c>
      <c r="L3606">
        <v>2</v>
      </c>
      <c r="M3606" t="b">
        <v>0</v>
      </c>
      <c r="N3606" t="s">
        <v>8282</v>
      </c>
      <c r="O3606" s="5">
        <f t="shared" si="224"/>
        <v>7.2222222222222219E-3</v>
      </c>
      <c r="P3606" s="15">
        <f t="shared" si="225"/>
        <v>13</v>
      </c>
      <c r="Q3606" s="7" t="s">
        <v>8338</v>
      </c>
      <c r="R3606" s="7" t="s">
        <v>8339</v>
      </c>
      <c r="S3606" s="13">
        <f t="shared" si="226"/>
        <v>40740.731180555551</v>
      </c>
      <c r="T3606" s="12">
        <f t="shared" si="227"/>
        <v>40710.731180555551</v>
      </c>
    </row>
    <row r="3607" spans="1:20" ht="48" x14ac:dyDescent="0.2">
      <c r="A3607">
        <v>220</v>
      </c>
      <c r="B3607" s="3" t="s">
        <v>222</v>
      </c>
      <c r="C3607" s="3" t="s">
        <v>4330</v>
      </c>
      <c r="D3607">
        <v>50000</v>
      </c>
      <c r="E3607">
        <v>360</v>
      </c>
      <c r="F3607" t="s">
        <v>8221</v>
      </c>
      <c r="G3607" t="s">
        <v>8224</v>
      </c>
      <c r="H3607" t="s">
        <v>8246</v>
      </c>
      <c r="I3607">
        <v>1440101160</v>
      </c>
      <c r="J3607">
        <v>1436542030</v>
      </c>
      <c r="K3607" t="b">
        <v>0</v>
      </c>
      <c r="L3607">
        <v>3</v>
      </c>
      <c r="M3607" t="b">
        <v>0</v>
      </c>
      <c r="N3607" t="s">
        <v>8268</v>
      </c>
      <c r="O3607" s="5">
        <f t="shared" si="224"/>
        <v>7.1999999999999998E-3</v>
      </c>
      <c r="P3607" s="15">
        <f t="shared" si="225"/>
        <v>120</v>
      </c>
      <c r="Q3607" s="7" t="s">
        <v>8316</v>
      </c>
      <c r="R3607" s="7" t="s">
        <v>8320</v>
      </c>
      <c r="S3607" s="13">
        <f t="shared" si="226"/>
        <v>42236.837499999994</v>
      </c>
      <c r="T3607" s="12">
        <f t="shared" si="227"/>
        <v>42195.643865740742</v>
      </c>
    </row>
    <row r="3608" spans="1:20" ht="48" hidden="1" x14ac:dyDescent="0.2">
      <c r="A3608">
        <v>2326</v>
      </c>
      <c r="B3608" s="3" t="s">
        <v>2327</v>
      </c>
      <c r="C3608" s="3" t="s">
        <v>6436</v>
      </c>
      <c r="D3608">
        <v>15000</v>
      </c>
      <c r="E3608">
        <v>108</v>
      </c>
      <c r="F3608" t="s">
        <v>8222</v>
      </c>
      <c r="G3608" t="s">
        <v>8224</v>
      </c>
      <c r="H3608" t="s">
        <v>8246</v>
      </c>
      <c r="I3608">
        <v>1493571600</v>
      </c>
      <c r="J3608">
        <v>1489106948</v>
      </c>
      <c r="K3608" t="b">
        <v>0</v>
      </c>
      <c r="L3608">
        <v>1</v>
      </c>
      <c r="M3608" t="b">
        <v>0</v>
      </c>
      <c r="N3608" t="s">
        <v>8298</v>
      </c>
      <c r="O3608" s="5">
        <f t="shared" si="224"/>
        <v>7.1999999999999998E-3</v>
      </c>
      <c r="P3608" s="15">
        <f t="shared" si="225"/>
        <v>108</v>
      </c>
      <c r="Q3608" s="7" t="s">
        <v>8341</v>
      </c>
      <c r="R3608" s="7" t="s">
        <v>8356</v>
      </c>
      <c r="S3608" s="13">
        <f t="shared" si="226"/>
        <v>42855.708333333328</v>
      </c>
      <c r="T3608" s="12">
        <f t="shared" si="227"/>
        <v>42804.034120370372</v>
      </c>
    </row>
    <row r="3609" spans="1:20" ht="32" x14ac:dyDescent="0.2">
      <c r="A3609">
        <v>2761</v>
      </c>
      <c r="B3609" s="3" t="s">
        <v>2761</v>
      </c>
      <c r="C3609" s="3" t="s">
        <v>6871</v>
      </c>
      <c r="D3609">
        <v>5000</v>
      </c>
      <c r="E3609">
        <v>36</v>
      </c>
      <c r="F3609" t="s">
        <v>8221</v>
      </c>
      <c r="G3609" t="s">
        <v>8224</v>
      </c>
      <c r="H3609" t="s">
        <v>8246</v>
      </c>
      <c r="I3609">
        <v>1357176693</v>
      </c>
      <c r="J3609">
        <v>1354584693</v>
      </c>
      <c r="K3609" t="b">
        <v>0</v>
      </c>
      <c r="L3609">
        <v>4</v>
      </c>
      <c r="M3609" t="b">
        <v>0</v>
      </c>
      <c r="N3609" t="s">
        <v>8304</v>
      </c>
      <c r="O3609" s="5">
        <f t="shared" si="224"/>
        <v>7.1999999999999998E-3</v>
      </c>
      <c r="P3609" s="15">
        <f t="shared" si="225"/>
        <v>9</v>
      </c>
      <c r="Q3609" s="7" t="s">
        <v>8327</v>
      </c>
      <c r="R3609" s="7" t="s">
        <v>8362</v>
      </c>
      <c r="S3609" s="13">
        <f t="shared" si="226"/>
        <v>41277.063576388886</v>
      </c>
      <c r="T3609" s="12">
        <f t="shared" si="227"/>
        <v>41247.063576388886</v>
      </c>
    </row>
    <row r="3610" spans="1:20" ht="48" hidden="1" x14ac:dyDescent="0.2">
      <c r="A3610">
        <v>153</v>
      </c>
      <c r="B3610" s="3" t="s">
        <v>155</v>
      </c>
      <c r="C3610" s="3" t="s">
        <v>4263</v>
      </c>
      <c r="D3610">
        <v>50000</v>
      </c>
      <c r="E3610">
        <v>359</v>
      </c>
      <c r="F3610" t="s">
        <v>8220</v>
      </c>
      <c r="G3610" t="s">
        <v>8224</v>
      </c>
      <c r="H3610" t="s">
        <v>8246</v>
      </c>
      <c r="I3610">
        <v>1417532644</v>
      </c>
      <c r="J3610">
        <v>1413900244</v>
      </c>
      <c r="K3610" t="b">
        <v>0</v>
      </c>
      <c r="L3610">
        <v>10</v>
      </c>
      <c r="M3610" t="b">
        <v>0</v>
      </c>
      <c r="N3610" t="s">
        <v>8267</v>
      </c>
      <c r="O3610" s="5">
        <f t="shared" si="224"/>
        <v>7.1799999999999998E-3</v>
      </c>
      <c r="P3610" s="15">
        <f t="shared" si="225"/>
        <v>35.9</v>
      </c>
      <c r="Q3610" s="7" t="s">
        <v>8316</v>
      </c>
      <c r="R3610" s="7" t="s">
        <v>8319</v>
      </c>
      <c r="S3610" s="13">
        <f t="shared" si="226"/>
        <v>41975.627824074079</v>
      </c>
      <c r="T3610" s="12">
        <f t="shared" si="227"/>
        <v>41933.586157407408</v>
      </c>
    </row>
    <row r="3611" spans="1:20" ht="48" x14ac:dyDescent="0.2">
      <c r="A3611">
        <v>2401</v>
      </c>
      <c r="B3611" s="3" t="s">
        <v>2402</v>
      </c>
      <c r="C3611" s="3" t="s">
        <v>6511</v>
      </c>
      <c r="D3611">
        <v>28000</v>
      </c>
      <c r="E3611">
        <v>201</v>
      </c>
      <c r="F3611" t="s">
        <v>8221</v>
      </c>
      <c r="G3611" t="s">
        <v>8224</v>
      </c>
      <c r="H3611" t="s">
        <v>8246</v>
      </c>
      <c r="I3611">
        <v>1457207096</v>
      </c>
      <c r="J3611">
        <v>1452023096</v>
      </c>
      <c r="K3611" t="b">
        <v>0</v>
      </c>
      <c r="L3611">
        <v>9</v>
      </c>
      <c r="M3611" t="b">
        <v>0</v>
      </c>
      <c r="N3611" t="s">
        <v>8284</v>
      </c>
      <c r="O3611" s="5">
        <f t="shared" si="224"/>
        <v>7.1785714285714283E-3</v>
      </c>
      <c r="P3611" s="15">
        <f t="shared" si="225"/>
        <v>22.333333333333332</v>
      </c>
      <c r="Q3611" s="7" t="s">
        <v>8341</v>
      </c>
      <c r="R3611" s="7" t="s">
        <v>8342</v>
      </c>
      <c r="S3611" s="13">
        <f t="shared" si="226"/>
        <v>42434.822870370372</v>
      </c>
      <c r="T3611" s="12">
        <f t="shared" si="227"/>
        <v>42374.822870370372</v>
      </c>
    </row>
    <row r="3612" spans="1:20" ht="48" x14ac:dyDescent="0.2">
      <c r="A3612">
        <v>574</v>
      </c>
      <c r="B3612" s="3" t="s">
        <v>575</v>
      </c>
      <c r="C3612" s="3" t="s">
        <v>4684</v>
      </c>
      <c r="D3612">
        <v>11180</v>
      </c>
      <c r="E3612">
        <v>80</v>
      </c>
      <c r="F3612" t="s">
        <v>8221</v>
      </c>
      <c r="G3612" t="s">
        <v>8225</v>
      </c>
      <c r="H3612" t="s">
        <v>8247</v>
      </c>
      <c r="I3612">
        <v>1476873507</v>
      </c>
      <c r="J3612">
        <v>1474281507</v>
      </c>
      <c r="K3612" t="b">
        <v>0</v>
      </c>
      <c r="L3612">
        <v>4</v>
      </c>
      <c r="M3612" t="b">
        <v>0</v>
      </c>
      <c r="N3612" t="s">
        <v>8272</v>
      </c>
      <c r="O3612" s="5">
        <f t="shared" si="224"/>
        <v>7.1556350626118068E-3</v>
      </c>
      <c r="P3612" s="15">
        <f t="shared" si="225"/>
        <v>20</v>
      </c>
      <c r="Q3612" s="7" t="s">
        <v>8309</v>
      </c>
      <c r="R3612" s="7" t="s">
        <v>8325</v>
      </c>
      <c r="S3612" s="13">
        <f t="shared" si="226"/>
        <v>42662.443368055552</v>
      </c>
      <c r="T3612" s="12">
        <f t="shared" si="227"/>
        <v>42632.443368055552</v>
      </c>
    </row>
    <row r="3613" spans="1:20" ht="48" x14ac:dyDescent="0.2">
      <c r="A3613">
        <v>1483</v>
      </c>
      <c r="B3613" s="3" t="s">
        <v>1484</v>
      </c>
      <c r="C3613" s="3" t="s">
        <v>5593</v>
      </c>
      <c r="D3613">
        <v>7000</v>
      </c>
      <c r="E3613">
        <v>50</v>
      </c>
      <c r="F3613" t="s">
        <v>8221</v>
      </c>
      <c r="G3613" t="s">
        <v>8224</v>
      </c>
      <c r="H3613" t="s">
        <v>8246</v>
      </c>
      <c r="I3613">
        <v>1469162275</v>
      </c>
      <c r="J3613">
        <v>1467002275</v>
      </c>
      <c r="K3613" t="b">
        <v>0</v>
      </c>
      <c r="L3613">
        <v>2</v>
      </c>
      <c r="M3613" t="b">
        <v>0</v>
      </c>
      <c r="N3613" t="s">
        <v>8275</v>
      </c>
      <c r="O3613" s="5">
        <f t="shared" si="224"/>
        <v>7.1428571428571426E-3</v>
      </c>
      <c r="P3613" s="15">
        <f t="shared" si="225"/>
        <v>25</v>
      </c>
      <c r="Q3613" s="7" t="s">
        <v>8327</v>
      </c>
      <c r="R3613" s="7" t="s">
        <v>8329</v>
      </c>
      <c r="S3613" s="13">
        <f t="shared" si="226"/>
        <v>42573.192997685182</v>
      </c>
      <c r="T3613" s="12">
        <f t="shared" si="227"/>
        <v>42548.192997685182</v>
      </c>
    </row>
    <row r="3614" spans="1:20" ht="48" x14ac:dyDescent="0.2">
      <c r="A3614">
        <v>2692</v>
      </c>
      <c r="B3614" s="3" t="s">
        <v>2692</v>
      </c>
      <c r="C3614" s="3" t="s">
        <v>6802</v>
      </c>
      <c r="D3614">
        <v>3500</v>
      </c>
      <c r="E3614">
        <v>25</v>
      </c>
      <c r="F3614" t="s">
        <v>8221</v>
      </c>
      <c r="G3614" t="s">
        <v>8224</v>
      </c>
      <c r="H3614" t="s">
        <v>8246</v>
      </c>
      <c r="I3614">
        <v>1427266860</v>
      </c>
      <c r="J3614">
        <v>1424678460</v>
      </c>
      <c r="K3614" t="b">
        <v>0</v>
      </c>
      <c r="L3614">
        <v>1</v>
      </c>
      <c r="M3614" t="b">
        <v>0</v>
      </c>
      <c r="N3614" t="s">
        <v>8284</v>
      </c>
      <c r="O3614" s="5">
        <f t="shared" si="224"/>
        <v>7.1428571428571426E-3</v>
      </c>
      <c r="P3614" s="15">
        <f t="shared" si="225"/>
        <v>25</v>
      </c>
      <c r="Q3614" s="7" t="s">
        <v>8341</v>
      </c>
      <c r="R3614" s="7" t="s">
        <v>8342</v>
      </c>
      <c r="S3614" s="13">
        <f t="shared" si="226"/>
        <v>42088.292361111111</v>
      </c>
      <c r="T3614" s="12">
        <f t="shared" si="227"/>
        <v>42058.334027777775</v>
      </c>
    </row>
    <row r="3615" spans="1:20" ht="48" x14ac:dyDescent="0.2">
      <c r="A3615">
        <v>2700</v>
      </c>
      <c r="B3615" s="3" t="s">
        <v>2700</v>
      </c>
      <c r="C3615" s="3" t="s">
        <v>6810</v>
      </c>
      <c r="D3615">
        <v>9999</v>
      </c>
      <c r="E3615">
        <v>70</v>
      </c>
      <c r="F3615" t="s">
        <v>8221</v>
      </c>
      <c r="G3615" t="s">
        <v>8224</v>
      </c>
      <c r="H3615" t="s">
        <v>8246</v>
      </c>
      <c r="I3615">
        <v>1411073972</v>
      </c>
      <c r="J3615">
        <v>1408481972</v>
      </c>
      <c r="K3615" t="b">
        <v>0</v>
      </c>
      <c r="L3615">
        <v>4</v>
      </c>
      <c r="M3615" t="b">
        <v>0</v>
      </c>
      <c r="N3615" t="s">
        <v>8284</v>
      </c>
      <c r="O3615" s="5">
        <f t="shared" si="224"/>
        <v>7.0007000700070005E-3</v>
      </c>
      <c r="P3615" s="15">
        <f t="shared" si="225"/>
        <v>17.5</v>
      </c>
      <c r="Q3615" s="7" t="s">
        <v>8341</v>
      </c>
      <c r="R3615" s="7" t="s">
        <v>8342</v>
      </c>
      <c r="S3615" s="13">
        <f t="shared" si="226"/>
        <v>41900.87467592593</v>
      </c>
      <c r="T3615" s="12">
        <f t="shared" si="227"/>
        <v>41870.87467592593</v>
      </c>
    </row>
    <row r="3616" spans="1:20" ht="48" x14ac:dyDescent="0.2">
      <c r="A3616">
        <v>550</v>
      </c>
      <c r="B3616" s="3" t="s">
        <v>551</v>
      </c>
      <c r="C3616" s="3" t="s">
        <v>4660</v>
      </c>
      <c r="D3616">
        <v>5000</v>
      </c>
      <c r="E3616">
        <v>35</v>
      </c>
      <c r="F3616" t="s">
        <v>8221</v>
      </c>
      <c r="G3616" t="s">
        <v>8229</v>
      </c>
      <c r="H3616" t="s">
        <v>8251</v>
      </c>
      <c r="I3616">
        <v>1485838800</v>
      </c>
      <c r="J3616">
        <v>1484756245</v>
      </c>
      <c r="K3616" t="b">
        <v>0</v>
      </c>
      <c r="L3616">
        <v>4</v>
      </c>
      <c r="M3616" t="b">
        <v>0</v>
      </c>
      <c r="N3616" t="s">
        <v>8272</v>
      </c>
      <c r="O3616" s="5">
        <f t="shared" si="224"/>
        <v>7.0000000000000001E-3</v>
      </c>
      <c r="P3616" s="15">
        <f t="shared" si="225"/>
        <v>8.75</v>
      </c>
      <c r="Q3616" s="7" t="s">
        <v>8309</v>
      </c>
      <c r="R3616" s="7" t="s">
        <v>8325</v>
      </c>
      <c r="S3616" s="13">
        <f t="shared" si="226"/>
        <v>42766.208333333328</v>
      </c>
      <c r="T3616" s="12">
        <f t="shared" si="227"/>
        <v>42753.678761574076</v>
      </c>
    </row>
    <row r="3617" spans="1:20" ht="48" x14ac:dyDescent="0.2">
      <c r="A3617">
        <v>777</v>
      </c>
      <c r="B3617" s="3" t="s">
        <v>778</v>
      </c>
      <c r="C3617" s="3" t="s">
        <v>4887</v>
      </c>
      <c r="D3617">
        <v>3000</v>
      </c>
      <c r="E3617">
        <v>21</v>
      </c>
      <c r="F3617" t="s">
        <v>8221</v>
      </c>
      <c r="G3617" t="s">
        <v>8224</v>
      </c>
      <c r="H3617" t="s">
        <v>8246</v>
      </c>
      <c r="I3617">
        <v>1375313577</v>
      </c>
      <c r="J3617">
        <v>1372721577</v>
      </c>
      <c r="K3617" t="b">
        <v>0</v>
      </c>
      <c r="L3617">
        <v>3</v>
      </c>
      <c r="M3617" t="b">
        <v>0</v>
      </c>
      <c r="N3617" t="s">
        <v>8275</v>
      </c>
      <c r="O3617" s="5">
        <f t="shared" si="224"/>
        <v>7.0000000000000001E-3</v>
      </c>
      <c r="P3617" s="15">
        <f t="shared" si="225"/>
        <v>7</v>
      </c>
      <c r="Q3617" s="7" t="s">
        <v>8327</v>
      </c>
      <c r="R3617" s="7" t="s">
        <v>8329</v>
      </c>
      <c r="S3617" s="13">
        <f t="shared" si="226"/>
        <v>41486.981215277774</v>
      </c>
      <c r="T3617" s="12">
        <f t="shared" si="227"/>
        <v>41456.981215277774</v>
      </c>
    </row>
    <row r="3618" spans="1:20" ht="48" x14ac:dyDescent="0.2">
      <c r="A3618">
        <v>1070</v>
      </c>
      <c r="B3618" s="3" t="s">
        <v>1071</v>
      </c>
      <c r="C3618" s="3" t="s">
        <v>5180</v>
      </c>
      <c r="D3618">
        <v>10000</v>
      </c>
      <c r="E3618">
        <v>70</v>
      </c>
      <c r="F3618" t="s">
        <v>8221</v>
      </c>
      <c r="G3618" t="s">
        <v>8224</v>
      </c>
      <c r="H3618" t="s">
        <v>8246</v>
      </c>
      <c r="I3618">
        <v>1349050622</v>
      </c>
      <c r="J3618">
        <v>1347322622</v>
      </c>
      <c r="K3618" t="b">
        <v>0</v>
      </c>
      <c r="L3618">
        <v>2</v>
      </c>
      <c r="M3618" t="b">
        <v>0</v>
      </c>
      <c r="N3618" t="s">
        <v>8282</v>
      </c>
      <c r="O3618" s="5">
        <f t="shared" si="224"/>
        <v>7.0000000000000001E-3</v>
      </c>
      <c r="P3618" s="15">
        <f t="shared" si="225"/>
        <v>35</v>
      </c>
      <c r="Q3618" s="7" t="s">
        <v>8338</v>
      </c>
      <c r="R3618" s="7" t="s">
        <v>8339</v>
      </c>
      <c r="S3618" s="13">
        <f t="shared" si="226"/>
        <v>41183.011828703704</v>
      </c>
      <c r="T3618" s="12">
        <f t="shared" si="227"/>
        <v>41163.011828703704</v>
      </c>
    </row>
    <row r="3619" spans="1:20" ht="48" x14ac:dyDescent="0.2">
      <c r="A3619">
        <v>2430</v>
      </c>
      <c r="B3619" s="3" t="s">
        <v>2431</v>
      </c>
      <c r="C3619" s="3" t="s">
        <v>6540</v>
      </c>
      <c r="D3619">
        <v>3000</v>
      </c>
      <c r="E3619">
        <v>21</v>
      </c>
      <c r="F3619" t="s">
        <v>8221</v>
      </c>
      <c r="G3619" t="s">
        <v>8224</v>
      </c>
      <c r="H3619" t="s">
        <v>8246</v>
      </c>
      <c r="I3619">
        <v>1455246504</v>
      </c>
      <c r="J3619">
        <v>1452654504</v>
      </c>
      <c r="K3619" t="b">
        <v>0</v>
      </c>
      <c r="L3619">
        <v>2</v>
      </c>
      <c r="M3619" t="b">
        <v>0</v>
      </c>
      <c r="N3619" t="s">
        <v>8284</v>
      </c>
      <c r="O3619" s="5">
        <f t="shared" si="224"/>
        <v>7.0000000000000001E-3</v>
      </c>
      <c r="P3619" s="15">
        <f t="shared" si="225"/>
        <v>10.5</v>
      </c>
      <c r="Q3619" s="7" t="s">
        <v>8341</v>
      </c>
      <c r="R3619" s="7" t="s">
        <v>8342</v>
      </c>
      <c r="S3619" s="13">
        <f t="shared" si="226"/>
        <v>42412.130833333329</v>
      </c>
      <c r="T3619" s="12">
        <f t="shared" si="227"/>
        <v>42382.130833333329</v>
      </c>
    </row>
    <row r="3620" spans="1:20" ht="20" x14ac:dyDescent="0.2">
      <c r="A3620">
        <v>2147</v>
      </c>
      <c r="B3620" s="3" t="s">
        <v>2148</v>
      </c>
      <c r="C3620" s="3" t="s">
        <v>6257</v>
      </c>
      <c r="D3620">
        <v>390000</v>
      </c>
      <c r="E3620">
        <v>2716</v>
      </c>
      <c r="F3620" t="s">
        <v>8221</v>
      </c>
      <c r="G3620" t="s">
        <v>8224</v>
      </c>
      <c r="H3620" t="s">
        <v>8246</v>
      </c>
      <c r="I3620">
        <v>1416125148</v>
      </c>
      <c r="J3620">
        <v>1413356748</v>
      </c>
      <c r="K3620" t="b">
        <v>0</v>
      </c>
      <c r="L3620">
        <v>55</v>
      </c>
      <c r="M3620" t="b">
        <v>0</v>
      </c>
      <c r="N3620" t="s">
        <v>8282</v>
      </c>
      <c r="O3620" s="5">
        <f t="shared" si="224"/>
        <v>6.9641025641025639E-3</v>
      </c>
      <c r="P3620" s="15">
        <f t="shared" si="225"/>
        <v>49.381818181818183</v>
      </c>
      <c r="Q3620" s="7" t="s">
        <v>8338</v>
      </c>
      <c r="R3620" s="7" t="s">
        <v>8339</v>
      </c>
      <c r="S3620" s="13">
        <f t="shared" si="226"/>
        <v>41959.337361111116</v>
      </c>
      <c r="T3620" s="12">
        <f t="shared" si="227"/>
        <v>41927.295694444445</v>
      </c>
    </row>
    <row r="3621" spans="1:20" ht="48" hidden="1" x14ac:dyDescent="0.2">
      <c r="A3621">
        <v>2355</v>
      </c>
      <c r="B3621" s="3" t="s">
        <v>2356</v>
      </c>
      <c r="C3621" s="3" t="s">
        <v>6465</v>
      </c>
      <c r="D3621">
        <v>8000</v>
      </c>
      <c r="E3621">
        <v>55</v>
      </c>
      <c r="F3621" t="s">
        <v>8220</v>
      </c>
      <c r="G3621" t="s">
        <v>8226</v>
      </c>
      <c r="H3621" t="s">
        <v>8248</v>
      </c>
      <c r="I3621">
        <v>1430604136</v>
      </c>
      <c r="J3621">
        <v>1428012136</v>
      </c>
      <c r="K3621" t="b">
        <v>0</v>
      </c>
      <c r="L3621">
        <v>2</v>
      </c>
      <c r="M3621" t="b">
        <v>0</v>
      </c>
      <c r="N3621" t="s">
        <v>8272</v>
      </c>
      <c r="O3621" s="5">
        <f t="shared" si="224"/>
        <v>6.875E-3</v>
      </c>
      <c r="P3621" s="15">
        <f t="shared" si="225"/>
        <v>27.5</v>
      </c>
      <c r="Q3621" s="7" t="s">
        <v>8309</v>
      </c>
      <c r="R3621" s="7" t="s">
        <v>8325</v>
      </c>
      <c r="S3621" s="13">
        <f t="shared" si="226"/>
        <v>42126.918240740735</v>
      </c>
      <c r="T3621" s="12">
        <f t="shared" si="227"/>
        <v>42096.918240740735</v>
      </c>
    </row>
    <row r="3622" spans="1:20" ht="48" x14ac:dyDescent="0.2">
      <c r="A3622">
        <v>2681</v>
      </c>
      <c r="B3622" s="3" t="s">
        <v>2681</v>
      </c>
      <c r="C3622" s="3" t="s">
        <v>6791</v>
      </c>
      <c r="D3622">
        <v>8000</v>
      </c>
      <c r="E3622">
        <v>55</v>
      </c>
      <c r="F3622" t="s">
        <v>8221</v>
      </c>
      <c r="G3622" t="s">
        <v>8224</v>
      </c>
      <c r="H3622" t="s">
        <v>8246</v>
      </c>
      <c r="I3622">
        <v>1405027750</v>
      </c>
      <c r="J3622">
        <v>1402867750</v>
      </c>
      <c r="K3622" t="b">
        <v>0</v>
      </c>
      <c r="L3622">
        <v>2</v>
      </c>
      <c r="M3622" t="b">
        <v>0</v>
      </c>
      <c r="N3622" t="s">
        <v>8284</v>
      </c>
      <c r="O3622" s="5">
        <f t="shared" si="224"/>
        <v>6.875E-3</v>
      </c>
      <c r="P3622" s="15">
        <f t="shared" si="225"/>
        <v>27.5</v>
      </c>
      <c r="Q3622" s="7" t="s">
        <v>8341</v>
      </c>
      <c r="R3622" s="7" t="s">
        <v>8342</v>
      </c>
      <c r="S3622" s="13">
        <f t="shared" si="226"/>
        <v>41830.895254629628</v>
      </c>
      <c r="T3622" s="12">
        <f t="shared" si="227"/>
        <v>41805.895254629628</v>
      </c>
    </row>
    <row r="3623" spans="1:20" ht="48" x14ac:dyDescent="0.2">
      <c r="A3623">
        <v>456</v>
      </c>
      <c r="B3623" s="3" t="s">
        <v>457</v>
      </c>
      <c r="C3623" s="3" t="s">
        <v>4566</v>
      </c>
      <c r="D3623">
        <v>8888</v>
      </c>
      <c r="E3623">
        <v>61</v>
      </c>
      <c r="F3623" t="s">
        <v>8221</v>
      </c>
      <c r="G3623" t="s">
        <v>8224</v>
      </c>
      <c r="H3623" t="s">
        <v>8246</v>
      </c>
      <c r="I3623">
        <v>1382414340</v>
      </c>
      <c r="J3623">
        <v>1380559201</v>
      </c>
      <c r="K3623" t="b">
        <v>0</v>
      </c>
      <c r="L3623">
        <v>3</v>
      </c>
      <c r="M3623" t="b">
        <v>0</v>
      </c>
      <c r="N3623" t="s">
        <v>8270</v>
      </c>
      <c r="O3623" s="5">
        <f t="shared" si="224"/>
        <v>6.8631863186318634E-3</v>
      </c>
      <c r="P3623" s="15">
        <f t="shared" si="225"/>
        <v>20.333333333333332</v>
      </c>
      <c r="Q3623" s="7" t="s">
        <v>8316</v>
      </c>
      <c r="R3623" s="7" t="s">
        <v>8322</v>
      </c>
      <c r="S3623" s="13">
        <f t="shared" si="226"/>
        <v>41569.165972222225</v>
      </c>
      <c r="T3623" s="12">
        <f t="shared" si="227"/>
        <v>41547.694456018515</v>
      </c>
    </row>
    <row r="3624" spans="1:20" ht="48" hidden="1" x14ac:dyDescent="0.2">
      <c r="A3624">
        <v>2387</v>
      </c>
      <c r="B3624" s="3" t="s">
        <v>2388</v>
      </c>
      <c r="C3624" s="3" t="s">
        <v>6497</v>
      </c>
      <c r="D3624">
        <v>150000</v>
      </c>
      <c r="E3624">
        <v>1026</v>
      </c>
      <c r="F3624" t="s">
        <v>8220</v>
      </c>
      <c r="G3624" t="s">
        <v>8224</v>
      </c>
      <c r="H3624" t="s">
        <v>8246</v>
      </c>
      <c r="I3624">
        <v>1469199740</v>
      </c>
      <c r="J3624">
        <v>1465311740</v>
      </c>
      <c r="K3624" t="b">
        <v>0</v>
      </c>
      <c r="L3624">
        <v>3</v>
      </c>
      <c r="M3624" t="b">
        <v>0</v>
      </c>
      <c r="N3624" t="s">
        <v>8272</v>
      </c>
      <c r="O3624" s="5">
        <f t="shared" si="224"/>
        <v>6.8399999999999997E-3</v>
      </c>
      <c r="P3624" s="15">
        <f t="shared" si="225"/>
        <v>342</v>
      </c>
      <c r="Q3624" s="7" t="s">
        <v>8309</v>
      </c>
      <c r="R3624" s="7" t="s">
        <v>8325</v>
      </c>
      <c r="S3624" s="13">
        <f t="shared" si="226"/>
        <v>42573.626620370371</v>
      </c>
      <c r="T3624" s="12">
        <f t="shared" si="227"/>
        <v>42528.626620370371</v>
      </c>
    </row>
    <row r="3625" spans="1:20" ht="32" x14ac:dyDescent="0.2">
      <c r="A3625">
        <v>1710</v>
      </c>
      <c r="B3625" s="3" t="s">
        <v>1711</v>
      </c>
      <c r="C3625" s="3" t="s">
        <v>5820</v>
      </c>
      <c r="D3625">
        <v>5000</v>
      </c>
      <c r="E3625">
        <v>34</v>
      </c>
      <c r="F3625" t="s">
        <v>8221</v>
      </c>
      <c r="G3625" t="s">
        <v>8236</v>
      </c>
      <c r="H3625" t="s">
        <v>8249</v>
      </c>
      <c r="I3625">
        <v>1453122000</v>
      </c>
      <c r="J3625">
        <v>1449151888</v>
      </c>
      <c r="K3625" t="b">
        <v>0</v>
      </c>
      <c r="L3625">
        <v>1</v>
      </c>
      <c r="M3625" t="b">
        <v>0</v>
      </c>
      <c r="N3625" t="s">
        <v>8293</v>
      </c>
      <c r="O3625" s="5">
        <f t="shared" si="224"/>
        <v>6.7999999999999996E-3</v>
      </c>
      <c r="P3625" s="15">
        <f t="shared" si="225"/>
        <v>34</v>
      </c>
      <c r="Q3625" s="7" t="s">
        <v>8330</v>
      </c>
      <c r="R3625" s="7" t="s">
        <v>8352</v>
      </c>
      <c r="S3625" s="13">
        <f t="shared" si="226"/>
        <v>42387.541666666672</v>
      </c>
      <c r="T3625" s="12">
        <f t="shared" si="227"/>
        <v>42341.59129629629</v>
      </c>
    </row>
    <row r="3626" spans="1:20" ht="32" x14ac:dyDescent="0.2">
      <c r="A3626">
        <v>4065</v>
      </c>
      <c r="B3626" s="3" t="s">
        <v>4061</v>
      </c>
      <c r="C3626" s="3" t="s">
        <v>8169</v>
      </c>
      <c r="D3626">
        <v>4000</v>
      </c>
      <c r="E3626">
        <v>27</v>
      </c>
      <c r="F3626" t="s">
        <v>8221</v>
      </c>
      <c r="G3626" t="s">
        <v>8224</v>
      </c>
      <c r="H3626" t="s">
        <v>8246</v>
      </c>
      <c r="I3626">
        <v>1407883811</v>
      </c>
      <c r="J3626">
        <v>1405291811</v>
      </c>
      <c r="K3626" t="b">
        <v>0</v>
      </c>
      <c r="L3626">
        <v>4</v>
      </c>
      <c r="M3626" t="b">
        <v>0</v>
      </c>
      <c r="N3626" t="s">
        <v>8271</v>
      </c>
      <c r="O3626" s="5">
        <f t="shared" si="224"/>
        <v>6.7499999999999999E-3</v>
      </c>
      <c r="P3626" s="15">
        <f t="shared" si="225"/>
        <v>6.75</v>
      </c>
      <c r="Q3626" s="7" t="s">
        <v>8323</v>
      </c>
      <c r="R3626" s="7" t="s">
        <v>8324</v>
      </c>
      <c r="S3626" s="13">
        <f t="shared" si="226"/>
        <v>41863.951516203706</v>
      </c>
      <c r="T3626" s="12">
        <f t="shared" si="227"/>
        <v>41833.951516203706</v>
      </c>
    </row>
    <row r="3627" spans="1:20" ht="48" hidden="1" x14ac:dyDescent="0.2">
      <c r="A3627">
        <v>1561</v>
      </c>
      <c r="B3627" s="3" t="s">
        <v>1562</v>
      </c>
      <c r="C3627" s="3" t="s">
        <v>5671</v>
      </c>
      <c r="D3627">
        <v>10000</v>
      </c>
      <c r="E3627">
        <v>67</v>
      </c>
      <c r="F3627" t="s">
        <v>8220</v>
      </c>
      <c r="G3627" t="s">
        <v>8224</v>
      </c>
      <c r="H3627" t="s">
        <v>8246</v>
      </c>
      <c r="I3627">
        <v>1383789603</v>
      </c>
      <c r="J3627">
        <v>1381194003</v>
      </c>
      <c r="K3627" t="b">
        <v>0</v>
      </c>
      <c r="L3627">
        <v>1</v>
      </c>
      <c r="M3627" t="b">
        <v>0</v>
      </c>
      <c r="N3627" t="s">
        <v>8290</v>
      </c>
      <c r="O3627" s="5">
        <f t="shared" si="224"/>
        <v>6.7000000000000002E-3</v>
      </c>
      <c r="P3627" s="15">
        <f t="shared" si="225"/>
        <v>67</v>
      </c>
      <c r="Q3627" s="7" t="s">
        <v>8327</v>
      </c>
      <c r="R3627" s="7" t="s">
        <v>8349</v>
      </c>
      <c r="S3627" s="13">
        <f t="shared" si="226"/>
        <v>41585.083368055559</v>
      </c>
      <c r="T3627" s="12">
        <f t="shared" si="227"/>
        <v>41555.041701388887</v>
      </c>
    </row>
    <row r="3628" spans="1:20" ht="20" x14ac:dyDescent="0.2">
      <c r="A3628">
        <v>497</v>
      </c>
      <c r="B3628" s="3" t="s">
        <v>498</v>
      </c>
      <c r="C3628" s="3" t="s">
        <v>4607</v>
      </c>
      <c r="D3628">
        <v>4480</v>
      </c>
      <c r="E3628">
        <v>30</v>
      </c>
      <c r="F3628" t="s">
        <v>8221</v>
      </c>
      <c r="G3628" t="s">
        <v>8224</v>
      </c>
      <c r="H3628" t="s">
        <v>8246</v>
      </c>
      <c r="I3628">
        <v>1419483600</v>
      </c>
      <c r="J3628">
        <v>1414889665</v>
      </c>
      <c r="K3628" t="b">
        <v>0</v>
      </c>
      <c r="L3628">
        <v>3</v>
      </c>
      <c r="M3628" t="b">
        <v>0</v>
      </c>
      <c r="N3628" t="s">
        <v>8270</v>
      </c>
      <c r="O3628" s="5">
        <f t="shared" si="224"/>
        <v>6.6964285714285711E-3</v>
      </c>
      <c r="P3628" s="15">
        <f t="shared" si="225"/>
        <v>10</v>
      </c>
      <c r="Q3628" s="7" t="s">
        <v>8316</v>
      </c>
      <c r="R3628" s="7" t="s">
        <v>8322</v>
      </c>
      <c r="S3628" s="13">
        <f t="shared" si="226"/>
        <v>41998.208333333328</v>
      </c>
      <c r="T3628" s="12">
        <f t="shared" si="227"/>
        <v>41945.037789351853</v>
      </c>
    </row>
    <row r="3629" spans="1:20" ht="48" x14ac:dyDescent="0.2">
      <c r="A3629">
        <v>1133</v>
      </c>
      <c r="B3629" s="3" t="s">
        <v>1134</v>
      </c>
      <c r="C3629" s="3" t="s">
        <v>5243</v>
      </c>
      <c r="D3629">
        <v>3000</v>
      </c>
      <c r="E3629">
        <v>20</v>
      </c>
      <c r="F3629" t="s">
        <v>8221</v>
      </c>
      <c r="G3629" t="s">
        <v>8225</v>
      </c>
      <c r="H3629" t="s">
        <v>8247</v>
      </c>
      <c r="I3629">
        <v>1406799981</v>
      </c>
      <c r="J3629">
        <v>1404207981</v>
      </c>
      <c r="K3629" t="b">
        <v>0</v>
      </c>
      <c r="L3629">
        <v>1</v>
      </c>
      <c r="M3629" t="b">
        <v>0</v>
      </c>
      <c r="N3629" t="s">
        <v>8283</v>
      </c>
      <c r="O3629" s="5">
        <f t="shared" si="224"/>
        <v>6.6666666666666671E-3</v>
      </c>
      <c r="P3629" s="15">
        <f t="shared" si="225"/>
        <v>20</v>
      </c>
      <c r="Q3629" s="7" t="s">
        <v>8338</v>
      </c>
      <c r="R3629" s="7" t="s">
        <v>8340</v>
      </c>
      <c r="S3629" s="13">
        <f t="shared" si="226"/>
        <v>41851.407187500001</v>
      </c>
      <c r="T3629" s="12">
        <f t="shared" si="227"/>
        <v>41821.407187500001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8323</v>
      </c>
      <c r="R3630" s="7" t="s">
        <v>8363</v>
      </c>
      <c r="S3630" s="13">
        <f t="shared" si="226"/>
        <v>42351.874953703707</v>
      </c>
      <c r="T3630" s="12">
        <f t="shared" si="227"/>
        <v>42291.833287037036</v>
      </c>
    </row>
    <row r="3631" spans="1:20" ht="32" x14ac:dyDescent="0.2">
      <c r="A3631">
        <v>2757</v>
      </c>
      <c r="B3631" s="3" t="s">
        <v>2757</v>
      </c>
      <c r="C3631" s="3" t="s">
        <v>6867</v>
      </c>
      <c r="D3631">
        <v>1500</v>
      </c>
      <c r="E3631">
        <v>10</v>
      </c>
      <c r="F3631" t="s">
        <v>8221</v>
      </c>
      <c r="G3631" t="s">
        <v>8224</v>
      </c>
      <c r="H3631" t="s">
        <v>8246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6.6666666666666671E-3</v>
      </c>
      <c r="P3631" s="15">
        <f t="shared" si="225"/>
        <v>5</v>
      </c>
      <c r="Q3631" s="7" t="s">
        <v>8327</v>
      </c>
      <c r="R3631" s="7" t="s">
        <v>8362</v>
      </c>
      <c r="S3631" s="13">
        <f t="shared" si="226"/>
        <v>42588.65662037037</v>
      </c>
      <c r="T3631" s="12">
        <f t="shared" si="227"/>
        <v>42573.65662037037</v>
      </c>
    </row>
    <row r="3632" spans="1:20" ht="32" hidden="1" x14ac:dyDescent="0.2">
      <c r="A3632">
        <v>3121</v>
      </c>
      <c r="B3632" s="3" t="s">
        <v>3121</v>
      </c>
      <c r="C3632" s="3" t="s">
        <v>7231</v>
      </c>
      <c r="D3632">
        <v>1500</v>
      </c>
      <c r="E3632">
        <v>10</v>
      </c>
      <c r="F3632" t="s">
        <v>8220</v>
      </c>
      <c r="G3632" t="s">
        <v>8229</v>
      </c>
      <c r="H3632" t="s">
        <v>8251</v>
      </c>
      <c r="I3632">
        <v>1411748335</v>
      </c>
      <c r="J3632">
        <v>1406564335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6.6666666666666671E-3</v>
      </c>
      <c r="P3632" s="15">
        <f t="shared" si="225"/>
        <v>10</v>
      </c>
      <c r="Q3632" s="7" t="s">
        <v>8323</v>
      </c>
      <c r="R3632" s="7" t="s">
        <v>8361</v>
      </c>
      <c r="S3632" s="13">
        <f t="shared" si="226"/>
        <v>41908.679803240739</v>
      </c>
      <c r="T3632" s="12">
        <f t="shared" si="227"/>
        <v>41848.679803240739</v>
      </c>
    </row>
    <row r="3633" spans="1:20" ht="48" x14ac:dyDescent="0.2">
      <c r="A3633">
        <v>3736</v>
      </c>
      <c r="B3633" s="3" t="s">
        <v>3733</v>
      </c>
      <c r="C3633" s="3" t="s">
        <v>7846</v>
      </c>
      <c r="D3633">
        <v>1500</v>
      </c>
      <c r="E3633">
        <v>10</v>
      </c>
      <c r="F3633" t="s">
        <v>8221</v>
      </c>
      <c r="G3633" t="s">
        <v>8225</v>
      </c>
      <c r="H3633" t="s">
        <v>8247</v>
      </c>
      <c r="I3633">
        <v>1427133600</v>
      </c>
      <c r="J3633">
        <v>1423847093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224"/>
        <v>6.6666666666666671E-3</v>
      </c>
      <c r="P3633" s="15">
        <f t="shared" si="225"/>
        <v>10</v>
      </c>
      <c r="Q3633" s="7" t="s">
        <v>8323</v>
      </c>
      <c r="R3633" s="7" t="s">
        <v>8324</v>
      </c>
      <c r="S3633" s="13">
        <f t="shared" si="226"/>
        <v>42086.75</v>
      </c>
      <c r="T3633" s="12">
        <f t="shared" si="227"/>
        <v>42048.711724537032</v>
      </c>
    </row>
    <row r="3634" spans="1:20" ht="80" x14ac:dyDescent="0.2">
      <c r="A3634">
        <v>3788</v>
      </c>
      <c r="B3634" s="3" t="s">
        <v>3785</v>
      </c>
      <c r="C3634" s="3" t="s">
        <v>7898</v>
      </c>
      <c r="D3634">
        <v>75000</v>
      </c>
      <c r="E3634">
        <v>500</v>
      </c>
      <c r="F3634" t="s">
        <v>8221</v>
      </c>
      <c r="G3634" t="s">
        <v>8224</v>
      </c>
      <c r="H3634" t="s">
        <v>8246</v>
      </c>
      <c r="I3634">
        <v>1450887480</v>
      </c>
      <c r="J3634">
        <v>1448469719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6.6666666666666671E-3</v>
      </c>
      <c r="P3634" s="15">
        <f t="shared" si="225"/>
        <v>500</v>
      </c>
      <c r="Q3634" s="7" t="s">
        <v>8323</v>
      </c>
      <c r="R3634" s="7" t="s">
        <v>8363</v>
      </c>
      <c r="S3634" s="13">
        <f t="shared" si="226"/>
        <v>42361.679166666669</v>
      </c>
      <c r="T3634" s="12">
        <f t="shared" si="227"/>
        <v>42333.695821759262</v>
      </c>
    </row>
    <row r="3635" spans="1:20" ht="48" hidden="1" x14ac:dyDescent="0.2">
      <c r="A3635">
        <v>1571</v>
      </c>
      <c r="B3635" s="3" t="s">
        <v>1572</v>
      </c>
      <c r="C3635" s="3" t="s">
        <v>5681</v>
      </c>
      <c r="D3635">
        <v>12100</v>
      </c>
      <c r="E3635">
        <v>80</v>
      </c>
      <c r="F3635" t="s">
        <v>8220</v>
      </c>
      <c r="G3635" t="s">
        <v>8225</v>
      </c>
      <c r="H3635" t="s">
        <v>8247</v>
      </c>
      <c r="I3635">
        <v>1434738483</v>
      </c>
      <c r="J3635">
        <v>1432146483</v>
      </c>
      <c r="K3635" t="b">
        <v>0</v>
      </c>
      <c r="L3635">
        <v>4</v>
      </c>
      <c r="M3635" t="b">
        <v>0</v>
      </c>
      <c r="N3635" t="s">
        <v>8290</v>
      </c>
      <c r="O3635" s="5">
        <f t="shared" si="224"/>
        <v>6.6115702479338841E-3</v>
      </c>
      <c r="P3635" s="15">
        <f t="shared" si="225"/>
        <v>20</v>
      </c>
      <c r="Q3635" s="7" t="s">
        <v>8327</v>
      </c>
      <c r="R3635" s="7" t="s">
        <v>8349</v>
      </c>
      <c r="S3635" s="13">
        <f t="shared" si="226"/>
        <v>42174.769479166673</v>
      </c>
      <c r="T3635" s="12">
        <f t="shared" si="227"/>
        <v>42144.769479166673</v>
      </c>
    </row>
    <row r="3636" spans="1:20" ht="48" hidden="1" x14ac:dyDescent="0.2">
      <c r="A3636">
        <v>609</v>
      </c>
      <c r="B3636" s="3" t="s">
        <v>610</v>
      </c>
      <c r="C3636" s="3" t="s">
        <v>4719</v>
      </c>
      <c r="D3636">
        <v>780</v>
      </c>
      <c r="E3636">
        <v>5</v>
      </c>
      <c r="F3636" t="s">
        <v>8220</v>
      </c>
      <c r="G3636" t="s">
        <v>8225</v>
      </c>
      <c r="H3636" t="s">
        <v>8247</v>
      </c>
      <c r="I3636">
        <v>1448761744</v>
      </c>
      <c r="J3636">
        <v>1446166144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224"/>
        <v>6.41025641025641E-3</v>
      </c>
      <c r="P3636" s="15">
        <f t="shared" si="225"/>
        <v>5</v>
      </c>
      <c r="Q3636" s="7" t="s">
        <v>8309</v>
      </c>
      <c r="R3636" s="7" t="s">
        <v>8325</v>
      </c>
      <c r="S3636" s="13">
        <f t="shared" si="226"/>
        <v>42337.075740740736</v>
      </c>
      <c r="T3636" s="12">
        <f t="shared" si="227"/>
        <v>42307.034074074079</v>
      </c>
    </row>
    <row r="3637" spans="1:20" ht="32" x14ac:dyDescent="0.2">
      <c r="A3637">
        <v>1153</v>
      </c>
      <c r="B3637" s="3" t="s">
        <v>1154</v>
      </c>
      <c r="C3637" s="3" t="s">
        <v>5263</v>
      </c>
      <c r="D3637">
        <v>8000</v>
      </c>
      <c r="E3637">
        <v>50</v>
      </c>
      <c r="F3637" t="s">
        <v>8221</v>
      </c>
      <c r="G3637" t="s">
        <v>8224</v>
      </c>
      <c r="H3637" t="s">
        <v>8246</v>
      </c>
      <c r="I3637">
        <v>1434647305</v>
      </c>
      <c r="J3637">
        <v>1432055305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6.2500000000000003E-3</v>
      </c>
      <c r="P3637" s="15">
        <f t="shared" si="225"/>
        <v>50</v>
      </c>
      <c r="Q3637" s="7" t="s">
        <v>8341</v>
      </c>
      <c r="R3637" s="7" t="s">
        <v>8342</v>
      </c>
      <c r="S3637" s="13">
        <f t="shared" si="226"/>
        <v>42173.714178240742</v>
      </c>
      <c r="T3637" s="12">
        <f t="shared" si="227"/>
        <v>42143.714178240742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8323</v>
      </c>
      <c r="R3638" s="7" t="s">
        <v>8363</v>
      </c>
      <c r="S3638" s="13">
        <f t="shared" si="226"/>
        <v>42261.694780092599</v>
      </c>
      <c r="T3638" s="12">
        <f t="shared" si="227"/>
        <v>42226.694780092599</v>
      </c>
    </row>
    <row r="3639" spans="1:20" ht="48" x14ac:dyDescent="0.2">
      <c r="A3639">
        <v>3087</v>
      </c>
      <c r="B3639" s="3" t="s">
        <v>3087</v>
      </c>
      <c r="C3639" s="3" t="s">
        <v>7197</v>
      </c>
      <c r="D3639">
        <v>20000</v>
      </c>
      <c r="E3639">
        <v>125</v>
      </c>
      <c r="F3639" t="s">
        <v>8221</v>
      </c>
      <c r="G3639" t="s">
        <v>8224</v>
      </c>
      <c r="H3639" t="s">
        <v>8246</v>
      </c>
      <c r="I3639">
        <v>1482294990</v>
      </c>
      <c r="J3639">
        <v>1477107390</v>
      </c>
      <c r="K3639" t="b">
        <v>0</v>
      </c>
      <c r="L3639">
        <v>2</v>
      </c>
      <c r="M3639" t="b">
        <v>0</v>
      </c>
      <c r="N3639" t="s">
        <v>8303</v>
      </c>
      <c r="O3639" s="5">
        <f t="shared" si="224"/>
        <v>6.2500000000000003E-3</v>
      </c>
      <c r="P3639" s="15">
        <f t="shared" si="225"/>
        <v>62.5</v>
      </c>
      <c r="Q3639" s="7" t="s">
        <v>8323</v>
      </c>
      <c r="R3639" s="7" t="s">
        <v>8361</v>
      </c>
      <c r="S3639" s="13">
        <f t="shared" si="226"/>
        <v>42725.192013888889</v>
      </c>
      <c r="T3639" s="12">
        <f t="shared" si="227"/>
        <v>42665.150347222225</v>
      </c>
    </row>
    <row r="3640" spans="1:20" ht="48" x14ac:dyDescent="0.2">
      <c r="A3640">
        <v>3950</v>
      </c>
      <c r="B3640" s="3" t="s">
        <v>3947</v>
      </c>
      <c r="C3640" s="3" t="s">
        <v>8058</v>
      </c>
      <c r="D3640">
        <v>4000</v>
      </c>
      <c r="E3640">
        <v>25</v>
      </c>
      <c r="F3640" t="s">
        <v>8221</v>
      </c>
      <c r="G3640" t="s">
        <v>8224</v>
      </c>
      <c r="H3640" t="s">
        <v>8246</v>
      </c>
      <c r="I3640">
        <v>1460140500</v>
      </c>
      <c r="J3640">
        <v>1457628680</v>
      </c>
      <c r="K3640" t="b">
        <v>0</v>
      </c>
      <c r="L3640">
        <v>1</v>
      </c>
      <c r="M3640" t="b">
        <v>0</v>
      </c>
      <c r="N3640" t="s">
        <v>8271</v>
      </c>
      <c r="O3640" s="5">
        <f t="shared" si="224"/>
        <v>6.2500000000000003E-3</v>
      </c>
      <c r="P3640" s="15">
        <f t="shared" si="225"/>
        <v>25</v>
      </c>
      <c r="Q3640" s="7" t="s">
        <v>8323</v>
      </c>
      <c r="R3640" s="7" t="s">
        <v>8324</v>
      </c>
      <c r="S3640" s="13">
        <f t="shared" si="226"/>
        <v>42468.774305555555</v>
      </c>
      <c r="T3640" s="12">
        <f t="shared" si="227"/>
        <v>42439.702314814815</v>
      </c>
    </row>
    <row r="3641" spans="1:20" ht="48" hidden="1" x14ac:dyDescent="0.2">
      <c r="A3641">
        <v>1312</v>
      </c>
      <c r="B3641" s="3" t="s">
        <v>1313</v>
      </c>
      <c r="C3641" s="3" t="s">
        <v>5422</v>
      </c>
      <c r="D3641">
        <v>4600</v>
      </c>
      <c r="E3641">
        <v>28</v>
      </c>
      <c r="F3641" t="s">
        <v>8220</v>
      </c>
      <c r="G3641" t="s">
        <v>8224</v>
      </c>
      <c r="H3641" t="s">
        <v>8246</v>
      </c>
      <c r="I3641">
        <v>1429375922</v>
      </c>
      <c r="J3641">
        <v>1426783922</v>
      </c>
      <c r="K3641" t="b">
        <v>0</v>
      </c>
      <c r="L3641">
        <v>1</v>
      </c>
      <c r="M3641" t="b">
        <v>0</v>
      </c>
      <c r="N3641" t="s">
        <v>8273</v>
      </c>
      <c r="O3641" s="5">
        <f t="shared" si="224"/>
        <v>6.0869565217391303E-3</v>
      </c>
      <c r="P3641" s="15">
        <f t="shared" si="225"/>
        <v>28</v>
      </c>
      <c r="Q3641" s="7" t="s">
        <v>8309</v>
      </c>
      <c r="R3641" s="7" t="s">
        <v>8326</v>
      </c>
      <c r="S3641" s="13">
        <f t="shared" si="226"/>
        <v>42112.702800925923</v>
      </c>
      <c r="T3641" s="12">
        <f t="shared" si="227"/>
        <v>42082.702800925923</v>
      </c>
    </row>
    <row r="3642" spans="1:20" ht="48" x14ac:dyDescent="0.2">
      <c r="A3642">
        <v>2411</v>
      </c>
      <c r="B3642" s="3" t="s">
        <v>2412</v>
      </c>
      <c r="C3642" s="3" t="s">
        <v>6521</v>
      </c>
      <c r="D3642">
        <v>25000</v>
      </c>
      <c r="E3642">
        <v>151</v>
      </c>
      <c r="F3642" t="s">
        <v>8221</v>
      </c>
      <c r="G3642" t="s">
        <v>8224</v>
      </c>
      <c r="H3642" t="s">
        <v>8246</v>
      </c>
      <c r="I3642">
        <v>1440524082</v>
      </c>
      <c r="J3642">
        <v>1437932082</v>
      </c>
      <c r="K3642" t="b">
        <v>0</v>
      </c>
      <c r="L3642">
        <v>3</v>
      </c>
      <c r="M3642" t="b">
        <v>0</v>
      </c>
      <c r="N3642" t="s">
        <v>8284</v>
      </c>
      <c r="O3642" s="5">
        <f t="shared" si="224"/>
        <v>6.0400000000000002E-3</v>
      </c>
      <c r="P3642" s="15">
        <f t="shared" si="225"/>
        <v>50.333333333333336</v>
      </c>
      <c r="Q3642" s="7" t="s">
        <v>8341</v>
      </c>
      <c r="R3642" s="7" t="s">
        <v>8342</v>
      </c>
      <c r="S3642" s="13">
        <f t="shared" si="226"/>
        <v>42241.732430555552</v>
      </c>
      <c r="T3642" s="12">
        <f t="shared" si="227"/>
        <v>42211.732430555552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8323</v>
      </c>
      <c r="R3643" s="7" t="s">
        <v>8363</v>
      </c>
      <c r="S3643" s="13">
        <f t="shared" si="226"/>
        <v>41917.208333333336</v>
      </c>
      <c r="T3643" s="12">
        <f t="shared" si="227"/>
        <v>41899.627071759263</v>
      </c>
    </row>
    <row r="3644" spans="1:20" ht="48" x14ac:dyDescent="0.2">
      <c r="A3644">
        <v>917</v>
      </c>
      <c r="B3644" s="3" t="s">
        <v>918</v>
      </c>
      <c r="C3644" s="3" t="s">
        <v>5027</v>
      </c>
      <c r="D3644">
        <v>5000</v>
      </c>
      <c r="E3644">
        <v>30</v>
      </c>
      <c r="F3644" t="s">
        <v>8221</v>
      </c>
      <c r="G3644" t="s">
        <v>8224</v>
      </c>
      <c r="H3644" t="s">
        <v>8246</v>
      </c>
      <c r="I3644">
        <v>1405305000</v>
      </c>
      <c r="J3644">
        <v>1402612730</v>
      </c>
      <c r="K3644" t="b">
        <v>0</v>
      </c>
      <c r="L3644">
        <v>1</v>
      </c>
      <c r="M3644" t="b">
        <v>0</v>
      </c>
      <c r="N3644" t="s">
        <v>8278</v>
      </c>
      <c r="O3644" s="5">
        <f t="shared" si="224"/>
        <v>6.0000000000000001E-3</v>
      </c>
      <c r="P3644" s="15">
        <f t="shared" si="225"/>
        <v>30</v>
      </c>
      <c r="Q3644" s="7" t="s">
        <v>8330</v>
      </c>
      <c r="R3644" s="7" t="s">
        <v>8333</v>
      </c>
      <c r="S3644" s="13">
        <f t="shared" si="226"/>
        <v>41834.104166666664</v>
      </c>
      <c r="T3644" s="12">
        <f t="shared" si="227"/>
        <v>41802.94363425926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8323</v>
      </c>
      <c r="R3645" s="7" t="s">
        <v>8363</v>
      </c>
      <c r="S3645" s="13">
        <f t="shared" si="226"/>
        <v>42325.185636574075</v>
      </c>
      <c r="T3645" s="12">
        <f t="shared" si="227"/>
        <v>42285.143969907411</v>
      </c>
    </row>
    <row r="3646" spans="1:20" ht="48" x14ac:dyDescent="0.2">
      <c r="A3646">
        <v>2506</v>
      </c>
      <c r="B3646" s="3" t="s">
        <v>2506</v>
      </c>
      <c r="C3646" s="3" t="s">
        <v>6616</v>
      </c>
      <c r="D3646">
        <v>5000</v>
      </c>
      <c r="E3646">
        <v>30</v>
      </c>
      <c r="F3646" t="s">
        <v>8221</v>
      </c>
      <c r="G3646" t="s">
        <v>8225</v>
      </c>
      <c r="H3646" t="s">
        <v>8247</v>
      </c>
      <c r="I3646">
        <v>1443906000</v>
      </c>
      <c r="J3646">
        <v>1441955269</v>
      </c>
      <c r="K3646" t="b">
        <v>0</v>
      </c>
      <c r="L3646">
        <v>2</v>
      </c>
      <c r="M3646" t="b">
        <v>0</v>
      </c>
      <c r="N3646" t="s">
        <v>8299</v>
      </c>
      <c r="O3646" s="5">
        <f t="shared" si="224"/>
        <v>6.0000000000000001E-3</v>
      </c>
      <c r="P3646" s="15">
        <f t="shared" si="225"/>
        <v>15</v>
      </c>
      <c r="Q3646" s="7" t="s">
        <v>8341</v>
      </c>
      <c r="R3646" s="7" t="s">
        <v>8357</v>
      </c>
      <c r="S3646" s="13">
        <f t="shared" si="226"/>
        <v>42280.875</v>
      </c>
      <c r="T3646" s="12">
        <f t="shared" si="227"/>
        <v>42258.297094907408</v>
      </c>
    </row>
    <row r="3647" spans="1:20" ht="48" hidden="1" x14ac:dyDescent="0.2">
      <c r="A3647">
        <v>2580</v>
      </c>
      <c r="B3647" s="3" t="s">
        <v>2580</v>
      </c>
      <c r="C3647" s="3" t="s">
        <v>6690</v>
      </c>
      <c r="D3647">
        <v>8500</v>
      </c>
      <c r="E3647">
        <v>51</v>
      </c>
      <c r="F3647" t="s">
        <v>8220</v>
      </c>
      <c r="G3647" t="s">
        <v>8224</v>
      </c>
      <c r="H3647" t="s">
        <v>8246</v>
      </c>
      <c r="I3647">
        <v>1431745200</v>
      </c>
      <c r="J3647">
        <v>1429170603</v>
      </c>
      <c r="K3647" t="b">
        <v>0</v>
      </c>
      <c r="L3647">
        <v>2</v>
      </c>
      <c r="M3647" t="b">
        <v>0</v>
      </c>
      <c r="N3647" t="s">
        <v>8284</v>
      </c>
      <c r="O3647" s="5">
        <f t="shared" si="224"/>
        <v>6.0000000000000001E-3</v>
      </c>
      <c r="P3647" s="15">
        <f t="shared" si="225"/>
        <v>25.5</v>
      </c>
      <c r="Q3647" s="7" t="s">
        <v>8341</v>
      </c>
      <c r="R3647" s="7" t="s">
        <v>8342</v>
      </c>
      <c r="S3647" s="13">
        <f t="shared" si="226"/>
        <v>42140.125</v>
      </c>
      <c r="T3647" s="12">
        <f t="shared" si="227"/>
        <v>42110.326423611114</v>
      </c>
    </row>
    <row r="3648" spans="1:20" ht="48" x14ac:dyDescent="0.2">
      <c r="A3648">
        <v>3966</v>
      </c>
      <c r="B3648" s="3" t="s">
        <v>3963</v>
      </c>
      <c r="C3648" s="3" t="s">
        <v>8073</v>
      </c>
      <c r="D3648">
        <v>7500</v>
      </c>
      <c r="E3648">
        <v>45</v>
      </c>
      <c r="F3648" t="s">
        <v>8221</v>
      </c>
      <c r="G3648" t="s">
        <v>8224</v>
      </c>
      <c r="H3648" t="s">
        <v>8246</v>
      </c>
      <c r="I3648">
        <v>1406170740</v>
      </c>
      <c r="J3648">
        <v>1402506278</v>
      </c>
      <c r="K3648" t="b">
        <v>0</v>
      </c>
      <c r="L3648">
        <v>2</v>
      </c>
      <c r="M3648" t="b">
        <v>0</v>
      </c>
      <c r="N3648" t="s">
        <v>8271</v>
      </c>
      <c r="O3648" s="5">
        <f t="shared" si="224"/>
        <v>6.0000000000000001E-3</v>
      </c>
      <c r="P3648" s="15">
        <f t="shared" si="225"/>
        <v>22.5</v>
      </c>
      <c r="Q3648" s="7" t="s">
        <v>8323</v>
      </c>
      <c r="R3648" s="7" t="s">
        <v>8324</v>
      </c>
      <c r="S3648" s="13">
        <f t="shared" si="226"/>
        <v>41844.124305555553</v>
      </c>
      <c r="T3648" s="12">
        <f t="shared" si="227"/>
        <v>41801.711550925924</v>
      </c>
    </row>
    <row r="3649" spans="1:20" ht="48" hidden="1" x14ac:dyDescent="0.2">
      <c r="A3649">
        <v>2650</v>
      </c>
      <c r="B3649" s="3" t="s">
        <v>2650</v>
      </c>
      <c r="C3649" s="3" t="s">
        <v>6760</v>
      </c>
      <c r="D3649">
        <v>60000</v>
      </c>
      <c r="E3649">
        <v>358</v>
      </c>
      <c r="F3649" t="s">
        <v>8220</v>
      </c>
      <c r="G3649" t="s">
        <v>8224</v>
      </c>
      <c r="H3649" t="s">
        <v>8246</v>
      </c>
      <c r="I3649">
        <v>1482332343</v>
      </c>
      <c r="J3649">
        <v>1479740343</v>
      </c>
      <c r="K3649" t="b">
        <v>0</v>
      </c>
      <c r="L3649">
        <v>5</v>
      </c>
      <c r="M3649" t="b">
        <v>0</v>
      </c>
      <c r="N3649" t="s">
        <v>8301</v>
      </c>
      <c r="O3649" s="5">
        <f t="shared" si="224"/>
        <v>5.966666666666667E-3</v>
      </c>
      <c r="P3649" s="15">
        <f t="shared" si="225"/>
        <v>71.599999999999994</v>
      </c>
      <c r="Q3649" s="7" t="s">
        <v>8309</v>
      </c>
      <c r="R3649" s="7" t="s">
        <v>8359</v>
      </c>
      <c r="S3649" s="13">
        <f t="shared" si="226"/>
        <v>42725.624340277776</v>
      </c>
      <c r="T3649" s="12">
        <f t="shared" si="227"/>
        <v>42695.624340277776</v>
      </c>
    </row>
    <row r="3650" spans="1:20" ht="48" x14ac:dyDescent="0.2">
      <c r="A3650">
        <v>1724</v>
      </c>
      <c r="B3650" s="3" t="s">
        <v>1725</v>
      </c>
      <c r="C3650" s="3" t="s">
        <v>5834</v>
      </c>
      <c r="D3650">
        <v>6000</v>
      </c>
      <c r="E3650">
        <v>35</v>
      </c>
      <c r="F3650" t="s">
        <v>8221</v>
      </c>
      <c r="G3650" t="s">
        <v>8224</v>
      </c>
      <c r="H3650" t="s">
        <v>8246</v>
      </c>
      <c r="I3650">
        <v>1414707762</v>
      </c>
      <c r="J3650">
        <v>1412115762</v>
      </c>
      <c r="K3650" t="b">
        <v>0</v>
      </c>
      <c r="L3650">
        <v>4</v>
      </c>
      <c r="M3650" t="b">
        <v>0</v>
      </c>
      <c r="N3650" t="s">
        <v>8293</v>
      </c>
      <c r="O3650" s="5">
        <f t="shared" ref="O3650:O3713" si="228">E3650/D3650</f>
        <v>5.8333333333333336E-3</v>
      </c>
      <c r="P3650" s="15">
        <f t="shared" ref="P3650:P3713" si="229">AVERAGE(E3650/L3650)</f>
        <v>8.75</v>
      </c>
      <c r="Q3650" s="7" t="s">
        <v>8330</v>
      </c>
      <c r="R3650" s="7" t="s">
        <v>8352</v>
      </c>
      <c r="S3650" s="13">
        <f t="shared" ref="S3650:S3713" si="230">(((I3650/60)/60)/24)+DATE(1970,1,1)</f>
        <v>41942.932430555556</v>
      </c>
      <c r="T3650" s="12">
        <f t="shared" ref="T3650:T3713" si="231">(((J3650/60)/60)/24)+DATE(1970,1,1)</f>
        <v>41912.932430555556</v>
      </c>
    </row>
    <row r="3651" spans="1:20" ht="48" hidden="1" x14ac:dyDescent="0.2">
      <c r="A3651">
        <v>146</v>
      </c>
      <c r="B3651" s="3" t="s">
        <v>148</v>
      </c>
      <c r="C3651" s="3" t="s">
        <v>4256</v>
      </c>
      <c r="D3651">
        <v>20000</v>
      </c>
      <c r="E3651">
        <v>115</v>
      </c>
      <c r="F3651" t="s">
        <v>8220</v>
      </c>
      <c r="G3651" t="s">
        <v>8224</v>
      </c>
      <c r="H3651" t="s">
        <v>8246</v>
      </c>
      <c r="I3651">
        <v>1484698998</v>
      </c>
      <c r="J3651">
        <v>1479514998</v>
      </c>
      <c r="K3651" t="b">
        <v>0</v>
      </c>
      <c r="L3651">
        <v>3</v>
      </c>
      <c r="M3651" t="b">
        <v>0</v>
      </c>
      <c r="N3651" t="s">
        <v>8267</v>
      </c>
      <c r="O3651" s="5">
        <f t="shared" si="228"/>
        <v>5.7499999999999999E-3</v>
      </c>
      <c r="P3651" s="15">
        <f t="shared" si="229"/>
        <v>38.333333333333336</v>
      </c>
      <c r="Q3651" s="7" t="s">
        <v>8316</v>
      </c>
      <c r="R3651" s="7" t="s">
        <v>8319</v>
      </c>
      <c r="S3651" s="13">
        <f t="shared" si="230"/>
        <v>42753.016180555554</v>
      </c>
      <c r="T3651" s="12">
        <f t="shared" si="231"/>
        <v>42693.016180555554</v>
      </c>
    </row>
    <row r="3652" spans="1:20" ht="32" hidden="1" x14ac:dyDescent="0.2">
      <c r="A3652">
        <v>2351</v>
      </c>
      <c r="B3652" s="3" t="s">
        <v>2352</v>
      </c>
      <c r="C3652" s="3" t="s">
        <v>6461</v>
      </c>
      <c r="D3652">
        <v>18900</v>
      </c>
      <c r="E3652">
        <v>108</v>
      </c>
      <c r="F3652" t="s">
        <v>8220</v>
      </c>
      <c r="G3652" t="s">
        <v>8228</v>
      </c>
      <c r="H3652" t="s">
        <v>8250</v>
      </c>
      <c r="I3652">
        <v>1430360739</v>
      </c>
      <c r="J3652">
        <v>1427768739</v>
      </c>
      <c r="K3652" t="b">
        <v>0</v>
      </c>
      <c r="L3652">
        <v>7</v>
      </c>
      <c r="M3652" t="b">
        <v>0</v>
      </c>
      <c r="N3652" t="s">
        <v>8272</v>
      </c>
      <c r="O3652" s="5">
        <f t="shared" si="228"/>
        <v>5.7142857142857143E-3</v>
      </c>
      <c r="P3652" s="15">
        <f t="shared" si="229"/>
        <v>15.428571428571429</v>
      </c>
      <c r="Q3652" s="7" t="s">
        <v>8309</v>
      </c>
      <c r="R3652" s="7" t="s">
        <v>8325</v>
      </c>
      <c r="S3652" s="13">
        <f t="shared" si="230"/>
        <v>42124.101145833338</v>
      </c>
      <c r="T3652" s="12">
        <f t="shared" si="231"/>
        <v>42094.101145833338</v>
      </c>
    </row>
    <row r="3653" spans="1:20" ht="32" x14ac:dyDescent="0.2">
      <c r="A3653">
        <v>2121</v>
      </c>
      <c r="B3653" s="3" t="s">
        <v>2122</v>
      </c>
      <c r="C3653" s="3" t="s">
        <v>6231</v>
      </c>
      <c r="D3653">
        <v>50000</v>
      </c>
      <c r="E3653">
        <v>284</v>
      </c>
      <c r="F3653" t="s">
        <v>8221</v>
      </c>
      <c r="G3653" t="s">
        <v>8240</v>
      </c>
      <c r="H3653" t="s">
        <v>8257</v>
      </c>
      <c r="I3653">
        <v>1484156948</v>
      </c>
      <c r="J3653">
        <v>1481564948</v>
      </c>
      <c r="K3653" t="b">
        <v>0</v>
      </c>
      <c r="L3653">
        <v>10</v>
      </c>
      <c r="M3653" t="b">
        <v>0</v>
      </c>
      <c r="N3653" t="s">
        <v>8282</v>
      </c>
      <c r="O3653" s="5">
        <f t="shared" si="228"/>
        <v>5.6800000000000002E-3</v>
      </c>
      <c r="P3653" s="15">
        <f t="shared" si="229"/>
        <v>28.4</v>
      </c>
      <c r="Q3653" s="7" t="s">
        <v>8338</v>
      </c>
      <c r="R3653" s="7" t="s">
        <v>8339</v>
      </c>
      <c r="S3653" s="13">
        <f t="shared" si="230"/>
        <v>42746.7424537037</v>
      </c>
      <c r="T3653" s="12">
        <f t="shared" si="231"/>
        <v>42716.7424537037</v>
      </c>
    </row>
    <row r="3654" spans="1:20" ht="48" x14ac:dyDescent="0.2">
      <c r="A3654">
        <v>586</v>
      </c>
      <c r="B3654" s="3" t="s">
        <v>587</v>
      </c>
      <c r="C3654" s="3" t="s">
        <v>4696</v>
      </c>
      <c r="D3654">
        <v>10000</v>
      </c>
      <c r="E3654">
        <v>56</v>
      </c>
      <c r="F3654" t="s">
        <v>8221</v>
      </c>
      <c r="G3654" t="s">
        <v>8224</v>
      </c>
      <c r="H3654" t="s">
        <v>8246</v>
      </c>
      <c r="I3654">
        <v>1424032207</v>
      </c>
      <c r="J3654">
        <v>1421440207</v>
      </c>
      <c r="K3654" t="b">
        <v>0</v>
      </c>
      <c r="L3654">
        <v>4</v>
      </c>
      <c r="M3654" t="b">
        <v>0</v>
      </c>
      <c r="N3654" t="s">
        <v>8272</v>
      </c>
      <c r="O3654" s="5">
        <f t="shared" si="228"/>
        <v>5.5999999999999999E-3</v>
      </c>
      <c r="P3654" s="15">
        <f t="shared" si="229"/>
        <v>14</v>
      </c>
      <c r="Q3654" s="7" t="s">
        <v>8309</v>
      </c>
      <c r="R3654" s="7" t="s">
        <v>8325</v>
      </c>
      <c r="S3654" s="13">
        <f t="shared" si="230"/>
        <v>42050.854247685187</v>
      </c>
      <c r="T3654" s="12">
        <f t="shared" si="231"/>
        <v>42020.854247685187</v>
      </c>
    </row>
    <row r="3655" spans="1:20" ht="48" x14ac:dyDescent="0.2">
      <c r="A3655">
        <v>974</v>
      </c>
      <c r="B3655" s="3" t="s">
        <v>975</v>
      </c>
      <c r="C3655" s="3" t="s">
        <v>5084</v>
      </c>
      <c r="D3655">
        <v>50000</v>
      </c>
      <c r="E3655">
        <v>280</v>
      </c>
      <c r="F3655" t="s">
        <v>8221</v>
      </c>
      <c r="G3655" t="s">
        <v>8224</v>
      </c>
      <c r="H3655" t="s">
        <v>8246</v>
      </c>
      <c r="I3655">
        <v>1458925156</v>
      </c>
      <c r="J3655">
        <v>1456336756</v>
      </c>
      <c r="K3655" t="b">
        <v>0</v>
      </c>
      <c r="L3655">
        <v>3</v>
      </c>
      <c r="M3655" t="b">
        <v>0</v>
      </c>
      <c r="N3655" t="s">
        <v>8273</v>
      </c>
      <c r="O3655" s="5">
        <f t="shared" si="228"/>
        <v>5.5999999999999999E-3</v>
      </c>
      <c r="P3655" s="15">
        <f t="shared" si="229"/>
        <v>93.333333333333329</v>
      </c>
      <c r="Q3655" s="7" t="s">
        <v>8309</v>
      </c>
      <c r="R3655" s="7" t="s">
        <v>8326</v>
      </c>
      <c r="S3655" s="13">
        <f t="shared" si="230"/>
        <v>42454.707824074074</v>
      </c>
      <c r="T3655" s="12">
        <f t="shared" si="231"/>
        <v>42424.749490740738</v>
      </c>
    </row>
    <row r="3656" spans="1:20" ht="32" x14ac:dyDescent="0.2">
      <c r="A3656">
        <v>1082</v>
      </c>
      <c r="B3656" s="3" t="s">
        <v>1083</v>
      </c>
      <c r="C3656" s="3" t="s">
        <v>5192</v>
      </c>
      <c r="D3656">
        <v>10000</v>
      </c>
      <c r="E3656">
        <v>56</v>
      </c>
      <c r="F3656" t="s">
        <v>8221</v>
      </c>
      <c r="G3656" t="s">
        <v>8224</v>
      </c>
      <c r="H3656" t="s">
        <v>8246</v>
      </c>
      <c r="I3656">
        <v>1344635088</v>
      </c>
      <c r="J3656">
        <v>1342043088</v>
      </c>
      <c r="K3656" t="b">
        <v>0</v>
      </c>
      <c r="L3656">
        <v>3</v>
      </c>
      <c r="M3656" t="b">
        <v>0</v>
      </c>
      <c r="N3656" t="s">
        <v>8282</v>
      </c>
      <c r="O3656" s="5">
        <f t="shared" si="228"/>
        <v>5.5999999999999999E-3</v>
      </c>
      <c r="P3656" s="15">
        <f t="shared" si="229"/>
        <v>18.666666666666668</v>
      </c>
      <c r="Q3656" s="7" t="s">
        <v>8338</v>
      </c>
      <c r="R3656" s="7" t="s">
        <v>8339</v>
      </c>
      <c r="S3656" s="13">
        <f t="shared" si="230"/>
        <v>41131.906111111115</v>
      </c>
      <c r="T3656" s="12">
        <f t="shared" si="231"/>
        <v>41101.906111111115</v>
      </c>
    </row>
    <row r="3657" spans="1:20" ht="48" x14ac:dyDescent="0.2">
      <c r="A3657">
        <v>2415</v>
      </c>
      <c r="B3657" s="3" t="s">
        <v>2416</v>
      </c>
      <c r="C3657" s="3" t="s">
        <v>6525</v>
      </c>
      <c r="D3657">
        <v>60000</v>
      </c>
      <c r="E3657">
        <v>335</v>
      </c>
      <c r="F3657" t="s">
        <v>8221</v>
      </c>
      <c r="G3657" t="s">
        <v>8224</v>
      </c>
      <c r="H3657" t="s">
        <v>8246</v>
      </c>
      <c r="I3657">
        <v>1468615346</v>
      </c>
      <c r="J3657">
        <v>1466023346</v>
      </c>
      <c r="K3657" t="b">
        <v>0</v>
      </c>
      <c r="L3657">
        <v>6</v>
      </c>
      <c r="M3657" t="b">
        <v>0</v>
      </c>
      <c r="N3657" t="s">
        <v>8284</v>
      </c>
      <c r="O3657" s="5">
        <f t="shared" si="228"/>
        <v>5.5833333333333334E-3</v>
      </c>
      <c r="P3657" s="15">
        <f t="shared" si="229"/>
        <v>55.833333333333336</v>
      </c>
      <c r="Q3657" s="7" t="s">
        <v>8341</v>
      </c>
      <c r="R3657" s="7" t="s">
        <v>8342</v>
      </c>
      <c r="S3657" s="13">
        <f t="shared" si="230"/>
        <v>42566.862800925926</v>
      </c>
      <c r="T3657" s="12">
        <f t="shared" si="231"/>
        <v>42536.862800925926</v>
      </c>
    </row>
    <row r="3658" spans="1:20" ht="48" x14ac:dyDescent="0.2">
      <c r="A3658">
        <v>541</v>
      </c>
      <c r="B3658" s="3" t="s">
        <v>542</v>
      </c>
      <c r="C3658" s="3" t="s">
        <v>4651</v>
      </c>
      <c r="D3658">
        <v>4500</v>
      </c>
      <c r="E3658">
        <v>25</v>
      </c>
      <c r="F3658" t="s">
        <v>8221</v>
      </c>
      <c r="G3658" t="s">
        <v>8224</v>
      </c>
      <c r="H3658" t="s">
        <v>8246</v>
      </c>
      <c r="I3658">
        <v>1446080834</v>
      </c>
      <c r="J3658">
        <v>1443488834</v>
      </c>
      <c r="K3658" t="b">
        <v>0</v>
      </c>
      <c r="L3658">
        <v>1</v>
      </c>
      <c r="M3658" t="b">
        <v>0</v>
      </c>
      <c r="N3658" t="s">
        <v>8272</v>
      </c>
      <c r="O3658" s="5">
        <f t="shared" si="228"/>
        <v>5.5555555555555558E-3</v>
      </c>
      <c r="P3658" s="15">
        <f t="shared" si="229"/>
        <v>25</v>
      </c>
      <c r="Q3658" s="7" t="s">
        <v>8309</v>
      </c>
      <c r="R3658" s="7" t="s">
        <v>8325</v>
      </c>
      <c r="S3658" s="13">
        <f t="shared" si="230"/>
        <v>42306.046689814815</v>
      </c>
      <c r="T3658" s="12">
        <f t="shared" si="231"/>
        <v>42276.046689814815</v>
      </c>
    </row>
    <row r="3659" spans="1:20" ht="48" hidden="1" x14ac:dyDescent="0.2">
      <c r="A3659">
        <v>1577</v>
      </c>
      <c r="B3659" s="3" t="s">
        <v>1578</v>
      </c>
      <c r="C3659" s="3" t="s">
        <v>5687</v>
      </c>
      <c r="D3659">
        <v>10000</v>
      </c>
      <c r="E3659">
        <v>55</v>
      </c>
      <c r="F3659" t="s">
        <v>8220</v>
      </c>
      <c r="G3659" t="s">
        <v>8224</v>
      </c>
      <c r="H3659" t="s">
        <v>8246</v>
      </c>
      <c r="I3659">
        <v>1343161248</v>
      </c>
      <c r="J3659">
        <v>1337977248</v>
      </c>
      <c r="K3659" t="b">
        <v>0</v>
      </c>
      <c r="L3659">
        <v>2</v>
      </c>
      <c r="M3659" t="b">
        <v>0</v>
      </c>
      <c r="N3659" t="s">
        <v>8290</v>
      </c>
      <c r="O3659" s="5">
        <f t="shared" si="228"/>
        <v>5.4999999999999997E-3</v>
      </c>
      <c r="P3659" s="15">
        <f t="shared" si="229"/>
        <v>27.5</v>
      </c>
      <c r="Q3659" s="7" t="s">
        <v>8327</v>
      </c>
      <c r="R3659" s="7" t="s">
        <v>8349</v>
      </c>
      <c r="S3659" s="13">
        <f t="shared" si="230"/>
        <v>41114.847777777781</v>
      </c>
      <c r="T3659" s="12">
        <f t="shared" si="231"/>
        <v>41054.847777777781</v>
      </c>
    </row>
    <row r="3660" spans="1:20" ht="32" x14ac:dyDescent="0.2">
      <c r="A3660">
        <v>3866</v>
      </c>
      <c r="B3660" s="3" t="s">
        <v>3863</v>
      </c>
      <c r="C3660" s="3" t="s">
        <v>7975</v>
      </c>
      <c r="D3660">
        <v>2000</v>
      </c>
      <c r="E3660">
        <v>11</v>
      </c>
      <c r="F3660" t="s">
        <v>8221</v>
      </c>
      <c r="G3660" t="s">
        <v>8224</v>
      </c>
      <c r="H3660" t="s">
        <v>8246</v>
      </c>
      <c r="I3660">
        <v>1458703740</v>
      </c>
      <c r="J3660">
        <v>1454453021</v>
      </c>
      <c r="K3660" t="b">
        <v>0</v>
      </c>
      <c r="L3660">
        <v>2</v>
      </c>
      <c r="M3660" t="b">
        <v>0</v>
      </c>
      <c r="N3660" t="s">
        <v>8271</v>
      </c>
      <c r="O3660" s="5">
        <f t="shared" si="228"/>
        <v>5.4999999999999997E-3</v>
      </c>
      <c r="P3660" s="15">
        <f t="shared" si="229"/>
        <v>5.5</v>
      </c>
      <c r="Q3660" s="7" t="s">
        <v>8323</v>
      </c>
      <c r="R3660" s="7" t="s">
        <v>8324</v>
      </c>
      <c r="S3660" s="13">
        <f t="shared" si="230"/>
        <v>42452.145138888889</v>
      </c>
      <c r="T3660" s="12">
        <f t="shared" si="231"/>
        <v>42402.947002314817</v>
      </c>
    </row>
    <row r="3661" spans="1:20" ht="48" hidden="1" x14ac:dyDescent="0.2">
      <c r="A3661">
        <v>1242</v>
      </c>
      <c r="B3661" s="3" t="s">
        <v>1243</v>
      </c>
      <c r="C3661" s="3" t="s">
        <v>5352</v>
      </c>
      <c r="D3661">
        <v>911</v>
      </c>
      <c r="E3661">
        <v>5</v>
      </c>
      <c r="F3661" t="s">
        <v>8220</v>
      </c>
      <c r="G3661" t="s">
        <v>8224</v>
      </c>
      <c r="H3661" t="s">
        <v>8246</v>
      </c>
      <c r="I3661">
        <v>1315747080</v>
      </c>
      <c r="J3661">
        <v>1314417502</v>
      </c>
      <c r="K3661" t="b">
        <v>0</v>
      </c>
      <c r="L3661">
        <v>1</v>
      </c>
      <c r="M3661" t="b">
        <v>0</v>
      </c>
      <c r="N3661" t="s">
        <v>8286</v>
      </c>
      <c r="O3661" s="5">
        <f t="shared" si="228"/>
        <v>5.4884742041712408E-3</v>
      </c>
      <c r="P3661" s="15">
        <f t="shared" si="229"/>
        <v>5</v>
      </c>
      <c r="Q3661" s="7" t="s">
        <v>8330</v>
      </c>
      <c r="R3661" s="7" t="s">
        <v>8345</v>
      </c>
      <c r="S3661" s="13">
        <f t="shared" si="230"/>
        <v>40797.554166666669</v>
      </c>
      <c r="T3661" s="12">
        <f t="shared" si="231"/>
        <v>40782.165532407409</v>
      </c>
    </row>
    <row r="3662" spans="1:20" ht="48" x14ac:dyDescent="0.2">
      <c r="A3662">
        <v>164</v>
      </c>
      <c r="B3662" s="3" t="s">
        <v>166</v>
      </c>
      <c r="C3662" s="3" t="s">
        <v>4274</v>
      </c>
      <c r="D3662">
        <v>120000</v>
      </c>
      <c r="E3662">
        <v>640</v>
      </c>
      <c r="F3662" t="s">
        <v>8221</v>
      </c>
      <c r="G3662" t="s">
        <v>8224</v>
      </c>
      <c r="H3662" t="s">
        <v>8246</v>
      </c>
      <c r="I3662">
        <v>1411150701</v>
      </c>
      <c r="J3662">
        <v>1405966701</v>
      </c>
      <c r="K3662" t="b">
        <v>0</v>
      </c>
      <c r="L3662">
        <v>7</v>
      </c>
      <c r="M3662" t="b">
        <v>0</v>
      </c>
      <c r="N3662" t="s">
        <v>8268</v>
      </c>
      <c r="O3662" s="5">
        <f t="shared" si="228"/>
        <v>5.3333333333333332E-3</v>
      </c>
      <c r="P3662" s="15">
        <f t="shared" si="229"/>
        <v>91.428571428571431</v>
      </c>
      <c r="Q3662" s="7" t="s">
        <v>8316</v>
      </c>
      <c r="R3662" s="7" t="s">
        <v>8320</v>
      </c>
      <c r="S3662" s="13">
        <f t="shared" si="230"/>
        <v>41901.762743055559</v>
      </c>
      <c r="T3662" s="12">
        <f t="shared" si="231"/>
        <v>41841.762743055559</v>
      </c>
    </row>
    <row r="3663" spans="1:20" ht="48" x14ac:dyDescent="0.2">
      <c r="A3663">
        <v>691</v>
      </c>
      <c r="B3663" s="3" t="s">
        <v>692</v>
      </c>
      <c r="C3663" s="3" t="s">
        <v>4801</v>
      </c>
      <c r="D3663">
        <v>50000</v>
      </c>
      <c r="E3663">
        <v>260</v>
      </c>
      <c r="F3663" t="s">
        <v>8221</v>
      </c>
      <c r="G3663" t="s">
        <v>8224</v>
      </c>
      <c r="H3663" t="s">
        <v>8246</v>
      </c>
      <c r="I3663">
        <v>1435711246</v>
      </c>
      <c r="J3663">
        <v>1433292046</v>
      </c>
      <c r="K3663" t="b">
        <v>0</v>
      </c>
      <c r="L3663">
        <v>10</v>
      </c>
      <c r="M3663" t="b">
        <v>0</v>
      </c>
      <c r="N3663" t="s">
        <v>8273</v>
      </c>
      <c r="O3663" s="5">
        <f t="shared" si="228"/>
        <v>5.1999999999999998E-3</v>
      </c>
      <c r="P3663" s="15">
        <f t="shared" si="229"/>
        <v>26</v>
      </c>
      <c r="Q3663" s="7" t="s">
        <v>8309</v>
      </c>
      <c r="R3663" s="7" t="s">
        <v>8326</v>
      </c>
      <c r="S3663" s="13">
        <f t="shared" si="230"/>
        <v>42186.028310185182</v>
      </c>
      <c r="T3663" s="12">
        <f t="shared" si="231"/>
        <v>42158.028310185182</v>
      </c>
    </row>
    <row r="3664" spans="1:20" ht="48" x14ac:dyDescent="0.2">
      <c r="A3664">
        <v>1110</v>
      </c>
      <c r="B3664" s="3" t="s">
        <v>1111</v>
      </c>
      <c r="C3664" s="3" t="s">
        <v>5220</v>
      </c>
      <c r="D3664">
        <v>50000</v>
      </c>
      <c r="E3664">
        <v>255</v>
      </c>
      <c r="F3664" t="s">
        <v>8221</v>
      </c>
      <c r="G3664" t="s">
        <v>8224</v>
      </c>
      <c r="H3664" t="s">
        <v>8246</v>
      </c>
      <c r="I3664">
        <v>1354919022</v>
      </c>
      <c r="J3664">
        <v>1352327022</v>
      </c>
      <c r="K3664" t="b">
        <v>0</v>
      </c>
      <c r="L3664">
        <v>11</v>
      </c>
      <c r="M3664" t="b">
        <v>0</v>
      </c>
      <c r="N3664" t="s">
        <v>8282</v>
      </c>
      <c r="O3664" s="5">
        <f t="shared" si="228"/>
        <v>5.1000000000000004E-3</v>
      </c>
      <c r="P3664" s="15">
        <f t="shared" si="229"/>
        <v>23.181818181818183</v>
      </c>
      <c r="Q3664" s="7" t="s">
        <v>8338</v>
      </c>
      <c r="R3664" s="7" t="s">
        <v>8339</v>
      </c>
      <c r="S3664" s="13">
        <f t="shared" si="230"/>
        <v>41250.933124999996</v>
      </c>
      <c r="T3664" s="12">
        <f t="shared" si="231"/>
        <v>41220.933124999996</v>
      </c>
    </row>
    <row r="3665" spans="1:20" ht="32" x14ac:dyDescent="0.2">
      <c r="A3665">
        <v>1875</v>
      </c>
      <c r="B3665" s="3" t="s">
        <v>1876</v>
      </c>
      <c r="C3665" s="3" t="s">
        <v>5985</v>
      </c>
      <c r="D3665">
        <v>10000</v>
      </c>
      <c r="E3665">
        <v>51</v>
      </c>
      <c r="F3665" t="s">
        <v>8221</v>
      </c>
      <c r="G3665" t="s">
        <v>8224</v>
      </c>
      <c r="H3665" t="s">
        <v>8246</v>
      </c>
      <c r="I3665">
        <v>1470519308</v>
      </c>
      <c r="J3665">
        <v>1465335308</v>
      </c>
      <c r="K3665" t="b">
        <v>0</v>
      </c>
      <c r="L3665">
        <v>3</v>
      </c>
      <c r="M3665" t="b">
        <v>0</v>
      </c>
      <c r="N3665" t="s">
        <v>8283</v>
      </c>
      <c r="O3665" s="5">
        <f t="shared" si="228"/>
        <v>5.1000000000000004E-3</v>
      </c>
      <c r="P3665" s="15">
        <f t="shared" si="229"/>
        <v>17</v>
      </c>
      <c r="Q3665" s="7" t="s">
        <v>8338</v>
      </c>
      <c r="R3665" s="7" t="s">
        <v>8340</v>
      </c>
      <c r="S3665" s="13">
        <f t="shared" si="230"/>
        <v>42588.899398148147</v>
      </c>
      <c r="T3665" s="12">
        <f t="shared" si="231"/>
        <v>42528.899398148147</v>
      </c>
    </row>
    <row r="3666" spans="1:20" ht="32" x14ac:dyDescent="0.2">
      <c r="A3666">
        <v>1916</v>
      </c>
      <c r="B3666" s="3" t="s">
        <v>1917</v>
      </c>
      <c r="C3666" s="3" t="s">
        <v>6026</v>
      </c>
      <c r="D3666">
        <v>20000</v>
      </c>
      <c r="E3666">
        <v>102</v>
      </c>
      <c r="F3666" t="s">
        <v>8221</v>
      </c>
      <c r="G3666" t="s">
        <v>8224</v>
      </c>
      <c r="H3666" t="s">
        <v>8246</v>
      </c>
      <c r="I3666">
        <v>1478542375</v>
      </c>
      <c r="J3666">
        <v>1476378775</v>
      </c>
      <c r="K3666" t="b">
        <v>0</v>
      </c>
      <c r="L3666">
        <v>6</v>
      </c>
      <c r="M3666" t="b">
        <v>0</v>
      </c>
      <c r="N3666" t="s">
        <v>8294</v>
      </c>
      <c r="O3666" s="5">
        <f t="shared" si="228"/>
        <v>5.1000000000000004E-3</v>
      </c>
      <c r="P3666" s="15">
        <f t="shared" si="229"/>
        <v>17</v>
      </c>
      <c r="Q3666" s="7" t="s">
        <v>8309</v>
      </c>
      <c r="R3666" s="7" t="s">
        <v>8353</v>
      </c>
      <c r="S3666" s="13">
        <f t="shared" si="230"/>
        <v>42681.758969907409</v>
      </c>
      <c r="T3666" s="12">
        <f t="shared" si="231"/>
        <v>42656.717303240745</v>
      </c>
    </row>
    <row r="3667" spans="1:20" ht="48" hidden="1" x14ac:dyDescent="0.2">
      <c r="A3667">
        <v>1320</v>
      </c>
      <c r="B3667" s="3" t="s">
        <v>1321</v>
      </c>
      <c r="C3667" s="3" t="s">
        <v>5430</v>
      </c>
      <c r="D3667">
        <v>100000</v>
      </c>
      <c r="E3667">
        <v>503</v>
      </c>
      <c r="F3667" t="s">
        <v>8220</v>
      </c>
      <c r="G3667" t="s">
        <v>8233</v>
      </c>
      <c r="H3667" t="s">
        <v>8249</v>
      </c>
      <c r="I3667">
        <v>1483138800</v>
      </c>
      <c r="J3667">
        <v>1480610046</v>
      </c>
      <c r="K3667" t="b">
        <v>0</v>
      </c>
      <c r="L3667">
        <v>3</v>
      </c>
      <c r="M3667" t="b">
        <v>0</v>
      </c>
      <c r="N3667" t="s">
        <v>8273</v>
      </c>
      <c r="O3667" s="5">
        <f t="shared" si="228"/>
        <v>5.0299999999999997E-3</v>
      </c>
      <c r="P3667" s="15">
        <f t="shared" si="229"/>
        <v>167.66666666666666</v>
      </c>
      <c r="Q3667" s="7" t="s">
        <v>8309</v>
      </c>
      <c r="R3667" s="7" t="s">
        <v>8326</v>
      </c>
      <c r="S3667" s="13">
        <f t="shared" si="230"/>
        <v>42734.958333333328</v>
      </c>
      <c r="T3667" s="12">
        <f t="shared" si="231"/>
        <v>42705.690347222218</v>
      </c>
    </row>
    <row r="3668" spans="1:20" ht="20" x14ac:dyDescent="0.2">
      <c r="A3668">
        <v>919</v>
      </c>
      <c r="B3668" s="3" t="s">
        <v>920</v>
      </c>
      <c r="C3668" s="3" t="s">
        <v>5029</v>
      </c>
      <c r="D3668">
        <v>20000</v>
      </c>
      <c r="E3668">
        <v>100</v>
      </c>
      <c r="F3668" t="s">
        <v>8221</v>
      </c>
      <c r="G3668" t="s">
        <v>8224</v>
      </c>
      <c r="H3668" t="s">
        <v>8246</v>
      </c>
      <c r="I3668">
        <v>1355930645</v>
      </c>
      <c r="J3668">
        <v>1352906645</v>
      </c>
      <c r="K3668" t="b">
        <v>0</v>
      </c>
      <c r="L3668">
        <v>1</v>
      </c>
      <c r="M3668" t="b">
        <v>0</v>
      </c>
      <c r="N3668" t="s">
        <v>8278</v>
      </c>
      <c r="O3668" s="5">
        <f t="shared" si="228"/>
        <v>5.0000000000000001E-3</v>
      </c>
      <c r="P3668" s="15">
        <f t="shared" si="229"/>
        <v>100</v>
      </c>
      <c r="Q3668" s="7" t="s">
        <v>8330</v>
      </c>
      <c r="R3668" s="7" t="s">
        <v>8333</v>
      </c>
      <c r="S3668" s="13">
        <f t="shared" si="230"/>
        <v>41262.641724537039</v>
      </c>
      <c r="T3668" s="12">
        <f t="shared" si="231"/>
        <v>41227.641724537039</v>
      </c>
    </row>
    <row r="3669" spans="1:20" ht="48" x14ac:dyDescent="0.2">
      <c r="A3669">
        <v>1099</v>
      </c>
      <c r="B3669" s="3" t="s">
        <v>1100</v>
      </c>
      <c r="C3669" s="3" t="s">
        <v>5209</v>
      </c>
      <c r="D3669">
        <v>5000</v>
      </c>
      <c r="E3669">
        <v>25</v>
      </c>
      <c r="F3669" t="s">
        <v>8221</v>
      </c>
      <c r="G3669" t="s">
        <v>8225</v>
      </c>
      <c r="H3669" t="s">
        <v>8247</v>
      </c>
      <c r="I3669">
        <v>1431547468</v>
      </c>
      <c r="J3669">
        <v>1428955468</v>
      </c>
      <c r="K3669" t="b">
        <v>0</v>
      </c>
      <c r="L3669">
        <v>1</v>
      </c>
      <c r="M3669" t="b">
        <v>0</v>
      </c>
      <c r="N3669" t="s">
        <v>8282</v>
      </c>
      <c r="O3669" s="5">
        <f t="shared" si="228"/>
        <v>5.0000000000000001E-3</v>
      </c>
      <c r="P3669" s="15">
        <f t="shared" si="229"/>
        <v>25</v>
      </c>
      <c r="Q3669" s="7" t="s">
        <v>8338</v>
      </c>
      <c r="R3669" s="7" t="s">
        <v>8339</v>
      </c>
      <c r="S3669" s="13">
        <f t="shared" si="230"/>
        <v>42137.836435185185</v>
      </c>
      <c r="T3669" s="12">
        <f t="shared" si="231"/>
        <v>42107.836435185185</v>
      </c>
    </row>
    <row r="3670" spans="1:20" ht="48" x14ac:dyDescent="0.2">
      <c r="A3670">
        <v>1113</v>
      </c>
      <c r="B3670" s="3" t="s">
        <v>1114</v>
      </c>
      <c r="C3670" s="3" t="s">
        <v>5223</v>
      </c>
      <c r="D3670">
        <v>1000</v>
      </c>
      <c r="E3670">
        <v>5</v>
      </c>
      <c r="F3670" t="s">
        <v>8221</v>
      </c>
      <c r="G3670" t="s">
        <v>8225</v>
      </c>
      <c r="H3670" t="s">
        <v>8247</v>
      </c>
      <c r="I3670">
        <v>1408058820</v>
      </c>
      <c r="J3670">
        <v>1405466820</v>
      </c>
      <c r="K3670" t="b">
        <v>0</v>
      </c>
      <c r="L3670">
        <v>1</v>
      </c>
      <c r="M3670" t="b">
        <v>0</v>
      </c>
      <c r="N3670" t="s">
        <v>8282</v>
      </c>
      <c r="O3670" s="5">
        <f t="shared" si="228"/>
        <v>5.0000000000000001E-3</v>
      </c>
      <c r="P3670" s="15">
        <f t="shared" si="229"/>
        <v>5</v>
      </c>
      <c r="Q3670" s="7" t="s">
        <v>8338</v>
      </c>
      <c r="R3670" s="7" t="s">
        <v>8339</v>
      </c>
      <c r="S3670" s="13">
        <f t="shared" si="230"/>
        <v>41865.977083333331</v>
      </c>
      <c r="T3670" s="12">
        <f t="shared" si="231"/>
        <v>41835.977083333331</v>
      </c>
    </row>
    <row r="3671" spans="1:20" ht="32" x14ac:dyDescent="0.2">
      <c r="A3671">
        <v>1126</v>
      </c>
      <c r="B3671" s="3" t="s">
        <v>1127</v>
      </c>
      <c r="C3671" s="3" t="s">
        <v>5236</v>
      </c>
      <c r="D3671">
        <v>2000</v>
      </c>
      <c r="E3671">
        <v>10</v>
      </c>
      <c r="F3671" t="s">
        <v>8221</v>
      </c>
      <c r="G3671" t="s">
        <v>8224</v>
      </c>
      <c r="H3671" t="s">
        <v>8246</v>
      </c>
      <c r="I3671">
        <v>1468482694</v>
      </c>
      <c r="J3671">
        <v>1465890694</v>
      </c>
      <c r="K3671" t="b">
        <v>0</v>
      </c>
      <c r="L3671">
        <v>2</v>
      </c>
      <c r="M3671" t="b">
        <v>0</v>
      </c>
      <c r="N3671" t="s">
        <v>8283</v>
      </c>
      <c r="O3671" s="5">
        <f t="shared" si="228"/>
        <v>5.0000000000000001E-3</v>
      </c>
      <c r="P3671" s="15">
        <f t="shared" si="229"/>
        <v>5</v>
      </c>
      <c r="Q3671" s="7" t="s">
        <v>8338</v>
      </c>
      <c r="R3671" s="7" t="s">
        <v>8340</v>
      </c>
      <c r="S3671" s="13">
        <f t="shared" si="230"/>
        <v>42565.327476851846</v>
      </c>
      <c r="T3671" s="12">
        <f t="shared" si="231"/>
        <v>42535.327476851846</v>
      </c>
    </row>
    <row r="3672" spans="1:20" ht="48" x14ac:dyDescent="0.2">
      <c r="A3672">
        <v>1407</v>
      </c>
      <c r="B3672" s="3" t="s">
        <v>1408</v>
      </c>
      <c r="C3672" s="3" t="s">
        <v>5517</v>
      </c>
      <c r="D3672">
        <v>3000</v>
      </c>
      <c r="E3672">
        <v>15</v>
      </c>
      <c r="F3672" t="s">
        <v>8221</v>
      </c>
      <c r="G3672" t="s">
        <v>8224</v>
      </c>
      <c r="H3672" t="s">
        <v>8246</v>
      </c>
      <c r="I3672">
        <v>1407847978</v>
      </c>
      <c r="J3672">
        <v>1405687978</v>
      </c>
      <c r="K3672" t="b">
        <v>0</v>
      </c>
      <c r="L3672">
        <v>2</v>
      </c>
      <c r="M3672" t="b">
        <v>0</v>
      </c>
      <c r="N3672" t="s">
        <v>8287</v>
      </c>
      <c r="O3672" s="5">
        <f t="shared" si="228"/>
        <v>5.0000000000000001E-3</v>
      </c>
      <c r="P3672" s="15">
        <f t="shared" si="229"/>
        <v>7.5</v>
      </c>
      <c r="Q3672" s="7" t="s">
        <v>8327</v>
      </c>
      <c r="R3672" s="7" t="s">
        <v>8346</v>
      </c>
      <c r="S3672" s="13">
        <f t="shared" si="230"/>
        <v>41863.536782407406</v>
      </c>
      <c r="T3672" s="12">
        <f t="shared" si="231"/>
        <v>41838.536782407406</v>
      </c>
    </row>
    <row r="3673" spans="1:20" ht="48" x14ac:dyDescent="0.2">
      <c r="A3673">
        <v>1581</v>
      </c>
      <c r="B3673" s="3" t="s">
        <v>1582</v>
      </c>
      <c r="C3673" s="3" t="s">
        <v>5691</v>
      </c>
      <c r="D3673">
        <v>1000</v>
      </c>
      <c r="E3673">
        <v>5</v>
      </c>
      <c r="F3673" t="s">
        <v>8221</v>
      </c>
      <c r="G3673" t="s">
        <v>8225</v>
      </c>
      <c r="H3673" t="s">
        <v>8247</v>
      </c>
      <c r="I3673">
        <v>1450521990</v>
      </c>
      <c r="J3673">
        <v>1447757190</v>
      </c>
      <c r="K3673" t="b">
        <v>0</v>
      </c>
      <c r="L3673">
        <v>1</v>
      </c>
      <c r="M3673" t="b">
        <v>0</v>
      </c>
      <c r="N3673" t="s">
        <v>8291</v>
      </c>
      <c r="O3673" s="5">
        <f t="shared" si="228"/>
        <v>5.0000000000000001E-3</v>
      </c>
      <c r="P3673" s="15">
        <f t="shared" si="229"/>
        <v>5</v>
      </c>
      <c r="Q3673" s="7" t="s">
        <v>8343</v>
      </c>
      <c r="R3673" s="7" t="s">
        <v>8350</v>
      </c>
      <c r="S3673" s="13">
        <f t="shared" si="230"/>
        <v>42357.448958333334</v>
      </c>
      <c r="T3673" s="12">
        <f t="shared" si="231"/>
        <v>42325.448958333334</v>
      </c>
    </row>
    <row r="3674" spans="1:20" ht="48" x14ac:dyDescent="0.2">
      <c r="A3674">
        <v>1789</v>
      </c>
      <c r="B3674" s="3" t="s">
        <v>1790</v>
      </c>
      <c r="C3674" s="3" t="s">
        <v>5899</v>
      </c>
      <c r="D3674">
        <v>8000</v>
      </c>
      <c r="E3674">
        <v>40</v>
      </c>
      <c r="F3674" t="s">
        <v>8221</v>
      </c>
      <c r="G3674" t="s">
        <v>8224</v>
      </c>
      <c r="H3674" t="s">
        <v>8246</v>
      </c>
      <c r="I3674">
        <v>1421042403</v>
      </c>
      <c r="J3674">
        <v>1415858403</v>
      </c>
      <c r="K3674" t="b">
        <v>1</v>
      </c>
      <c r="L3674">
        <v>4</v>
      </c>
      <c r="M3674" t="b">
        <v>0</v>
      </c>
      <c r="N3674" t="s">
        <v>8285</v>
      </c>
      <c r="O3674" s="5">
        <f t="shared" si="228"/>
        <v>5.0000000000000001E-3</v>
      </c>
      <c r="P3674" s="15">
        <f t="shared" si="229"/>
        <v>10</v>
      </c>
      <c r="Q3674" s="7" t="s">
        <v>8343</v>
      </c>
      <c r="R3674" s="7" t="s">
        <v>8344</v>
      </c>
      <c r="S3674" s="13">
        <f t="shared" si="230"/>
        <v>42016.250034722223</v>
      </c>
      <c r="T3674" s="12">
        <f t="shared" si="231"/>
        <v>41956.250034722223</v>
      </c>
    </row>
    <row r="3675" spans="1:20" ht="48" x14ac:dyDescent="0.2">
      <c r="A3675">
        <v>1866</v>
      </c>
      <c r="B3675" s="3" t="s">
        <v>1867</v>
      </c>
      <c r="C3675" s="3" t="s">
        <v>5976</v>
      </c>
      <c r="D3675">
        <v>25000</v>
      </c>
      <c r="E3675">
        <v>125</v>
      </c>
      <c r="F3675" t="s">
        <v>8221</v>
      </c>
      <c r="G3675" t="s">
        <v>8224</v>
      </c>
      <c r="H3675" t="s">
        <v>8246</v>
      </c>
      <c r="I3675">
        <v>1488340800</v>
      </c>
      <c r="J3675">
        <v>1483768497</v>
      </c>
      <c r="K3675" t="b">
        <v>0</v>
      </c>
      <c r="L3675">
        <v>2</v>
      </c>
      <c r="M3675" t="b">
        <v>0</v>
      </c>
      <c r="N3675" t="s">
        <v>8283</v>
      </c>
      <c r="O3675" s="5">
        <f t="shared" si="228"/>
        <v>5.0000000000000001E-3</v>
      </c>
      <c r="P3675" s="15">
        <f t="shared" si="229"/>
        <v>62.5</v>
      </c>
      <c r="Q3675" s="7" t="s">
        <v>8338</v>
      </c>
      <c r="R3675" s="7" t="s">
        <v>8340</v>
      </c>
      <c r="S3675" s="13">
        <f t="shared" si="230"/>
        <v>42795.166666666672</v>
      </c>
      <c r="T3675" s="12">
        <f t="shared" si="231"/>
        <v>42742.246493055558</v>
      </c>
    </row>
    <row r="3676" spans="1:20" ht="48" hidden="1" x14ac:dyDescent="0.2">
      <c r="A3676">
        <v>2568</v>
      </c>
      <c r="B3676" s="3" t="s">
        <v>2568</v>
      </c>
      <c r="C3676" s="3" t="s">
        <v>6678</v>
      </c>
      <c r="D3676">
        <v>10000</v>
      </c>
      <c r="E3676">
        <v>50</v>
      </c>
      <c r="F3676" t="s">
        <v>8220</v>
      </c>
      <c r="G3676" t="s">
        <v>8225</v>
      </c>
      <c r="H3676" t="s">
        <v>8247</v>
      </c>
      <c r="I3676">
        <v>1472745594</v>
      </c>
      <c r="J3676">
        <v>1470153594</v>
      </c>
      <c r="K3676" t="b">
        <v>0</v>
      </c>
      <c r="L3676">
        <v>1</v>
      </c>
      <c r="M3676" t="b">
        <v>0</v>
      </c>
      <c r="N3676" t="s">
        <v>8284</v>
      </c>
      <c r="O3676" s="5">
        <f t="shared" si="228"/>
        <v>5.0000000000000001E-3</v>
      </c>
      <c r="P3676" s="15">
        <f t="shared" si="229"/>
        <v>50</v>
      </c>
      <c r="Q3676" s="7" t="s">
        <v>8341</v>
      </c>
      <c r="R3676" s="7" t="s">
        <v>8342</v>
      </c>
      <c r="S3676" s="13">
        <f t="shared" si="230"/>
        <v>42614.666597222225</v>
      </c>
      <c r="T3676" s="12">
        <f t="shared" si="231"/>
        <v>42584.666597222225</v>
      </c>
    </row>
    <row r="3677" spans="1:20" ht="32" x14ac:dyDescent="0.2">
      <c r="A3677">
        <v>2583</v>
      </c>
      <c r="B3677" s="3" t="s">
        <v>2583</v>
      </c>
      <c r="C3677" s="3" t="s">
        <v>6693</v>
      </c>
      <c r="D3677">
        <v>1000</v>
      </c>
      <c r="E3677">
        <v>5</v>
      </c>
      <c r="F3677" t="s">
        <v>8221</v>
      </c>
      <c r="G3677" t="s">
        <v>8224</v>
      </c>
      <c r="H3677" t="s">
        <v>8246</v>
      </c>
      <c r="I3677">
        <v>1426526880</v>
      </c>
      <c r="J3677">
        <v>1421346480</v>
      </c>
      <c r="K3677" t="b">
        <v>0</v>
      </c>
      <c r="L3677">
        <v>5</v>
      </c>
      <c r="M3677" t="b">
        <v>0</v>
      </c>
      <c r="N3677" t="s">
        <v>8284</v>
      </c>
      <c r="O3677" s="5">
        <f t="shared" si="228"/>
        <v>5.0000000000000001E-3</v>
      </c>
      <c r="P3677" s="15">
        <f t="shared" si="229"/>
        <v>1</v>
      </c>
      <c r="Q3677" s="7" t="s">
        <v>8341</v>
      </c>
      <c r="R3677" s="7" t="s">
        <v>8342</v>
      </c>
      <c r="S3677" s="13">
        <f t="shared" si="230"/>
        <v>42079.727777777778</v>
      </c>
      <c r="T3677" s="12">
        <f t="shared" si="231"/>
        <v>42019.76944444445</v>
      </c>
    </row>
    <row r="3678" spans="1:20" ht="20" x14ac:dyDescent="0.2">
      <c r="A3678">
        <v>2893</v>
      </c>
      <c r="B3678" s="3" t="s">
        <v>2893</v>
      </c>
      <c r="C3678" s="3" t="s">
        <v>7003</v>
      </c>
      <c r="D3678">
        <v>5000</v>
      </c>
      <c r="E3678">
        <v>25</v>
      </c>
      <c r="F3678" t="s">
        <v>8221</v>
      </c>
      <c r="G3678" t="s">
        <v>8224</v>
      </c>
      <c r="H3678" t="s">
        <v>8246</v>
      </c>
      <c r="I3678">
        <v>1420768800</v>
      </c>
      <c r="J3678">
        <v>1415644395</v>
      </c>
      <c r="K3678" t="b">
        <v>0</v>
      </c>
      <c r="L3678">
        <v>2</v>
      </c>
      <c r="M3678" t="b">
        <v>0</v>
      </c>
      <c r="N3678" t="s">
        <v>8271</v>
      </c>
      <c r="O3678" s="5">
        <f t="shared" si="228"/>
        <v>5.0000000000000001E-3</v>
      </c>
      <c r="P3678" s="15">
        <f t="shared" si="229"/>
        <v>12.5</v>
      </c>
      <c r="Q3678" s="7" t="s">
        <v>8323</v>
      </c>
      <c r="R3678" s="7" t="s">
        <v>8324</v>
      </c>
      <c r="S3678" s="13">
        <f t="shared" si="230"/>
        <v>42013.083333333328</v>
      </c>
      <c r="T3678" s="12">
        <f t="shared" si="231"/>
        <v>41953.773090277777</v>
      </c>
    </row>
    <row r="3679" spans="1:20" ht="48" x14ac:dyDescent="0.2">
      <c r="A3679">
        <v>553</v>
      </c>
      <c r="B3679" s="3" t="s">
        <v>554</v>
      </c>
      <c r="C3679" s="3" t="s">
        <v>4663</v>
      </c>
      <c r="D3679">
        <v>25000</v>
      </c>
      <c r="E3679">
        <v>123</v>
      </c>
      <c r="F3679" t="s">
        <v>8221</v>
      </c>
      <c r="G3679" t="s">
        <v>8224</v>
      </c>
      <c r="H3679" t="s">
        <v>8246</v>
      </c>
      <c r="I3679">
        <v>1415988991</v>
      </c>
      <c r="J3679">
        <v>1413393391</v>
      </c>
      <c r="K3679" t="b">
        <v>0</v>
      </c>
      <c r="L3679">
        <v>6</v>
      </c>
      <c r="M3679" t="b">
        <v>0</v>
      </c>
      <c r="N3679" t="s">
        <v>8272</v>
      </c>
      <c r="O3679" s="5">
        <f t="shared" si="228"/>
        <v>4.9199999999999999E-3</v>
      </c>
      <c r="P3679" s="15">
        <f t="shared" si="229"/>
        <v>20.5</v>
      </c>
      <c r="Q3679" s="7" t="s">
        <v>8309</v>
      </c>
      <c r="R3679" s="7" t="s">
        <v>8325</v>
      </c>
      <c r="S3679" s="13">
        <f t="shared" si="230"/>
        <v>41957.761469907404</v>
      </c>
      <c r="T3679" s="12">
        <f t="shared" si="231"/>
        <v>41927.71980324074</v>
      </c>
    </row>
    <row r="3680" spans="1:20" ht="48" x14ac:dyDescent="0.2">
      <c r="A3680">
        <v>2435</v>
      </c>
      <c r="B3680" s="3" t="s">
        <v>2436</v>
      </c>
      <c r="C3680" s="3" t="s">
        <v>6545</v>
      </c>
      <c r="D3680">
        <v>250000</v>
      </c>
      <c r="E3680">
        <v>1224</v>
      </c>
      <c r="F3680" t="s">
        <v>8221</v>
      </c>
      <c r="G3680" t="s">
        <v>8235</v>
      </c>
      <c r="H3680" t="s">
        <v>8255</v>
      </c>
      <c r="I3680">
        <v>1444027186</v>
      </c>
      <c r="J3680">
        <v>1441435186</v>
      </c>
      <c r="K3680" t="b">
        <v>0</v>
      </c>
      <c r="L3680">
        <v>4</v>
      </c>
      <c r="M3680" t="b">
        <v>0</v>
      </c>
      <c r="N3680" t="s">
        <v>8284</v>
      </c>
      <c r="O3680" s="5">
        <f t="shared" si="228"/>
        <v>4.8960000000000002E-3</v>
      </c>
      <c r="P3680" s="15">
        <f t="shared" si="229"/>
        <v>306</v>
      </c>
      <c r="Q3680" s="7" t="s">
        <v>8341</v>
      </c>
      <c r="R3680" s="7" t="s">
        <v>8342</v>
      </c>
      <c r="S3680" s="13">
        <f t="shared" si="230"/>
        <v>42282.277615740735</v>
      </c>
      <c r="T3680" s="12">
        <f t="shared" si="231"/>
        <v>42252.277615740735</v>
      </c>
    </row>
    <row r="3681" spans="1:20" ht="32" x14ac:dyDescent="0.2">
      <c r="A3681">
        <v>1148</v>
      </c>
      <c r="B3681" s="3" t="s">
        <v>1149</v>
      </c>
      <c r="C3681" s="3" t="s">
        <v>5258</v>
      </c>
      <c r="D3681">
        <v>15000</v>
      </c>
      <c r="E3681">
        <v>73</v>
      </c>
      <c r="F3681" t="s">
        <v>8221</v>
      </c>
      <c r="G3681" t="s">
        <v>8224</v>
      </c>
      <c r="H3681" t="s">
        <v>8246</v>
      </c>
      <c r="I3681">
        <v>1480568781</v>
      </c>
      <c r="J3681">
        <v>1477973181</v>
      </c>
      <c r="K3681" t="b">
        <v>0</v>
      </c>
      <c r="L3681">
        <v>3</v>
      </c>
      <c r="M3681" t="b">
        <v>0</v>
      </c>
      <c r="N3681" t="s">
        <v>8284</v>
      </c>
      <c r="O3681" s="5">
        <f t="shared" si="228"/>
        <v>4.8666666666666667E-3</v>
      </c>
      <c r="P3681" s="15">
        <f t="shared" si="229"/>
        <v>24.333333333333332</v>
      </c>
      <c r="Q3681" s="7" t="s">
        <v>8341</v>
      </c>
      <c r="R3681" s="7" t="s">
        <v>8342</v>
      </c>
      <c r="S3681" s="13">
        <f t="shared" si="230"/>
        <v>42705.212743055556</v>
      </c>
      <c r="T3681" s="12">
        <f t="shared" si="231"/>
        <v>42675.171076388884</v>
      </c>
    </row>
    <row r="3682" spans="1:20" ht="48" x14ac:dyDescent="0.2">
      <c r="A3682">
        <v>3077</v>
      </c>
      <c r="B3682" s="3" t="s">
        <v>3077</v>
      </c>
      <c r="C3682" s="3" t="s">
        <v>7187</v>
      </c>
      <c r="D3682">
        <v>22000</v>
      </c>
      <c r="E3682">
        <v>105</v>
      </c>
      <c r="F3682" t="s">
        <v>8221</v>
      </c>
      <c r="G3682" t="s">
        <v>8229</v>
      </c>
      <c r="H3682" t="s">
        <v>8251</v>
      </c>
      <c r="I3682">
        <v>1488495478</v>
      </c>
      <c r="J3682">
        <v>1485903478</v>
      </c>
      <c r="K3682" t="b">
        <v>0</v>
      </c>
      <c r="L3682">
        <v>2</v>
      </c>
      <c r="M3682" t="b">
        <v>0</v>
      </c>
      <c r="N3682" t="s">
        <v>8303</v>
      </c>
      <c r="O3682" s="5">
        <f t="shared" si="228"/>
        <v>4.7727272727272731E-3</v>
      </c>
      <c r="P3682" s="15">
        <f t="shared" si="229"/>
        <v>52.5</v>
      </c>
      <c r="Q3682" s="7" t="s">
        <v>8323</v>
      </c>
      <c r="R3682" s="7" t="s">
        <v>8361</v>
      </c>
      <c r="S3682" s="13">
        <f t="shared" si="230"/>
        <v>42796.956921296296</v>
      </c>
      <c r="T3682" s="12">
        <f t="shared" si="231"/>
        <v>42766.956921296296</v>
      </c>
    </row>
    <row r="3683" spans="1:20" ht="32" x14ac:dyDescent="0.2">
      <c r="A3683">
        <v>2695</v>
      </c>
      <c r="B3683" s="3" t="s">
        <v>2695</v>
      </c>
      <c r="C3683" s="3" t="s">
        <v>6805</v>
      </c>
      <c r="D3683">
        <v>15000</v>
      </c>
      <c r="E3683">
        <v>71</v>
      </c>
      <c r="F3683" t="s">
        <v>8221</v>
      </c>
      <c r="G3683" t="s">
        <v>8224</v>
      </c>
      <c r="H3683" t="s">
        <v>8246</v>
      </c>
      <c r="I3683">
        <v>1428981718</v>
      </c>
      <c r="J3683">
        <v>1423801318</v>
      </c>
      <c r="K3683" t="b">
        <v>0</v>
      </c>
      <c r="L3683">
        <v>3</v>
      </c>
      <c r="M3683" t="b">
        <v>0</v>
      </c>
      <c r="N3683" t="s">
        <v>8284</v>
      </c>
      <c r="O3683" s="5">
        <f t="shared" si="228"/>
        <v>4.7333333333333333E-3</v>
      </c>
      <c r="P3683" s="15">
        <f t="shared" si="229"/>
        <v>23.666666666666668</v>
      </c>
      <c r="Q3683" s="7" t="s">
        <v>8341</v>
      </c>
      <c r="R3683" s="7" t="s">
        <v>8342</v>
      </c>
      <c r="S3683" s="13">
        <f t="shared" si="230"/>
        <v>42108.14025462963</v>
      </c>
      <c r="T3683" s="12">
        <f t="shared" si="231"/>
        <v>42048.181921296295</v>
      </c>
    </row>
    <row r="3684" spans="1:20" ht="48" x14ac:dyDescent="0.2">
      <c r="A3684">
        <v>1124</v>
      </c>
      <c r="B3684" s="3" t="s">
        <v>1125</v>
      </c>
      <c r="C3684" s="3" t="s">
        <v>5234</v>
      </c>
      <c r="D3684">
        <v>90000</v>
      </c>
      <c r="E3684">
        <v>425</v>
      </c>
      <c r="F3684" t="s">
        <v>8221</v>
      </c>
      <c r="G3684" t="s">
        <v>8224</v>
      </c>
      <c r="H3684" t="s">
        <v>8246</v>
      </c>
      <c r="I3684">
        <v>1430409651</v>
      </c>
      <c r="J3684">
        <v>1427817651</v>
      </c>
      <c r="K3684" t="b">
        <v>0</v>
      </c>
      <c r="L3684">
        <v>7</v>
      </c>
      <c r="M3684" t="b">
        <v>0</v>
      </c>
      <c r="N3684" t="s">
        <v>8283</v>
      </c>
      <c r="O3684" s="5">
        <f t="shared" si="228"/>
        <v>4.7222222222222223E-3</v>
      </c>
      <c r="P3684" s="15">
        <f t="shared" si="229"/>
        <v>60.714285714285715</v>
      </c>
      <c r="Q3684" s="7" t="s">
        <v>8338</v>
      </c>
      <c r="R3684" s="7" t="s">
        <v>8340</v>
      </c>
      <c r="S3684" s="13">
        <f t="shared" si="230"/>
        <v>42124.667256944449</v>
      </c>
      <c r="T3684" s="12">
        <f t="shared" si="231"/>
        <v>42094.667256944449</v>
      </c>
    </row>
    <row r="3685" spans="1:20" ht="48" x14ac:dyDescent="0.2">
      <c r="A3685">
        <v>992</v>
      </c>
      <c r="B3685" s="3" t="s">
        <v>993</v>
      </c>
      <c r="C3685" s="3" t="s">
        <v>5102</v>
      </c>
      <c r="D3685">
        <v>100000</v>
      </c>
      <c r="E3685">
        <v>467</v>
      </c>
      <c r="F3685" t="s">
        <v>8221</v>
      </c>
      <c r="G3685" t="s">
        <v>8224</v>
      </c>
      <c r="H3685" t="s">
        <v>8246</v>
      </c>
      <c r="I3685">
        <v>1462655519</v>
      </c>
      <c r="J3685">
        <v>1457475119</v>
      </c>
      <c r="K3685" t="b">
        <v>0</v>
      </c>
      <c r="L3685">
        <v>4</v>
      </c>
      <c r="M3685" t="b">
        <v>0</v>
      </c>
      <c r="N3685" t="s">
        <v>8273</v>
      </c>
      <c r="O3685" s="5">
        <f t="shared" si="228"/>
        <v>4.6699999999999997E-3</v>
      </c>
      <c r="P3685" s="15">
        <f t="shared" si="229"/>
        <v>116.75</v>
      </c>
      <c r="Q3685" s="7" t="s">
        <v>8309</v>
      </c>
      <c r="R3685" s="7" t="s">
        <v>8326</v>
      </c>
      <c r="S3685" s="13">
        <f t="shared" si="230"/>
        <v>42497.883321759262</v>
      </c>
      <c r="T3685" s="12">
        <f t="shared" si="231"/>
        <v>42437.924988425926</v>
      </c>
    </row>
    <row r="3686" spans="1:20" ht="48" x14ac:dyDescent="0.2">
      <c r="A3686">
        <v>1158</v>
      </c>
      <c r="B3686" s="3" t="s">
        <v>1159</v>
      </c>
      <c r="C3686" s="3" t="s">
        <v>5268</v>
      </c>
      <c r="D3686">
        <v>7500</v>
      </c>
      <c r="E3686">
        <v>35</v>
      </c>
      <c r="F3686" t="s">
        <v>8221</v>
      </c>
      <c r="G3686" t="s">
        <v>8224</v>
      </c>
      <c r="H3686" t="s">
        <v>8246</v>
      </c>
      <c r="I3686">
        <v>1418091128</v>
      </c>
      <c r="J3686">
        <v>1415499128</v>
      </c>
      <c r="K3686" t="b">
        <v>0</v>
      </c>
      <c r="L3686">
        <v>3</v>
      </c>
      <c r="M3686" t="b">
        <v>0</v>
      </c>
      <c r="N3686" t="s">
        <v>8284</v>
      </c>
      <c r="O3686" s="5">
        <f t="shared" si="228"/>
        <v>4.6666666666666671E-3</v>
      </c>
      <c r="P3686" s="15">
        <f t="shared" si="229"/>
        <v>11.666666666666666</v>
      </c>
      <c r="Q3686" s="7" t="s">
        <v>8341</v>
      </c>
      <c r="R3686" s="7" t="s">
        <v>8342</v>
      </c>
      <c r="S3686" s="13">
        <f t="shared" si="230"/>
        <v>41982.09175925926</v>
      </c>
      <c r="T3686" s="12">
        <f t="shared" si="231"/>
        <v>41952.09175925926</v>
      </c>
    </row>
    <row r="3687" spans="1:20" ht="48" x14ac:dyDescent="0.2">
      <c r="A3687">
        <v>1109</v>
      </c>
      <c r="B3687" s="3" t="s">
        <v>1110</v>
      </c>
      <c r="C3687" s="3" t="s">
        <v>5219</v>
      </c>
      <c r="D3687">
        <v>10000</v>
      </c>
      <c r="E3687">
        <v>45</v>
      </c>
      <c r="F3687" t="s">
        <v>8221</v>
      </c>
      <c r="G3687" t="s">
        <v>8224</v>
      </c>
      <c r="H3687" t="s">
        <v>8246</v>
      </c>
      <c r="I3687">
        <v>1479495790</v>
      </c>
      <c r="J3687">
        <v>1476900190</v>
      </c>
      <c r="K3687" t="b">
        <v>0</v>
      </c>
      <c r="L3687">
        <v>3</v>
      </c>
      <c r="M3687" t="b">
        <v>0</v>
      </c>
      <c r="N3687" t="s">
        <v>8282</v>
      </c>
      <c r="O3687" s="5">
        <f t="shared" si="228"/>
        <v>4.4999999999999997E-3</v>
      </c>
      <c r="P3687" s="15">
        <f t="shared" si="229"/>
        <v>15</v>
      </c>
      <c r="Q3687" s="7" t="s">
        <v>8338</v>
      </c>
      <c r="R3687" s="7" t="s">
        <v>8339</v>
      </c>
      <c r="S3687" s="13">
        <f t="shared" si="230"/>
        <v>42692.793865740736</v>
      </c>
      <c r="T3687" s="12">
        <f t="shared" si="231"/>
        <v>42662.752199074079</v>
      </c>
    </row>
    <row r="3688" spans="1:20" ht="48" x14ac:dyDescent="0.2">
      <c r="A3688">
        <v>1873</v>
      </c>
      <c r="B3688" s="3" t="s">
        <v>1874</v>
      </c>
      <c r="C3688" s="3" t="s">
        <v>5983</v>
      </c>
      <c r="D3688">
        <v>8000</v>
      </c>
      <c r="E3688">
        <v>36</v>
      </c>
      <c r="F3688" t="s">
        <v>8221</v>
      </c>
      <c r="G3688" t="s">
        <v>8229</v>
      </c>
      <c r="H3688" t="s">
        <v>8251</v>
      </c>
      <c r="I3688">
        <v>1436373900</v>
      </c>
      <c r="J3688">
        <v>1433861210</v>
      </c>
      <c r="K3688" t="b">
        <v>0</v>
      </c>
      <c r="L3688">
        <v>2</v>
      </c>
      <c r="M3688" t="b">
        <v>0</v>
      </c>
      <c r="N3688" t="s">
        <v>8283</v>
      </c>
      <c r="O3688" s="5">
        <f t="shared" si="228"/>
        <v>4.4999999999999997E-3</v>
      </c>
      <c r="P3688" s="15">
        <f t="shared" si="229"/>
        <v>18</v>
      </c>
      <c r="Q3688" s="7" t="s">
        <v>8338</v>
      </c>
      <c r="R3688" s="7" t="s">
        <v>8340</v>
      </c>
      <c r="S3688" s="13">
        <f t="shared" si="230"/>
        <v>42193.697916666672</v>
      </c>
      <c r="T3688" s="12">
        <f t="shared" si="231"/>
        <v>42164.615856481483</v>
      </c>
    </row>
    <row r="3689" spans="1:20" ht="48" x14ac:dyDescent="0.2">
      <c r="A3689">
        <v>1543</v>
      </c>
      <c r="B3689" s="3" t="s">
        <v>1544</v>
      </c>
      <c r="C3689" s="3" t="s">
        <v>5653</v>
      </c>
      <c r="D3689">
        <v>2250</v>
      </c>
      <c r="E3689">
        <v>10</v>
      </c>
      <c r="F3689" t="s">
        <v>8221</v>
      </c>
      <c r="G3689" t="s">
        <v>8224</v>
      </c>
      <c r="H3689" t="s">
        <v>8246</v>
      </c>
      <c r="I3689">
        <v>1416662034</v>
      </c>
      <c r="J3689">
        <v>1414066434</v>
      </c>
      <c r="K3689" t="b">
        <v>0</v>
      </c>
      <c r="L3689">
        <v>1</v>
      </c>
      <c r="M3689" t="b">
        <v>0</v>
      </c>
      <c r="N3689" t="s">
        <v>8289</v>
      </c>
      <c r="O3689" s="5">
        <f t="shared" si="228"/>
        <v>4.4444444444444444E-3</v>
      </c>
      <c r="P3689" s="15">
        <f t="shared" si="229"/>
        <v>10</v>
      </c>
      <c r="Q3689" s="7" t="s">
        <v>8343</v>
      </c>
      <c r="R3689" s="7" t="s">
        <v>8348</v>
      </c>
      <c r="S3689" s="13">
        <f t="shared" si="230"/>
        <v>41965.551319444443</v>
      </c>
      <c r="T3689" s="12">
        <f t="shared" si="231"/>
        <v>41935.509652777779</v>
      </c>
    </row>
    <row r="3690" spans="1:20" ht="48" x14ac:dyDescent="0.2">
      <c r="A3690">
        <v>420</v>
      </c>
      <c r="B3690" s="3" t="s">
        <v>421</v>
      </c>
      <c r="C3690" s="3" t="s">
        <v>4530</v>
      </c>
      <c r="D3690">
        <v>3300</v>
      </c>
      <c r="E3690">
        <v>14.5</v>
      </c>
      <c r="F3690" t="s">
        <v>8221</v>
      </c>
      <c r="G3690" t="s">
        <v>8224</v>
      </c>
      <c r="H3690" t="s">
        <v>8246</v>
      </c>
      <c r="I3690">
        <v>1394772031</v>
      </c>
      <c r="J3690">
        <v>1392183631</v>
      </c>
      <c r="K3690" t="b">
        <v>0</v>
      </c>
      <c r="L3690">
        <v>3</v>
      </c>
      <c r="M3690" t="b">
        <v>0</v>
      </c>
      <c r="N3690" t="s">
        <v>8270</v>
      </c>
      <c r="O3690" s="5">
        <f t="shared" si="228"/>
        <v>4.3939393939393936E-3</v>
      </c>
      <c r="P3690" s="15">
        <f t="shared" si="229"/>
        <v>4.833333333333333</v>
      </c>
      <c r="Q3690" s="7" t="s">
        <v>8316</v>
      </c>
      <c r="R3690" s="7" t="s">
        <v>8322</v>
      </c>
      <c r="S3690" s="13">
        <f t="shared" si="230"/>
        <v>41712.194803240738</v>
      </c>
      <c r="T3690" s="12">
        <f t="shared" si="231"/>
        <v>41682.23646990741</v>
      </c>
    </row>
    <row r="3691" spans="1:20" ht="32" x14ac:dyDescent="0.2">
      <c r="A3691">
        <v>2741</v>
      </c>
      <c r="B3691" s="3" t="s">
        <v>2741</v>
      </c>
      <c r="C3691" s="3" t="s">
        <v>6851</v>
      </c>
      <c r="D3691">
        <v>8000</v>
      </c>
      <c r="E3691">
        <v>35</v>
      </c>
      <c r="F3691" t="s">
        <v>8221</v>
      </c>
      <c r="G3691" t="s">
        <v>8224</v>
      </c>
      <c r="H3691" t="s">
        <v>8246</v>
      </c>
      <c r="I3691">
        <v>1413770820</v>
      </c>
      <c r="J3691">
        <v>1412005602</v>
      </c>
      <c r="K3691" t="b">
        <v>0</v>
      </c>
      <c r="L3691">
        <v>4</v>
      </c>
      <c r="M3691" t="b">
        <v>0</v>
      </c>
      <c r="N3691" t="s">
        <v>8304</v>
      </c>
      <c r="O3691" s="5">
        <f t="shared" si="228"/>
        <v>4.3750000000000004E-3</v>
      </c>
      <c r="P3691" s="15">
        <f t="shared" si="229"/>
        <v>8.75</v>
      </c>
      <c r="Q3691" s="7" t="s">
        <v>8327</v>
      </c>
      <c r="R3691" s="7" t="s">
        <v>8362</v>
      </c>
      <c r="S3691" s="13">
        <f t="shared" si="230"/>
        <v>41932.088194444441</v>
      </c>
      <c r="T3691" s="12">
        <f t="shared" si="231"/>
        <v>41911.657430555555</v>
      </c>
    </row>
    <row r="3692" spans="1:20" ht="48" x14ac:dyDescent="0.2">
      <c r="A3692">
        <v>505</v>
      </c>
      <c r="B3692" s="3" t="s">
        <v>506</v>
      </c>
      <c r="C3692" s="3" t="s">
        <v>4615</v>
      </c>
      <c r="D3692">
        <v>12000</v>
      </c>
      <c r="E3692">
        <v>52</v>
      </c>
      <c r="F3692" t="s">
        <v>8221</v>
      </c>
      <c r="G3692" t="s">
        <v>8224</v>
      </c>
      <c r="H3692" t="s">
        <v>8246</v>
      </c>
      <c r="I3692">
        <v>1451010086</v>
      </c>
      <c r="J3692">
        <v>1447122086</v>
      </c>
      <c r="K3692" t="b">
        <v>0</v>
      </c>
      <c r="L3692">
        <v>14</v>
      </c>
      <c r="M3692" t="b">
        <v>0</v>
      </c>
      <c r="N3692" t="s">
        <v>8270</v>
      </c>
      <c r="O3692" s="5">
        <f t="shared" si="228"/>
        <v>4.3333333333333331E-3</v>
      </c>
      <c r="P3692" s="15">
        <f t="shared" si="229"/>
        <v>3.7142857142857144</v>
      </c>
      <c r="Q3692" s="7" t="s">
        <v>8316</v>
      </c>
      <c r="R3692" s="7" t="s">
        <v>8322</v>
      </c>
      <c r="S3692" s="13">
        <f t="shared" si="230"/>
        <v>42363.098217592589</v>
      </c>
      <c r="T3692" s="12">
        <f t="shared" si="231"/>
        <v>42318.098217592589</v>
      </c>
    </row>
    <row r="3693" spans="1:20" ht="20" x14ac:dyDescent="0.2">
      <c r="A3693">
        <v>2402</v>
      </c>
      <c r="B3693" s="3" t="s">
        <v>2403</v>
      </c>
      <c r="C3693" s="3" t="s">
        <v>6512</v>
      </c>
      <c r="D3693">
        <v>12000</v>
      </c>
      <c r="E3693">
        <v>52</v>
      </c>
      <c r="F3693" t="s">
        <v>8221</v>
      </c>
      <c r="G3693" t="s">
        <v>8224</v>
      </c>
      <c r="H3693" t="s">
        <v>8246</v>
      </c>
      <c r="I3693">
        <v>1431533931</v>
      </c>
      <c r="J3693">
        <v>1428941931</v>
      </c>
      <c r="K3693" t="b">
        <v>0</v>
      </c>
      <c r="L3693">
        <v>1</v>
      </c>
      <c r="M3693" t="b">
        <v>0</v>
      </c>
      <c r="N3693" t="s">
        <v>8284</v>
      </c>
      <c r="O3693" s="5">
        <f t="shared" si="228"/>
        <v>4.3333333333333331E-3</v>
      </c>
      <c r="P3693" s="15">
        <f t="shared" si="229"/>
        <v>52</v>
      </c>
      <c r="Q3693" s="7" t="s">
        <v>8341</v>
      </c>
      <c r="R3693" s="7" t="s">
        <v>8342</v>
      </c>
      <c r="S3693" s="13">
        <f t="shared" si="230"/>
        <v>42137.679756944446</v>
      </c>
      <c r="T3693" s="12">
        <f t="shared" si="231"/>
        <v>42107.679756944446</v>
      </c>
    </row>
    <row r="3694" spans="1:20" ht="48" x14ac:dyDescent="0.2">
      <c r="A3694">
        <v>2862</v>
      </c>
      <c r="B3694" s="3" t="s">
        <v>2862</v>
      </c>
      <c r="C3694" s="3" t="s">
        <v>6972</v>
      </c>
      <c r="D3694">
        <v>12700</v>
      </c>
      <c r="E3694">
        <v>55</v>
      </c>
      <c r="F3694" t="s">
        <v>8221</v>
      </c>
      <c r="G3694" t="s">
        <v>8224</v>
      </c>
      <c r="H3694" t="s">
        <v>8246</v>
      </c>
      <c r="I3694">
        <v>1403636229</v>
      </c>
      <c r="J3694">
        <v>1401044229</v>
      </c>
      <c r="K3694" t="b">
        <v>0</v>
      </c>
      <c r="L3694">
        <v>3</v>
      </c>
      <c r="M3694" t="b">
        <v>0</v>
      </c>
      <c r="N3694" t="s">
        <v>8271</v>
      </c>
      <c r="O3694" s="5">
        <f t="shared" si="228"/>
        <v>4.3307086614173228E-3</v>
      </c>
      <c r="P3694" s="15">
        <f t="shared" si="229"/>
        <v>18.333333333333332</v>
      </c>
      <c r="Q3694" s="7" t="s">
        <v>8323</v>
      </c>
      <c r="R3694" s="7" t="s">
        <v>8324</v>
      </c>
      <c r="S3694" s="13">
        <f t="shared" si="230"/>
        <v>41814.789687500001</v>
      </c>
      <c r="T3694" s="12">
        <f t="shared" si="231"/>
        <v>41784.789687500001</v>
      </c>
    </row>
    <row r="3695" spans="1:20" ht="48" x14ac:dyDescent="0.2">
      <c r="A3695">
        <v>575</v>
      </c>
      <c r="B3695" s="3" t="s">
        <v>576</v>
      </c>
      <c r="C3695" s="3" t="s">
        <v>4685</v>
      </c>
      <c r="D3695">
        <v>60000</v>
      </c>
      <c r="E3695">
        <v>259</v>
      </c>
      <c r="F3695" t="s">
        <v>8221</v>
      </c>
      <c r="G3695" t="s">
        <v>8236</v>
      </c>
      <c r="H3695" t="s">
        <v>8249</v>
      </c>
      <c r="I3695">
        <v>1434213443</v>
      </c>
      <c r="J3695">
        <v>1431621443</v>
      </c>
      <c r="K3695" t="b">
        <v>0</v>
      </c>
      <c r="L3695">
        <v>4</v>
      </c>
      <c r="M3695" t="b">
        <v>0</v>
      </c>
      <c r="N3695" t="s">
        <v>8272</v>
      </c>
      <c r="O3695" s="5">
        <f t="shared" si="228"/>
        <v>4.3166666666666666E-3</v>
      </c>
      <c r="P3695" s="15">
        <f t="shared" si="229"/>
        <v>64.75</v>
      </c>
      <c r="Q3695" s="7" t="s">
        <v>8309</v>
      </c>
      <c r="R3695" s="7" t="s">
        <v>8325</v>
      </c>
      <c r="S3695" s="13">
        <f t="shared" si="230"/>
        <v>42168.692627314813</v>
      </c>
      <c r="T3695" s="12">
        <f t="shared" si="231"/>
        <v>42138.692627314813</v>
      </c>
    </row>
    <row r="3696" spans="1:20" ht="48" x14ac:dyDescent="0.2">
      <c r="A3696">
        <v>595</v>
      </c>
      <c r="B3696" s="3" t="s">
        <v>596</v>
      </c>
      <c r="C3696" s="3" t="s">
        <v>4705</v>
      </c>
      <c r="D3696">
        <v>100000</v>
      </c>
      <c r="E3696">
        <v>426</v>
      </c>
      <c r="F3696" t="s">
        <v>8221</v>
      </c>
      <c r="G3696" t="s">
        <v>8224</v>
      </c>
      <c r="H3696" t="s">
        <v>8246</v>
      </c>
      <c r="I3696">
        <v>1430703638</v>
      </c>
      <c r="J3696">
        <v>1426815638</v>
      </c>
      <c r="K3696" t="b">
        <v>0</v>
      </c>
      <c r="L3696">
        <v>8</v>
      </c>
      <c r="M3696" t="b">
        <v>0</v>
      </c>
      <c r="N3696" t="s">
        <v>8272</v>
      </c>
      <c r="O3696" s="5">
        <f t="shared" si="228"/>
        <v>4.2599999999999999E-3</v>
      </c>
      <c r="P3696" s="15">
        <f t="shared" si="229"/>
        <v>53.25</v>
      </c>
      <c r="Q3696" s="7" t="s">
        <v>8309</v>
      </c>
      <c r="R3696" s="7" t="s">
        <v>8325</v>
      </c>
      <c r="S3696" s="13">
        <f t="shared" si="230"/>
        <v>42128.069884259254</v>
      </c>
      <c r="T3696" s="12">
        <f t="shared" si="231"/>
        <v>42083.069884259254</v>
      </c>
    </row>
    <row r="3697" spans="1:20" ht="48" x14ac:dyDescent="0.2">
      <c r="A3697">
        <v>571</v>
      </c>
      <c r="B3697" s="3" t="s">
        <v>572</v>
      </c>
      <c r="C3697" s="3" t="s">
        <v>4681</v>
      </c>
      <c r="D3697">
        <v>25000</v>
      </c>
      <c r="E3697">
        <v>106</v>
      </c>
      <c r="F3697" t="s">
        <v>8221</v>
      </c>
      <c r="G3697" t="s">
        <v>8224</v>
      </c>
      <c r="H3697" t="s">
        <v>8246</v>
      </c>
      <c r="I3697">
        <v>1437969540</v>
      </c>
      <c r="J3697">
        <v>1436297723</v>
      </c>
      <c r="K3697" t="b">
        <v>0</v>
      </c>
      <c r="L3697">
        <v>2</v>
      </c>
      <c r="M3697" t="b">
        <v>0</v>
      </c>
      <c r="N3697" t="s">
        <v>8272</v>
      </c>
      <c r="O3697" s="5">
        <f t="shared" si="228"/>
        <v>4.2399999999999998E-3</v>
      </c>
      <c r="P3697" s="15">
        <f t="shared" si="229"/>
        <v>53</v>
      </c>
      <c r="Q3697" s="7" t="s">
        <v>8309</v>
      </c>
      <c r="R3697" s="7" t="s">
        <v>8325</v>
      </c>
      <c r="S3697" s="13">
        <f t="shared" si="230"/>
        <v>42212.165972222225</v>
      </c>
      <c r="T3697" s="12">
        <f t="shared" si="231"/>
        <v>42192.816238425927</v>
      </c>
    </row>
    <row r="3698" spans="1:20" ht="32" x14ac:dyDescent="0.2">
      <c r="A3698">
        <v>900</v>
      </c>
      <c r="B3698" s="3" t="s">
        <v>901</v>
      </c>
      <c r="C3698" s="3" t="s">
        <v>5010</v>
      </c>
      <c r="D3698">
        <v>5000</v>
      </c>
      <c r="E3698">
        <v>21</v>
      </c>
      <c r="F3698" t="s">
        <v>8221</v>
      </c>
      <c r="G3698" t="s">
        <v>8224</v>
      </c>
      <c r="H3698" t="s">
        <v>8246</v>
      </c>
      <c r="I3698">
        <v>1459365802</v>
      </c>
      <c r="J3698">
        <v>1456777402</v>
      </c>
      <c r="K3698" t="b">
        <v>0</v>
      </c>
      <c r="L3698">
        <v>2</v>
      </c>
      <c r="M3698" t="b">
        <v>0</v>
      </c>
      <c r="N3698" t="s">
        <v>8278</v>
      </c>
      <c r="O3698" s="5">
        <f t="shared" si="228"/>
        <v>4.1999999999999997E-3</v>
      </c>
      <c r="P3698" s="15">
        <f t="shared" si="229"/>
        <v>10.5</v>
      </c>
      <c r="Q3698" s="7" t="s">
        <v>8330</v>
      </c>
      <c r="R3698" s="7" t="s">
        <v>8333</v>
      </c>
      <c r="S3698" s="13">
        <f t="shared" si="230"/>
        <v>42459.807893518519</v>
      </c>
      <c r="T3698" s="12">
        <f t="shared" si="231"/>
        <v>42429.84956018519</v>
      </c>
    </row>
    <row r="3699" spans="1:20" ht="32" x14ac:dyDescent="0.2">
      <c r="A3699">
        <v>1405</v>
      </c>
      <c r="B3699" s="3" t="s">
        <v>1406</v>
      </c>
      <c r="C3699" s="3" t="s">
        <v>5515</v>
      </c>
      <c r="D3699">
        <v>25000</v>
      </c>
      <c r="E3699">
        <v>105</v>
      </c>
      <c r="F3699" t="s">
        <v>8221</v>
      </c>
      <c r="G3699" t="s">
        <v>8224</v>
      </c>
      <c r="H3699" t="s">
        <v>8246</v>
      </c>
      <c r="I3699">
        <v>1417195201</v>
      </c>
      <c r="J3699">
        <v>1414599601</v>
      </c>
      <c r="K3699" t="b">
        <v>1</v>
      </c>
      <c r="L3699">
        <v>17</v>
      </c>
      <c r="M3699" t="b">
        <v>0</v>
      </c>
      <c r="N3699" t="s">
        <v>8287</v>
      </c>
      <c r="O3699" s="5">
        <f t="shared" si="228"/>
        <v>4.1999999999999997E-3</v>
      </c>
      <c r="P3699" s="15">
        <f t="shared" si="229"/>
        <v>6.1764705882352944</v>
      </c>
      <c r="Q3699" s="7" t="s">
        <v>8327</v>
      </c>
      <c r="R3699" s="7" t="s">
        <v>8346</v>
      </c>
      <c r="S3699" s="13">
        <f t="shared" si="230"/>
        <v>41971.722233796296</v>
      </c>
      <c r="T3699" s="12">
        <f t="shared" si="231"/>
        <v>41941.680567129632</v>
      </c>
    </row>
    <row r="3700" spans="1:20" ht="48" x14ac:dyDescent="0.2">
      <c r="A3700">
        <v>3961</v>
      </c>
      <c r="B3700" s="3" t="s">
        <v>3958</v>
      </c>
      <c r="C3700" s="3" t="s">
        <v>8068</v>
      </c>
      <c r="D3700">
        <v>5000</v>
      </c>
      <c r="E3700">
        <v>21</v>
      </c>
      <c r="F3700" t="s">
        <v>8221</v>
      </c>
      <c r="G3700" t="s">
        <v>8225</v>
      </c>
      <c r="H3700" t="s">
        <v>8247</v>
      </c>
      <c r="I3700">
        <v>1399584210</v>
      </c>
      <c r="J3700">
        <v>1397683410</v>
      </c>
      <c r="K3700" t="b">
        <v>0</v>
      </c>
      <c r="L3700">
        <v>2</v>
      </c>
      <c r="M3700" t="b">
        <v>0</v>
      </c>
      <c r="N3700" t="s">
        <v>8271</v>
      </c>
      <c r="O3700" s="5">
        <f t="shared" si="228"/>
        <v>4.1999999999999997E-3</v>
      </c>
      <c r="P3700" s="15">
        <f t="shared" si="229"/>
        <v>10.5</v>
      </c>
      <c r="Q3700" s="7" t="s">
        <v>8323</v>
      </c>
      <c r="R3700" s="7" t="s">
        <v>8324</v>
      </c>
      <c r="S3700" s="13">
        <f t="shared" si="230"/>
        <v>41767.891319444447</v>
      </c>
      <c r="T3700" s="12">
        <f t="shared" si="231"/>
        <v>41745.891319444447</v>
      </c>
    </row>
    <row r="3701" spans="1:20" ht="32" x14ac:dyDescent="0.2">
      <c r="A3701">
        <v>4041</v>
      </c>
      <c r="B3701" s="3" t="s">
        <v>4037</v>
      </c>
      <c r="C3701" s="3" t="s">
        <v>8145</v>
      </c>
      <c r="D3701">
        <v>5000</v>
      </c>
      <c r="E3701">
        <v>21</v>
      </c>
      <c r="F3701" t="s">
        <v>8221</v>
      </c>
      <c r="G3701" t="s">
        <v>8225</v>
      </c>
      <c r="H3701" t="s">
        <v>8247</v>
      </c>
      <c r="I3701">
        <v>1473160954</v>
      </c>
      <c r="J3701">
        <v>1467976954</v>
      </c>
      <c r="K3701" t="b">
        <v>0</v>
      </c>
      <c r="L3701">
        <v>2</v>
      </c>
      <c r="M3701" t="b">
        <v>0</v>
      </c>
      <c r="N3701" t="s">
        <v>8271</v>
      </c>
      <c r="O3701" s="5">
        <f t="shared" si="228"/>
        <v>4.1999999999999997E-3</v>
      </c>
      <c r="P3701" s="15">
        <f t="shared" si="229"/>
        <v>10.5</v>
      </c>
      <c r="Q3701" s="7" t="s">
        <v>8323</v>
      </c>
      <c r="R3701" s="7" t="s">
        <v>8324</v>
      </c>
      <c r="S3701" s="13">
        <f t="shared" si="230"/>
        <v>42619.474004629628</v>
      </c>
      <c r="T3701" s="12">
        <f t="shared" si="231"/>
        <v>42559.474004629628</v>
      </c>
    </row>
    <row r="3702" spans="1:20" ht="20" x14ac:dyDescent="0.2">
      <c r="A3702">
        <v>190</v>
      </c>
      <c r="B3702" s="3" t="s">
        <v>192</v>
      </c>
      <c r="C3702" s="3" t="s">
        <v>4300</v>
      </c>
      <c r="D3702">
        <v>12000</v>
      </c>
      <c r="E3702">
        <v>50</v>
      </c>
      <c r="F3702" t="s">
        <v>8221</v>
      </c>
      <c r="G3702" t="s">
        <v>8224</v>
      </c>
      <c r="H3702" t="s">
        <v>8246</v>
      </c>
      <c r="I3702">
        <v>1466091446</v>
      </c>
      <c r="J3702">
        <v>1465227446</v>
      </c>
      <c r="K3702" t="b">
        <v>0</v>
      </c>
      <c r="L3702">
        <v>1</v>
      </c>
      <c r="M3702" t="b">
        <v>0</v>
      </c>
      <c r="N3702" t="s">
        <v>8268</v>
      </c>
      <c r="O3702" s="5">
        <f t="shared" si="228"/>
        <v>4.1666666666666666E-3</v>
      </c>
      <c r="P3702" s="15">
        <f t="shared" si="229"/>
        <v>50</v>
      </c>
      <c r="Q3702" s="7" t="s">
        <v>8316</v>
      </c>
      <c r="R3702" s="7" t="s">
        <v>8320</v>
      </c>
      <c r="S3702" s="13">
        <f t="shared" si="230"/>
        <v>42537.650995370372</v>
      </c>
      <c r="T3702" s="12">
        <f t="shared" si="231"/>
        <v>42527.650995370372</v>
      </c>
    </row>
    <row r="3703" spans="1:20" ht="20" x14ac:dyDescent="0.2">
      <c r="A3703">
        <v>1988</v>
      </c>
      <c r="B3703" s="3" t="s">
        <v>1989</v>
      </c>
      <c r="C3703" s="3" t="s">
        <v>6098</v>
      </c>
      <c r="D3703">
        <v>6000</v>
      </c>
      <c r="E3703">
        <v>25</v>
      </c>
      <c r="F3703" t="s">
        <v>8221</v>
      </c>
      <c r="G3703" t="s">
        <v>8224</v>
      </c>
      <c r="H3703" t="s">
        <v>8246</v>
      </c>
      <c r="I3703">
        <v>1440094742</v>
      </c>
      <c r="J3703">
        <v>1437502742</v>
      </c>
      <c r="K3703" t="b">
        <v>0</v>
      </c>
      <c r="L3703">
        <v>1</v>
      </c>
      <c r="M3703" t="b">
        <v>0</v>
      </c>
      <c r="N3703" t="s">
        <v>8296</v>
      </c>
      <c r="O3703" s="5">
        <f t="shared" si="228"/>
        <v>4.1666666666666666E-3</v>
      </c>
      <c r="P3703" s="15">
        <f t="shared" si="229"/>
        <v>25</v>
      </c>
      <c r="Q3703" s="7" t="s">
        <v>8343</v>
      </c>
      <c r="R3703" s="7" t="s">
        <v>8354</v>
      </c>
      <c r="S3703" s="13">
        <f t="shared" si="230"/>
        <v>42236.763217592597</v>
      </c>
      <c r="T3703" s="12">
        <f t="shared" si="231"/>
        <v>42206.763217592597</v>
      </c>
    </row>
    <row r="3704" spans="1:20" ht="48" x14ac:dyDescent="0.2">
      <c r="A3704">
        <v>1143</v>
      </c>
      <c r="B3704" s="3" t="s">
        <v>1144</v>
      </c>
      <c r="C3704" s="3" t="s">
        <v>5253</v>
      </c>
      <c r="D3704">
        <v>45000</v>
      </c>
      <c r="E3704">
        <v>186</v>
      </c>
      <c r="F3704" t="s">
        <v>8221</v>
      </c>
      <c r="G3704" t="s">
        <v>8224</v>
      </c>
      <c r="H3704" t="s">
        <v>8246</v>
      </c>
      <c r="I3704">
        <v>1450327126</v>
      </c>
      <c r="J3704">
        <v>1447735126</v>
      </c>
      <c r="K3704" t="b">
        <v>0</v>
      </c>
      <c r="L3704">
        <v>8</v>
      </c>
      <c r="M3704" t="b">
        <v>0</v>
      </c>
      <c r="N3704" t="s">
        <v>8283</v>
      </c>
      <c r="O3704" s="5">
        <f t="shared" si="228"/>
        <v>4.1333333333333335E-3</v>
      </c>
      <c r="P3704" s="15">
        <f t="shared" si="229"/>
        <v>23.25</v>
      </c>
      <c r="Q3704" s="7" t="s">
        <v>8338</v>
      </c>
      <c r="R3704" s="7" t="s">
        <v>8340</v>
      </c>
      <c r="S3704" s="13">
        <f t="shared" si="230"/>
        <v>42355.19358796296</v>
      </c>
      <c r="T3704" s="12">
        <f t="shared" si="231"/>
        <v>42325.19358796296</v>
      </c>
    </row>
    <row r="3705" spans="1:20" ht="32" x14ac:dyDescent="0.2">
      <c r="A3705">
        <v>2884</v>
      </c>
      <c r="B3705" s="3" t="s">
        <v>2884</v>
      </c>
      <c r="C3705" s="3" t="s">
        <v>6994</v>
      </c>
      <c r="D3705">
        <v>45000</v>
      </c>
      <c r="E3705">
        <v>185</v>
      </c>
      <c r="F3705" t="s">
        <v>8221</v>
      </c>
      <c r="G3705" t="s">
        <v>8224</v>
      </c>
      <c r="H3705" t="s">
        <v>8246</v>
      </c>
      <c r="I3705">
        <v>1417800435</v>
      </c>
      <c r="J3705">
        <v>1415208435</v>
      </c>
      <c r="K3705" t="b">
        <v>0</v>
      </c>
      <c r="L3705">
        <v>4</v>
      </c>
      <c r="M3705" t="b">
        <v>0</v>
      </c>
      <c r="N3705" t="s">
        <v>8271</v>
      </c>
      <c r="O3705" s="5">
        <f t="shared" si="228"/>
        <v>4.1111111111111114E-3</v>
      </c>
      <c r="P3705" s="15">
        <f t="shared" si="229"/>
        <v>46.25</v>
      </c>
      <c r="Q3705" s="7" t="s">
        <v>8323</v>
      </c>
      <c r="R3705" s="7" t="s">
        <v>8324</v>
      </c>
      <c r="S3705" s="13">
        <f t="shared" si="230"/>
        <v>41978.727256944447</v>
      </c>
      <c r="T3705" s="12">
        <f t="shared" si="231"/>
        <v>41948.727256944447</v>
      </c>
    </row>
    <row r="3706" spans="1:20" ht="32" x14ac:dyDescent="0.2">
      <c r="A3706">
        <v>709</v>
      </c>
      <c r="B3706" s="3" t="s">
        <v>710</v>
      </c>
      <c r="C3706" s="3" t="s">
        <v>4819</v>
      </c>
      <c r="D3706">
        <v>15000</v>
      </c>
      <c r="E3706">
        <v>61</v>
      </c>
      <c r="F3706" t="s">
        <v>8221</v>
      </c>
      <c r="G3706" t="s">
        <v>8224</v>
      </c>
      <c r="H3706" t="s">
        <v>8246</v>
      </c>
      <c r="I3706">
        <v>1417741159</v>
      </c>
      <c r="J3706">
        <v>1415149159</v>
      </c>
      <c r="K3706" t="b">
        <v>0</v>
      </c>
      <c r="L3706">
        <v>2</v>
      </c>
      <c r="M3706" t="b">
        <v>0</v>
      </c>
      <c r="N3706" t="s">
        <v>8273</v>
      </c>
      <c r="O3706" s="5">
        <f t="shared" si="228"/>
        <v>4.0666666666666663E-3</v>
      </c>
      <c r="P3706" s="15">
        <f t="shared" si="229"/>
        <v>30.5</v>
      </c>
      <c r="Q3706" s="7" t="s">
        <v>8309</v>
      </c>
      <c r="R3706" s="7" t="s">
        <v>8326</v>
      </c>
      <c r="S3706" s="13">
        <f t="shared" si="230"/>
        <v>41978.041192129633</v>
      </c>
      <c r="T3706" s="12">
        <f t="shared" si="231"/>
        <v>41948.041192129633</v>
      </c>
    </row>
    <row r="3707" spans="1:20" ht="48" x14ac:dyDescent="0.2">
      <c r="A3707">
        <v>230</v>
      </c>
      <c r="B3707" s="3" t="s">
        <v>232</v>
      </c>
      <c r="C3707" s="3" t="s">
        <v>4340</v>
      </c>
      <c r="D3707">
        <v>15000</v>
      </c>
      <c r="E3707">
        <v>60</v>
      </c>
      <c r="F3707" t="s">
        <v>8221</v>
      </c>
      <c r="G3707" t="s">
        <v>8224</v>
      </c>
      <c r="H3707" t="s">
        <v>8246</v>
      </c>
      <c r="I3707">
        <v>1433443151</v>
      </c>
      <c r="J3707">
        <v>1430851151</v>
      </c>
      <c r="K3707" t="b">
        <v>0</v>
      </c>
      <c r="L3707">
        <v>2</v>
      </c>
      <c r="M3707" t="b">
        <v>0</v>
      </c>
      <c r="N3707" t="s">
        <v>8268</v>
      </c>
      <c r="O3707" s="5">
        <f t="shared" si="228"/>
        <v>4.0000000000000001E-3</v>
      </c>
      <c r="P3707" s="15">
        <f t="shared" si="229"/>
        <v>30</v>
      </c>
      <c r="Q3707" s="7" t="s">
        <v>8316</v>
      </c>
      <c r="R3707" s="7" t="s">
        <v>8320</v>
      </c>
      <c r="S3707" s="13">
        <f t="shared" si="230"/>
        <v>42159.777210648142</v>
      </c>
      <c r="T3707" s="12">
        <f t="shared" si="231"/>
        <v>42129.777210648142</v>
      </c>
    </row>
    <row r="3708" spans="1:20" ht="32" x14ac:dyDescent="0.2">
      <c r="A3708">
        <v>662</v>
      </c>
      <c r="B3708" s="3" t="s">
        <v>663</v>
      </c>
      <c r="C3708" s="3" t="s">
        <v>4772</v>
      </c>
      <c r="D3708">
        <v>39000</v>
      </c>
      <c r="E3708">
        <v>156</v>
      </c>
      <c r="F3708" t="s">
        <v>8221</v>
      </c>
      <c r="G3708" t="s">
        <v>8224</v>
      </c>
      <c r="H3708" t="s">
        <v>8246</v>
      </c>
      <c r="I3708">
        <v>1421404247</v>
      </c>
      <c r="J3708">
        <v>1418812247</v>
      </c>
      <c r="K3708" t="b">
        <v>0</v>
      </c>
      <c r="L3708">
        <v>4</v>
      </c>
      <c r="M3708" t="b">
        <v>0</v>
      </c>
      <c r="N3708" t="s">
        <v>8273</v>
      </c>
      <c r="O3708" s="5">
        <f t="shared" si="228"/>
        <v>4.0000000000000001E-3</v>
      </c>
      <c r="P3708" s="15">
        <f t="shared" si="229"/>
        <v>39</v>
      </c>
      <c r="Q3708" s="7" t="s">
        <v>8309</v>
      </c>
      <c r="R3708" s="7" t="s">
        <v>8326</v>
      </c>
      <c r="S3708" s="13">
        <f t="shared" si="230"/>
        <v>42020.438043981485</v>
      </c>
      <c r="T3708" s="12">
        <f t="shared" si="231"/>
        <v>41990.438043981485</v>
      </c>
    </row>
    <row r="3709" spans="1:20" ht="48" x14ac:dyDescent="0.2">
      <c r="A3709">
        <v>778</v>
      </c>
      <c r="B3709" s="3" t="s">
        <v>779</v>
      </c>
      <c r="C3709" s="3" t="s">
        <v>4888</v>
      </c>
      <c r="D3709">
        <v>500</v>
      </c>
      <c r="E3709">
        <v>2</v>
      </c>
      <c r="F3709" t="s">
        <v>8221</v>
      </c>
      <c r="G3709" t="s">
        <v>8224</v>
      </c>
      <c r="H3709" t="s">
        <v>8246</v>
      </c>
      <c r="I3709">
        <v>1398876680</v>
      </c>
      <c r="J3709">
        <v>1396284680</v>
      </c>
      <c r="K3709" t="b">
        <v>0</v>
      </c>
      <c r="L3709">
        <v>1</v>
      </c>
      <c r="M3709" t="b">
        <v>0</v>
      </c>
      <c r="N3709" t="s">
        <v>8275</v>
      </c>
      <c r="O3709" s="5">
        <f t="shared" si="228"/>
        <v>4.0000000000000001E-3</v>
      </c>
      <c r="P3709" s="15">
        <f t="shared" si="229"/>
        <v>2</v>
      </c>
      <c r="Q3709" s="7" t="s">
        <v>8327</v>
      </c>
      <c r="R3709" s="7" t="s">
        <v>8329</v>
      </c>
      <c r="S3709" s="13">
        <f t="shared" si="230"/>
        <v>41759.702314814815</v>
      </c>
      <c r="T3709" s="12">
        <f t="shared" si="231"/>
        <v>41729.702314814815</v>
      </c>
    </row>
    <row r="3710" spans="1:20" ht="48" x14ac:dyDescent="0.2">
      <c r="A3710">
        <v>1170</v>
      </c>
      <c r="B3710" s="3" t="s">
        <v>1171</v>
      </c>
      <c r="C3710" s="3" t="s">
        <v>5280</v>
      </c>
      <c r="D3710">
        <v>25000</v>
      </c>
      <c r="E3710">
        <v>100</v>
      </c>
      <c r="F3710" t="s">
        <v>8221</v>
      </c>
      <c r="G3710" t="s">
        <v>8225</v>
      </c>
      <c r="H3710" t="s">
        <v>8247</v>
      </c>
      <c r="I3710">
        <v>1433021171</v>
      </c>
      <c r="J3710">
        <v>1430429171</v>
      </c>
      <c r="K3710" t="b">
        <v>0</v>
      </c>
      <c r="L3710">
        <v>2</v>
      </c>
      <c r="M3710" t="b">
        <v>0</v>
      </c>
      <c r="N3710" t="s">
        <v>8284</v>
      </c>
      <c r="O3710" s="5">
        <f t="shared" si="228"/>
        <v>4.0000000000000001E-3</v>
      </c>
      <c r="P3710" s="15">
        <f t="shared" si="229"/>
        <v>50</v>
      </c>
      <c r="Q3710" s="7" t="s">
        <v>8341</v>
      </c>
      <c r="R3710" s="7" t="s">
        <v>8342</v>
      </c>
      <c r="S3710" s="13">
        <f t="shared" si="230"/>
        <v>42154.893182870372</v>
      </c>
      <c r="T3710" s="12">
        <f t="shared" si="231"/>
        <v>42124.893182870372</v>
      </c>
    </row>
    <row r="3711" spans="1:20" ht="32" x14ac:dyDescent="0.2">
      <c r="A3711">
        <v>1738</v>
      </c>
      <c r="B3711" s="3" t="s">
        <v>1739</v>
      </c>
      <c r="C3711" s="3" t="s">
        <v>5848</v>
      </c>
      <c r="D3711">
        <v>5000</v>
      </c>
      <c r="E3711">
        <v>20</v>
      </c>
      <c r="F3711" t="s">
        <v>8221</v>
      </c>
      <c r="G3711" t="s">
        <v>8224</v>
      </c>
      <c r="H3711" t="s">
        <v>8246</v>
      </c>
      <c r="I3711">
        <v>1412283542</v>
      </c>
      <c r="J3711">
        <v>1409691542</v>
      </c>
      <c r="K3711" t="b">
        <v>0</v>
      </c>
      <c r="L3711">
        <v>1</v>
      </c>
      <c r="M3711" t="b">
        <v>0</v>
      </c>
      <c r="N3711" t="s">
        <v>8293</v>
      </c>
      <c r="O3711" s="5">
        <f t="shared" si="228"/>
        <v>4.0000000000000001E-3</v>
      </c>
      <c r="P3711" s="15">
        <f t="shared" si="229"/>
        <v>20</v>
      </c>
      <c r="Q3711" s="7" t="s">
        <v>8330</v>
      </c>
      <c r="R3711" s="7" t="s">
        <v>8352</v>
      </c>
      <c r="S3711" s="13">
        <f t="shared" si="230"/>
        <v>41914.874328703707</v>
      </c>
      <c r="T3711" s="12">
        <f t="shared" si="231"/>
        <v>41884.874328703707</v>
      </c>
    </row>
    <row r="3712" spans="1:20" ht="48" x14ac:dyDescent="0.2">
      <c r="A3712">
        <v>1863</v>
      </c>
      <c r="B3712" s="3" t="s">
        <v>1864</v>
      </c>
      <c r="C3712" s="3" t="s">
        <v>5973</v>
      </c>
      <c r="D3712">
        <v>2500</v>
      </c>
      <c r="E3712">
        <v>10</v>
      </c>
      <c r="F3712" t="s">
        <v>8221</v>
      </c>
      <c r="G3712" t="s">
        <v>8224</v>
      </c>
      <c r="H3712" t="s">
        <v>8246</v>
      </c>
      <c r="I3712">
        <v>1402600085</v>
      </c>
      <c r="J3712">
        <v>1400008085</v>
      </c>
      <c r="K3712" t="b">
        <v>0</v>
      </c>
      <c r="L3712">
        <v>2</v>
      </c>
      <c r="M3712" t="b">
        <v>0</v>
      </c>
      <c r="N3712" t="s">
        <v>8283</v>
      </c>
      <c r="O3712" s="5">
        <f t="shared" si="228"/>
        <v>4.0000000000000001E-3</v>
      </c>
      <c r="P3712" s="15">
        <f t="shared" si="229"/>
        <v>5</v>
      </c>
      <c r="Q3712" s="7" t="s">
        <v>8338</v>
      </c>
      <c r="R3712" s="7" t="s">
        <v>8340</v>
      </c>
      <c r="S3712" s="13">
        <f t="shared" si="230"/>
        <v>41802.797280092593</v>
      </c>
      <c r="T3712" s="12">
        <f t="shared" si="231"/>
        <v>41772.797280092593</v>
      </c>
    </row>
    <row r="3713" spans="1:20" ht="48" x14ac:dyDescent="0.2">
      <c r="A3713">
        <v>3053</v>
      </c>
      <c r="B3713" s="3" t="s">
        <v>3053</v>
      </c>
      <c r="C3713" s="3" t="s">
        <v>7163</v>
      </c>
      <c r="D3713">
        <v>10000</v>
      </c>
      <c r="E3713">
        <v>40</v>
      </c>
      <c r="F3713" t="s">
        <v>8221</v>
      </c>
      <c r="G3713" t="s">
        <v>8224</v>
      </c>
      <c r="H3713" t="s">
        <v>8246</v>
      </c>
      <c r="I3713">
        <v>1412222340</v>
      </c>
      <c r="J3713">
        <v>1407781013</v>
      </c>
      <c r="K3713" t="b">
        <v>0</v>
      </c>
      <c r="L3713">
        <v>3</v>
      </c>
      <c r="M3713" t="b">
        <v>0</v>
      </c>
      <c r="N3713" t="s">
        <v>8303</v>
      </c>
      <c r="O3713" s="5">
        <f t="shared" si="228"/>
        <v>4.0000000000000001E-3</v>
      </c>
      <c r="P3713" s="15">
        <f t="shared" si="229"/>
        <v>13.333333333333334</v>
      </c>
      <c r="Q3713" s="7" t="s">
        <v>8323</v>
      </c>
      <c r="R3713" s="7" t="s">
        <v>8361</v>
      </c>
      <c r="S3713" s="13">
        <f t="shared" si="230"/>
        <v>41914.165972222225</v>
      </c>
      <c r="T3713" s="12">
        <f t="shared" si="231"/>
        <v>41862.761724537035</v>
      </c>
    </row>
    <row r="3714" spans="1:20" ht="48" x14ac:dyDescent="0.2">
      <c r="A3714">
        <v>4072</v>
      </c>
      <c r="B3714" s="3" t="s">
        <v>4068</v>
      </c>
      <c r="C3714" s="3" t="s">
        <v>8175</v>
      </c>
      <c r="D3714">
        <v>1000</v>
      </c>
      <c r="E3714">
        <v>4</v>
      </c>
      <c r="F3714" t="s">
        <v>8221</v>
      </c>
      <c r="G3714" t="s">
        <v>8225</v>
      </c>
      <c r="H3714" t="s">
        <v>8247</v>
      </c>
      <c r="I3714">
        <v>1408646111</v>
      </c>
      <c r="J3714">
        <v>1403462111</v>
      </c>
      <c r="K3714" t="b">
        <v>0</v>
      </c>
      <c r="L3714">
        <v>2</v>
      </c>
      <c r="M3714" t="b">
        <v>0</v>
      </c>
      <c r="N3714" t="s">
        <v>8271</v>
      </c>
      <c r="O3714" s="5">
        <f t="shared" ref="O3714:O3777" si="232">E3714/D3714</f>
        <v>4.0000000000000001E-3</v>
      </c>
      <c r="P3714" s="15">
        <f t="shared" ref="P3714:P3777" si="233">AVERAGE(E3714/L3714)</f>
        <v>2</v>
      </c>
      <c r="Q3714" s="7" t="s">
        <v>8323</v>
      </c>
      <c r="R3714" s="7" t="s">
        <v>8324</v>
      </c>
      <c r="S3714" s="13">
        <f t="shared" ref="S3714:S3777" si="234">(((I3714/60)/60)/24)+DATE(1970,1,1)</f>
        <v>41872.77443287037</v>
      </c>
      <c r="T3714" s="12">
        <f t="shared" ref="T3714:T3777" si="235">(((J3714/60)/60)/24)+DATE(1970,1,1)</f>
        <v>41812.77443287037</v>
      </c>
    </row>
    <row r="3715" spans="1:20" ht="48" x14ac:dyDescent="0.2">
      <c r="A3715">
        <v>694</v>
      </c>
      <c r="B3715" s="3" t="s">
        <v>695</v>
      </c>
      <c r="C3715" s="3" t="s">
        <v>4804</v>
      </c>
      <c r="D3715">
        <v>150000</v>
      </c>
      <c r="E3715">
        <v>590</v>
      </c>
      <c r="F3715" t="s">
        <v>8221</v>
      </c>
      <c r="G3715" t="s">
        <v>8224</v>
      </c>
      <c r="H3715" t="s">
        <v>8246</v>
      </c>
      <c r="I3715">
        <v>1485964559</v>
      </c>
      <c r="J3715">
        <v>1483372559</v>
      </c>
      <c r="K3715" t="b">
        <v>0</v>
      </c>
      <c r="L3715">
        <v>7</v>
      </c>
      <c r="M3715" t="b">
        <v>0</v>
      </c>
      <c r="N3715" t="s">
        <v>8273</v>
      </c>
      <c r="O3715" s="5">
        <f t="shared" si="232"/>
        <v>3.933333333333333E-3</v>
      </c>
      <c r="P3715" s="15">
        <f t="shared" si="233"/>
        <v>84.285714285714292</v>
      </c>
      <c r="Q3715" s="7" t="s">
        <v>8309</v>
      </c>
      <c r="R3715" s="7" t="s">
        <v>8326</v>
      </c>
      <c r="S3715" s="13">
        <f t="shared" si="234"/>
        <v>42767.663877314815</v>
      </c>
      <c r="T3715" s="12">
        <f t="shared" si="235"/>
        <v>42737.663877314815</v>
      </c>
    </row>
    <row r="3716" spans="1:20" ht="48" x14ac:dyDescent="0.2">
      <c r="A3716">
        <v>573</v>
      </c>
      <c r="B3716" s="3" t="s">
        <v>574</v>
      </c>
      <c r="C3716" s="3" t="s">
        <v>4683</v>
      </c>
      <c r="D3716">
        <v>88888</v>
      </c>
      <c r="E3716">
        <v>346</v>
      </c>
      <c r="F3716" t="s">
        <v>8221</v>
      </c>
      <c r="G3716" t="s">
        <v>8224</v>
      </c>
      <c r="H3716" t="s">
        <v>8246</v>
      </c>
      <c r="I3716">
        <v>1421543520</v>
      </c>
      <c r="J3716">
        <v>1416445931</v>
      </c>
      <c r="K3716" t="b">
        <v>0</v>
      </c>
      <c r="L3716">
        <v>9</v>
      </c>
      <c r="M3716" t="b">
        <v>0</v>
      </c>
      <c r="N3716" t="s">
        <v>8272</v>
      </c>
      <c r="O3716" s="5">
        <f t="shared" si="232"/>
        <v>3.892538925389254E-3</v>
      </c>
      <c r="P3716" s="15">
        <f t="shared" si="233"/>
        <v>38.444444444444443</v>
      </c>
      <c r="Q3716" s="7" t="s">
        <v>8309</v>
      </c>
      <c r="R3716" s="7" t="s">
        <v>8325</v>
      </c>
      <c r="S3716" s="13">
        <f t="shared" si="234"/>
        <v>42022.05</v>
      </c>
      <c r="T3716" s="12">
        <f t="shared" si="235"/>
        <v>41963.050127314811</v>
      </c>
    </row>
    <row r="3717" spans="1:20" ht="32" x14ac:dyDescent="0.2">
      <c r="A3717">
        <v>2122</v>
      </c>
      <c r="B3717" s="3" t="s">
        <v>2123</v>
      </c>
      <c r="C3717" s="3" t="s">
        <v>6232</v>
      </c>
      <c r="D3717">
        <v>80000</v>
      </c>
      <c r="E3717">
        <v>310</v>
      </c>
      <c r="F3717" t="s">
        <v>8221</v>
      </c>
      <c r="G3717" t="s">
        <v>8238</v>
      </c>
      <c r="H3717" t="s">
        <v>8256</v>
      </c>
      <c r="I3717">
        <v>1483773169</v>
      </c>
      <c r="J3717">
        <v>1481181169</v>
      </c>
      <c r="K3717" t="b">
        <v>0</v>
      </c>
      <c r="L3717">
        <v>3</v>
      </c>
      <c r="M3717" t="b">
        <v>0</v>
      </c>
      <c r="N3717" t="s">
        <v>8282</v>
      </c>
      <c r="O3717" s="5">
        <f t="shared" si="232"/>
        <v>3.875E-3</v>
      </c>
      <c r="P3717" s="15">
        <f t="shared" si="233"/>
        <v>103.33333333333333</v>
      </c>
      <c r="Q3717" s="7" t="s">
        <v>8338</v>
      </c>
      <c r="R3717" s="7" t="s">
        <v>8339</v>
      </c>
      <c r="S3717" s="13">
        <f t="shared" si="234"/>
        <v>42742.300567129627</v>
      </c>
      <c r="T3717" s="12">
        <f t="shared" si="235"/>
        <v>42712.300567129627</v>
      </c>
    </row>
    <row r="3718" spans="1:20" ht="48" hidden="1" x14ac:dyDescent="0.2">
      <c r="A3718">
        <v>2348</v>
      </c>
      <c r="B3718" s="3" t="s">
        <v>2349</v>
      </c>
      <c r="C3718" s="3" t="s">
        <v>6458</v>
      </c>
      <c r="D3718">
        <v>70000</v>
      </c>
      <c r="E3718">
        <v>270</v>
      </c>
      <c r="F3718" t="s">
        <v>8220</v>
      </c>
      <c r="G3718" t="s">
        <v>8224</v>
      </c>
      <c r="H3718" t="s">
        <v>8246</v>
      </c>
      <c r="I3718">
        <v>1456006938</v>
      </c>
      <c r="J3718">
        <v>1450822938</v>
      </c>
      <c r="K3718" t="b">
        <v>0</v>
      </c>
      <c r="L3718">
        <v>5</v>
      </c>
      <c r="M3718" t="b">
        <v>0</v>
      </c>
      <c r="N3718" t="s">
        <v>8272</v>
      </c>
      <c r="O3718" s="5">
        <f t="shared" si="232"/>
        <v>3.8571428571428572E-3</v>
      </c>
      <c r="P3718" s="15">
        <f t="shared" si="233"/>
        <v>54</v>
      </c>
      <c r="Q3718" s="7" t="s">
        <v>8309</v>
      </c>
      <c r="R3718" s="7" t="s">
        <v>8325</v>
      </c>
      <c r="S3718" s="13">
        <f t="shared" si="234"/>
        <v>42420.932152777779</v>
      </c>
      <c r="T3718" s="12">
        <f t="shared" si="235"/>
        <v>42360.932152777779</v>
      </c>
    </row>
    <row r="3719" spans="1:20" ht="48" hidden="1" x14ac:dyDescent="0.2">
      <c r="A3719">
        <v>1011</v>
      </c>
      <c r="B3719" s="3" t="s">
        <v>1012</v>
      </c>
      <c r="C3719" s="3" t="s">
        <v>5121</v>
      </c>
      <c r="D3719">
        <v>20000</v>
      </c>
      <c r="E3719">
        <v>75</v>
      </c>
      <c r="F3719" t="s">
        <v>8220</v>
      </c>
      <c r="G3719" t="s">
        <v>8224</v>
      </c>
      <c r="H3719" t="s">
        <v>8246</v>
      </c>
      <c r="I3719">
        <v>1418938395</v>
      </c>
      <c r="J3719">
        <v>1415050395</v>
      </c>
      <c r="K3719" t="b">
        <v>0</v>
      </c>
      <c r="L3719">
        <v>1</v>
      </c>
      <c r="M3719" t="b">
        <v>0</v>
      </c>
      <c r="N3719" t="s">
        <v>8273</v>
      </c>
      <c r="O3719" s="5">
        <f t="shared" si="232"/>
        <v>3.7499999999999999E-3</v>
      </c>
      <c r="P3719" s="15">
        <f t="shared" si="233"/>
        <v>75</v>
      </c>
      <c r="Q3719" s="7" t="s">
        <v>8309</v>
      </c>
      <c r="R3719" s="7" t="s">
        <v>8326</v>
      </c>
      <c r="S3719" s="13">
        <f t="shared" si="234"/>
        <v>41991.898090277777</v>
      </c>
      <c r="T3719" s="12">
        <f t="shared" si="235"/>
        <v>41946.898090277777</v>
      </c>
    </row>
    <row r="3720" spans="1:20" ht="48" x14ac:dyDescent="0.2">
      <c r="A3720">
        <v>561</v>
      </c>
      <c r="B3720" s="3" t="s">
        <v>562</v>
      </c>
      <c r="C3720" s="3" t="s">
        <v>4671</v>
      </c>
      <c r="D3720">
        <v>15000</v>
      </c>
      <c r="E3720">
        <v>55</v>
      </c>
      <c r="F3720" t="s">
        <v>8221</v>
      </c>
      <c r="G3720" t="s">
        <v>8224</v>
      </c>
      <c r="H3720" t="s">
        <v>8246</v>
      </c>
      <c r="I3720">
        <v>1445874513</v>
      </c>
      <c r="J3720">
        <v>1442850513</v>
      </c>
      <c r="K3720" t="b">
        <v>0</v>
      </c>
      <c r="L3720">
        <v>2</v>
      </c>
      <c r="M3720" t="b">
        <v>0</v>
      </c>
      <c r="N3720" t="s">
        <v>8272</v>
      </c>
      <c r="O3720" s="5">
        <f t="shared" si="232"/>
        <v>3.6666666666666666E-3</v>
      </c>
      <c r="P3720" s="15">
        <f t="shared" si="233"/>
        <v>27.5</v>
      </c>
      <c r="Q3720" s="7" t="s">
        <v>8309</v>
      </c>
      <c r="R3720" s="7" t="s">
        <v>8325</v>
      </c>
      <c r="S3720" s="13">
        <f t="shared" si="234"/>
        <v>42303.658715277779</v>
      </c>
      <c r="T3720" s="12">
        <f t="shared" si="235"/>
        <v>42268.658715277779</v>
      </c>
    </row>
    <row r="3721" spans="1:20" ht="48" hidden="1" x14ac:dyDescent="0.2">
      <c r="A3721">
        <v>2380</v>
      </c>
      <c r="B3721" s="3" t="s">
        <v>2381</v>
      </c>
      <c r="C3721" s="3" t="s">
        <v>6490</v>
      </c>
      <c r="D3721">
        <v>15000</v>
      </c>
      <c r="E3721">
        <v>55</v>
      </c>
      <c r="F3721" t="s">
        <v>8220</v>
      </c>
      <c r="G3721" t="s">
        <v>8224</v>
      </c>
      <c r="H3721" t="s">
        <v>8246</v>
      </c>
      <c r="I3721">
        <v>1443726142</v>
      </c>
      <c r="J3721">
        <v>1441134142</v>
      </c>
      <c r="K3721" t="b">
        <v>0</v>
      </c>
      <c r="L3721">
        <v>3</v>
      </c>
      <c r="M3721" t="b">
        <v>0</v>
      </c>
      <c r="N3721" t="s">
        <v>8272</v>
      </c>
      <c r="O3721" s="5">
        <f t="shared" si="232"/>
        <v>3.6666666666666666E-3</v>
      </c>
      <c r="P3721" s="15">
        <f t="shared" si="233"/>
        <v>18.333333333333332</v>
      </c>
      <c r="Q3721" s="7" t="s">
        <v>8309</v>
      </c>
      <c r="R3721" s="7" t="s">
        <v>8325</v>
      </c>
      <c r="S3721" s="13">
        <f t="shared" si="234"/>
        <v>42278.793310185181</v>
      </c>
      <c r="T3721" s="12">
        <f t="shared" si="235"/>
        <v>42248.793310185181</v>
      </c>
    </row>
    <row r="3722" spans="1:20" ht="48" x14ac:dyDescent="0.2">
      <c r="A3722">
        <v>3198</v>
      </c>
      <c r="B3722" s="3" t="s">
        <v>3198</v>
      </c>
      <c r="C3722" s="3" t="s">
        <v>7308</v>
      </c>
      <c r="D3722">
        <v>30000</v>
      </c>
      <c r="E3722">
        <v>110</v>
      </c>
      <c r="F3722" t="s">
        <v>8221</v>
      </c>
      <c r="G3722" t="s">
        <v>8232</v>
      </c>
      <c r="H3722" t="s">
        <v>8253</v>
      </c>
      <c r="I3722">
        <v>1424081477</v>
      </c>
      <c r="J3722">
        <v>1420798277</v>
      </c>
      <c r="K3722" t="b">
        <v>0</v>
      </c>
      <c r="L3722">
        <v>3</v>
      </c>
      <c r="M3722" t="b">
        <v>0</v>
      </c>
      <c r="N3722" t="s">
        <v>8305</v>
      </c>
      <c r="O3722" s="5">
        <f t="shared" si="232"/>
        <v>3.6666666666666666E-3</v>
      </c>
      <c r="P3722" s="15">
        <f t="shared" si="233"/>
        <v>36.666666666666664</v>
      </c>
      <c r="Q3722" s="7" t="s">
        <v>8323</v>
      </c>
      <c r="R3722" s="7" t="s">
        <v>8363</v>
      </c>
      <c r="S3722" s="13">
        <f t="shared" si="234"/>
        <v>42051.424502314811</v>
      </c>
      <c r="T3722" s="12">
        <f t="shared" si="235"/>
        <v>42013.424502314811</v>
      </c>
    </row>
    <row r="3723" spans="1:20" ht="48" hidden="1" x14ac:dyDescent="0.2">
      <c r="A3723">
        <v>1686</v>
      </c>
      <c r="B3723" s="3" t="s">
        <v>1687</v>
      </c>
      <c r="C3723" s="3" t="s">
        <v>5796</v>
      </c>
      <c r="D3723">
        <v>5000</v>
      </c>
      <c r="E3723">
        <v>18</v>
      </c>
      <c r="F3723" t="s">
        <v>8222</v>
      </c>
      <c r="G3723" t="s">
        <v>8229</v>
      </c>
      <c r="H3723" t="s">
        <v>8251</v>
      </c>
      <c r="I3723">
        <v>1493320519</v>
      </c>
      <c r="J3723">
        <v>1488140119</v>
      </c>
      <c r="K3723" t="b">
        <v>0</v>
      </c>
      <c r="L3723">
        <v>1</v>
      </c>
      <c r="M3723" t="b">
        <v>0</v>
      </c>
      <c r="N3723" t="s">
        <v>8293</v>
      </c>
      <c r="O3723" s="5">
        <f t="shared" si="232"/>
        <v>3.5999999999999999E-3</v>
      </c>
      <c r="P3723" s="15">
        <f t="shared" si="233"/>
        <v>18</v>
      </c>
      <c r="Q3723" s="7" t="s">
        <v>8330</v>
      </c>
      <c r="R3723" s="7" t="s">
        <v>8352</v>
      </c>
      <c r="S3723" s="13">
        <f t="shared" si="234"/>
        <v>42852.802303240736</v>
      </c>
      <c r="T3723" s="12">
        <f t="shared" si="235"/>
        <v>42792.843969907408</v>
      </c>
    </row>
    <row r="3724" spans="1:20" ht="48" x14ac:dyDescent="0.2">
      <c r="A3724">
        <v>938</v>
      </c>
      <c r="B3724" s="3" t="s">
        <v>939</v>
      </c>
      <c r="C3724" s="3" t="s">
        <v>5048</v>
      </c>
      <c r="D3724">
        <v>7000</v>
      </c>
      <c r="E3724">
        <v>25</v>
      </c>
      <c r="F3724" t="s">
        <v>8221</v>
      </c>
      <c r="G3724" t="s">
        <v>8224</v>
      </c>
      <c r="H3724" t="s">
        <v>8246</v>
      </c>
      <c r="I3724">
        <v>1346585448</v>
      </c>
      <c r="J3724">
        <v>1343993448</v>
      </c>
      <c r="K3724" t="b">
        <v>0</v>
      </c>
      <c r="L3724">
        <v>1</v>
      </c>
      <c r="M3724" t="b">
        <v>0</v>
      </c>
      <c r="N3724" t="s">
        <v>8278</v>
      </c>
      <c r="O3724" s="5">
        <f t="shared" si="232"/>
        <v>3.5714285714285713E-3</v>
      </c>
      <c r="P3724" s="15">
        <f t="shared" si="233"/>
        <v>25</v>
      </c>
      <c r="Q3724" s="7" t="s">
        <v>8330</v>
      </c>
      <c r="R3724" s="7" t="s">
        <v>8333</v>
      </c>
      <c r="S3724" s="13">
        <f t="shared" si="234"/>
        <v>41154.479722222226</v>
      </c>
      <c r="T3724" s="12">
        <f t="shared" si="235"/>
        <v>41124.479722222226</v>
      </c>
    </row>
    <row r="3725" spans="1:20" ht="48" x14ac:dyDescent="0.2">
      <c r="A3725">
        <v>1138</v>
      </c>
      <c r="B3725" s="3" t="s">
        <v>1139</v>
      </c>
      <c r="C3725" s="3" t="s">
        <v>5248</v>
      </c>
      <c r="D3725">
        <v>35000</v>
      </c>
      <c r="E3725">
        <v>125</v>
      </c>
      <c r="F3725" t="s">
        <v>8221</v>
      </c>
      <c r="G3725" t="s">
        <v>8224</v>
      </c>
      <c r="H3725" t="s">
        <v>8246</v>
      </c>
      <c r="I3725">
        <v>1485035131</v>
      </c>
      <c r="J3725">
        <v>1483307131</v>
      </c>
      <c r="K3725" t="b">
        <v>0</v>
      </c>
      <c r="L3725">
        <v>4</v>
      </c>
      <c r="M3725" t="b">
        <v>0</v>
      </c>
      <c r="N3725" t="s">
        <v>8283</v>
      </c>
      <c r="O3725" s="5">
        <f t="shared" si="232"/>
        <v>3.5714285714285713E-3</v>
      </c>
      <c r="P3725" s="15">
        <f t="shared" si="233"/>
        <v>31.25</v>
      </c>
      <c r="Q3725" s="7" t="s">
        <v>8338</v>
      </c>
      <c r="R3725" s="7" t="s">
        <v>8340</v>
      </c>
      <c r="S3725" s="13">
        <f t="shared" si="234"/>
        <v>42756.9066087963</v>
      </c>
      <c r="T3725" s="12">
        <f t="shared" si="235"/>
        <v>42736.9066087963</v>
      </c>
    </row>
    <row r="3726" spans="1:20" ht="48" x14ac:dyDescent="0.2">
      <c r="A3726">
        <v>663</v>
      </c>
      <c r="B3726" s="3" t="s">
        <v>664</v>
      </c>
      <c r="C3726" s="3" t="s">
        <v>4773</v>
      </c>
      <c r="D3726">
        <v>200000</v>
      </c>
      <c r="E3726">
        <v>700</v>
      </c>
      <c r="F3726" t="s">
        <v>8221</v>
      </c>
      <c r="G3726" t="s">
        <v>8232</v>
      </c>
      <c r="H3726" t="s">
        <v>8253</v>
      </c>
      <c r="I3726">
        <v>1437250456</v>
      </c>
      <c r="J3726">
        <v>1434658456</v>
      </c>
      <c r="K3726" t="b">
        <v>0</v>
      </c>
      <c r="L3726">
        <v>7</v>
      </c>
      <c r="M3726" t="b">
        <v>0</v>
      </c>
      <c r="N3726" t="s">
        <v>8273</v>
      </c>
      <c r="O3726" s="5">
        <f t="shared" si="232"/>
        <v>3.5000000000000001E-3</v>
      </c>
      <c r="P3726" s="15">
        <f t="shared" si="233"/>
        <v>100</v>
      </c>
      <c r="Q3726" s="7" t="s">
        <v>8309</v>
      </c>
      <c r="R3726" s="7" t="s">
        <v>8326</v>
      </c>
      <c r="S3726" s="13">
        <f t="shared" si="234"/>
        <v>42203.843240740738</v>
      </c>
      <c r="T3726" s="12">
        <f t="shared" si="235"/>
        <v>42173.843240740738</v>
      </c>
    </row>
    <row r="3727" spans="1:20" ht="48" x14ac:dyDescent="0.2">
      <c r="A3727">
        <v>862</v>
      </c>
      <c r="B3727" s="3" t="s">
        <v>863</v>
      </c>
      <c r="C3727" s="3" t="s">
        <v>4972</v>
      </c>
      <c r="D3727">
        <v>50000</v>
      </c>
      <c r="E3727">
        <v>170</v>
      </c>
      <c r="F3727" t="s">
        <v>8221</v>
      </c>
      <c r="G3727" t="s">
        <v>8225</v>
      </c>
      <c r="H3727" t="s">
        <v>8247</v>
      </c>
      <c r="I3727">
        <v>1384179548</v>
      </c>
      <c r="J3727">
        <v>1381583948</v>
      </c>
      <c r="K3727" t="b">
        <v>0</v>
      </c>
      <c r="L3727">
        <v>4</v>
      </c>
      <c r="M3727" t="b">
        <v>0</v>
      </c>
      <c r="N3727" t="s">
        <v>8278</v>
      </c>
      <c r="O3727" s="5">
        <f t="shared" si="232"/>
        <v>3.3999999999999998E-3</v>
      </c>
      <c r="P3727" s="15">
        <f t="shared" si="233"/>
        <v>42.5</v>
      </c>
      <c r="Q3727" s="7" t="s">
        <v>8330</v>
      </c>
      <c r="R3727" s="7" t="s">
        <v>8333</v>
      </c>
      <c r="S3727" s="13">
        <f t="shared" si="234"/>
        <v>41589.596620370372</v>
      </c>
      <c r="T3727" s="12">
        <f t="shared" si="235"/>
        <v>41559.5549537037</v>
      </c>
    </row>
    <row r="3728" spans="1:20" ht="48" x14ac:dyDescent="0.2">
      <c r="A3728">
        <v>3095</v>
      </c>
      <c r="B3728" s="3" t="s">
        <v>3095</v>
      </c>
      <c r="C3728" s="3" t="s">
        <v>7205</v>
      </c>
      <c r="D3728">
        <v>14920</v>
      </c>
      <c r="E3728">
        <v>50</v>
      </c>
      <c r="F3728" t="s">
        <v>8221</v>
      </c>
      <c r="G3728" t="s">
        <v>8224</v>
      </c>
      <c r="H3728" t="s">
        <v>8246</v>
      </c>
      <c r="I3728">
        <v>1470011780</v>
      </c>
      <c r="J3728">
        <v>1464827780</v>
      </c>
      <c r="K3728" t="b">
        <v>0</v>
      </c>
      <c r="L3728">
        <v>1</v>
      </c>
      <c r="M3728" t="b">
        <v>0</v>
      </c>
      <c r="N3728" t="s">
        <v>8303</v>
      </c>
      <c r="O3728" s="5">
        <f t="shared" si="232"/>
        <v>3.351206434316354E-3</v>
      </c>
      <c r="P3728" s="15">
        <f t="shared" si="233"/>
        <v>50</v>
      </c>
      <c r="Q3728" s="7" t="s">
        <v>8323</v>
      </c>
      <c r="R3728" s="7" t="s">
        <v>8361</v>
      </c>
      <c r="S3728" s="13">
        <f t="shared" si="234"/>
        <v>42583.025231481486</v>
      </c>
      <c r="T3728" s="12">
        <f t="shared" si="235"/>
        <v>42523.025231481486</v>
      </c>
    </row>
    <row r="3729" spans="1:20" ht="48" hidden="1" x14ac:dyDescent="0.2">
      <c r="A3729">
        <v>142</v>
      </c>
      <c r="B3729" s="3" t="s">
        <v>144</v>
      </c>
      <c r="C3729" s="3" t="s">
        <v>4252</v>
      </c>
      <c r="D3729">
        <v>3000</v>
      </c>
      <c r="E3729">
        <v>10</v>
      </c>
      <c r="F3729" t="s">
        <v>8220</v>
      </c>
      <c r="G3729" t="s">
        <v>8224</v>
      </c>
      <c r="H3729" t="s">
        <v>8246</v>
      </c>
      <c r="I3729">
        <v>1416176778</v>
      </c>
      <c r="J3729">
        <v>1414358778</v>
      </c>
      <c r="K3729" t="b">
        <v>0</v>
      </c>
      <c r="L3729">
        <v>1</v>
      </c>
      <c r="M3729" t="b">
        <v>0</v>
      </c>
      <c r="N3729" t="s">
        <v>8267</v>
      </c>
      <c r="O3729" s="5">
        <f t="shared" si="232"/>
        <v>3.3333333333333335E-3</v>
      </c>
      <c r="P3729" s="15">
        <f t="shared" si="233"/>
        <v>10</v>
      </c>
      <c r="Q3729" s="7" t="s">
        <v>8316</v>
      </c>
      <c r="R3729" s="7" t="s">
        <v>8319</v>
      </c>
      <c r="S3729" s="13">
        <f t="shared" si="234"/>
        <v>41959.934930555552</v>
      </c>
      <c r="T3729" s="12">
        <f t="shared" si="235"/>
        <v>41938.893263888887</v>
      </c>
    </row>
    <row r="3730" spans="1:20" ht="20" x14ac:dyDescent="0.2">
      <c r="A3730">
        <v>237</v>
      </c>
      <c r="B3730" s="3" t="s">
        <v>239</v>
      </c>
      <c r="C3730" s="3" t="s">
        <v>4347</v>
      </c>
      <c r="D3730">
        <v>15000</v>
      </c>
      <c r="E3730">
        <v>50</v>
      </c>
      <c r="F3730" t="s">
        <v>8221</v>
      </c>
      <c r="G3730" t="s">
        <v>8224</v>
      </c>
      <c r="H3730" t="s">
        <v>8246</v>
      </c>
      <c r="I3730">
        <v>1457445069</v>
      </c>
      <c r="J3730">
        <v>1452261069</v>
      </c>
      <c r="K3730" t="b">
        <v>0</v>
      </c>
      <c r="L3730">
        <v>1</v>
      </c>
      <c r="M3730" t="b">
        <v>0</v>
      </c>
      <c r="N3730" t="s">
        <v>8268</v>
      </c>
      <c r="O3730" s="5">
        <f t="shared" si="232"/>
        <v>3.3333333333333335E-3</v>
      </c>
      <c r="P3730" s="15">
        <f t="shared" si="233"/>
        <v>50</v>
      </c>
      <c r="Q3730" s="7" t="s">
        <v>8316</v>
      </c>
      <c r="R3730" s="7" t="s">
        <v>8320</v>
      </c>
      <c r="S3730" s="13">
        <f t="shared" si="234"/>
        <v>42437.577187499999</v>
      </c>
      <c r="T3730" s="12">
        <f t="shared" si="235"/>
        <v>42377.577187499999</v>
      </c>
    </row>
    <row r="3731" spans="1:20" ht="48" x14ac:dyDescent="0.2">
      <c r="A3731">
        <v>1423</v>
      </c>
      <c r="B3731" s="3" t="s">
        <v>1424</v>
      </c>
      <c r="C3731" s="3" t="s">
        <v>5533</v>
      </c>
      <c r="D3731">
        <v>30000</v>
      </c>
      <c r="E3731">
        <v>100</v>
      </c>
      <c r="F3731" t="s">
        <v>8221</v>
      </c>
      <c r="G3731" t="s">
        <v>8226</v>
      </c>
      <c r="H3731" t="s">
        <v>8248</v>
      </c>
      <c r="I3731">
        <v>1451637531</v>
      </c>
      <c r="J3731">
        <v>1449045531</v>
      </c>
      <c r="K3731" t="b">
        <v>0</v>
      </c>
      <c r="L3731">
        <v>1</v>
      </c>
      <c r="M3731" t="b">
        <v>0</v>
      </c>
      <c r="N3731" t="s">
        <v>8287</v>
      </c>
      <c r="O3731" s="5">
        <f t="shared" si="232"/>
        <v>3.3333333333333335E-3</v>
      </c>
      <c r="P3731" s="15">
        <f t="shared" si="233"/>
        <v>100</v>
      </c>
      <c r="Q3731" s="7" t="s">
        <v>8327</v>
      </c>
      <c r="R3731" s="7" t="s">
        <v>8346</v>
      </c>
      <c r="S3731" s="13">
        <f t="shared" si="234"/>
        <v>42370.360312500001</v>
      </c>
      <c r="T3731" s="12">
        <f t="shared" si="235"/>
        <v>42340.360312500001</v>
      </c>
    </row>
    <row r="3732" spans="1:20" ht="32" x14ac:dyDescent="0.2">
      <c r="A3732">
        <v>1559</v>
      </c>
      <c r="B3732" s="3" t="s">
        <v>1560</v>
      </c>
      <c r="C3732" s="3" t="s">
        <v>5669</v>
      </c>
      <c r="D3732">
        <v>15000</v>
      </c>
      <c r="E3732">
        <v>50</v>
      </c>
      <c r="F3732" t="s">
        <v>8221</v>
      </c>
      <c r="G3732" t="s">
        <v>8224</v>
      </c>
      <c r="H3732" t="s">
        <v>8246</v>
      </c>
      <c r="I3732">
        <v>1430270199</v>
      </c>
      <c r="J3732">
        <v>1428974199</v>
      </c>
      <c r="K3732" t="b">
        <v>0</v>
      </c>
      <c r="L3732">
        <v>1</v>
      </c>
      <c r="M3732" t="b">
        <v>0</v>
      </c>
      <c r="N3732" t="s">
        <v>8289</v>
      </c>
      <c r="O3732" s="5">
        <f t="shared" si="232"/>
        <v>3.3333333333333335E-3</v>
      </c>
      <c r="P3732" s="15">
        <f t="shared" si="233"/>
        <v>50</v>
      </c>
      <c r="Q3732" s="7" t="s">
        <v>8343</v>
      </c>
      <c r="R3732" s="7" t="s">
        <v>8348</v>
      </c>
      <c r="S3732" s="13">
        <f t="shared" si="234"/>
        <v>42123.05322916666</v>
      </c>
      <c r="T3732" s="12">
        <f t="shared" si="235"/>
        <v>42108.05322916666</v>
      </c>
    </row>
    <row r="3733" spans="1:20" ht="48" x14ac:dyDescent="0.2">
      <c r="A3733">
        <v>2438</v>
      </c>
      <c r="B3733" s="3" t="s">
        <v>2439</v>
      </c>
      <c r="C3733" s="3" t="s">
        <v>6548</v>
      </c>
      <c r="D3733">
        <v>15000</v>
      </c>
      <c r="E3733">
        <v>50</v>
      </c>
      <c r="F3733" t="s">
        <v>8221</v>
      </c>
      <c r="G3733" t="s">
        <v>8224</v>
      </c>
      <c r="H3733" t="s">
        <v>8246</v>
      </c>
      <c r="I3733">
        <v>1449529062</v>
      </c>
      <c r="J3733">
        <v>1444341462</v>
      </c>
      <c r="K3733" t="b">
        <v>0</v>
      </c>
      <c r="L3733">
        <v>1</v>
      </c>
      <c r="M3733" t="b">
        <v>0</v>
      </c>
      <c r="N3733" t="s">
        <v>8284</v>
      </c>
      <c r="O3733" s="5">
        <f t="shared" si="232"/>
        <v>3.3333333333333335E-3</v>
      </c>
      <c r="P3733" s="15">
        <f t="shared" si="233"/>
        <v>50</v>
      </c>
      <c r="Q3733" s="7" t="s">
        <v>8341</v>
      </c>
      <c r="R3733" s="7" t="s">
        <v>8342</v>
      </c>
      <c r="S3733" s="13">
        <f t="shared" si="234"/>
        <v>42345.956736111111</v>
      </c>
      <c r="T3733" s="12">
        <f t="shared" si="235"/>
        <v>42285.91506944444</v>
      </c>
    </row>
    <row r="3734" spans="1:20" ht="48" x14ac:dyDescent="0.2">
      <c r="A3734">
        <v>2777</v>
      </c>
      <c r="B3734" s="3" t="s">
        <v>2777</v>
      </c>
      <c r="C3734" s="3" t="s">
        <v>6887</v>
      </c>
      <c r="D3734">
        <v>3000</v>
      </c>
      <c r="E3734">
        <v>10</v>
      </c>
      <c r="F3734" t="s">
        <v>8221</v>
      </c>
      <c r="G3734" t="s">
        <v>8224</v>
      </c>
      <c r="H3734" t="s">
        <v>8246</v>
      </c>
      <c r="I3734">
        <v>1437149004</v>
      </c>
      <c r="J3734">
        <v>1434557004</v>
      </c>
      <c r="K3734" t="b">
        <v>0</v>
      </c>
      <c r="L3734">
        <v>1</v>
      </c>
      <c r="M3734" t="b">
        <v>0</v>
      </c>
      <c r="N3734" t="s">
        <v>8304</v>
      </c>
      <c r="O3734" s="5">
        <f t="shared" si="232"/>
        <v>3.3333333333333335E-3</v>
      </c>
      <c r="P3734" s="15">
        <f t="shared" si="233"/>
        <v>10</v>
      </c>
      <c r="Q3734" s="7" t="s">
        <v>8327</v>
      </c>
      <c r="R3734" s="7" t="s">
        <v>8362</v>
      </c>
      <c r="S3734" s="13">
        <f t="shared" si="234"/>
        <v>42202.669027777782</v>
      </c>
      <c r="T3734" s="12">
        <f t="shared" si="235"/>
        <v>42172.669027777782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8323</v>
      </c>
      <c r="R3735" s="7" t="s">
        <v>8324</v>
      </c>
      <c r="S3735" s="13">
        <f t="shared" si="234"/>
        <v>42112.9375</v>
      </c>
      <c r="T3735" s="12">
        <f t="shared" si="235"/>
        <v>42103.024398148147</v>
      </c>
    </row>
    <row r="3736" spans="1:20" ht="48" x14ac:dyDescent="0.2">
      <c r="A3736">
        <v>3915</v>
      </c>
      <c r="B3736" s="3" t="s">
        <v>3912</v>
      </c>
      <c r="C3736" s="3" t="s">
        <v>8023</v>
      </c>
      <c r="D3736">
        <v>1500</v>
      </c>
      <c r="E3736">
        <v>5</v>
      </c>
      <c r="F3736" t="s">
        <v>8221</v>
      </c>
      <c r="G3736" t="s">
        <v>8225</v>
      </c>
      <c r="H3736" t="s">
        <v>8247</v>
      </c>
      <c r="I3736">
        <v>1464824309</v>
      </c>
      <c r="J3736">
        <v>1462232309</v>
      </c>
      <c r="K3736" t="b">
        <v>0</v>
      </c>
      <c r="L3736">
        <v>1</v>
      </c>
      <c r="M3736" t="b">
        <v>0</v>
      </c>
      <c r="N3736" t="s">
        <v>8271</v>
      </c>
      <c r="O3736" s="5">
        <f t="shared" si="232"/>
        <v>3.3333333333333335E-3</v>
      </c>
      <c r="P3736" s="15">
        <f t="shared" si="233"/>
        <v>5</v>
      </c>
      <c r="Q3736" s="7" t="s">
        <v>8323</v>
      </c>
      <c r="R3736" s="7" t="s">
        <v>8324</v>
      </c>
      <c r="S3736" s="13">
        <f t="shared" si="234"/>
        <v>42522.98505787037</v>
      </c>
      <c r="T3736" s="12">
        <f t="shared" si="235"/>
        <v>42492.98505787037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232"/>
        <v>3.3333333333333335E-3</v>
      </c>
      <c r="P3737" s="15">
        <f t="shared" si="233"/>
        <v>10</v>
      </c>
      <c r="Q3737" s="7" t="s">
        <v>8323</v>
      </c>
      <c r="R3737" s="7" t="s">
        <v>8324</v>
      </c>
      <c r="S3737" s="13">
        <f t="shared" si="234"/>
        <v>42652.436412037037</v>
      </c>
      <c r="T3737" s="12">
        <f t="shared" si="235"/>
        <v>42622.436412037037</v>
      </c>
    </row>
    <row r="3738" spans="1:20" ht="48" x14ac:dyDescent="0.2">
      <c r="A3738">
        <v>2679</v>
      </c>
      <c r="B3738" s="3" t="s">
        <v>2679</v>
      </c>
      <c r="C3738" s="3" t="s">
        <v>6789</v>
      </c>
      <c r="D3738">
        <v>40000</v>
      </c>
      <c r="E3738">
        <v>132</v>
      </c>
      <c r="F3738" t="s">
        <v>8221</v>
      </c>
      <c r="G3738" t="s">
        <v>8224</v>
      </c>
      <c r="H3738" t="s">
        <v>8246</v>
      </c>
      <c r="I3738">
        <v>1425081694</v>
      </c>
      <c r="J3738">
        <v>1422489694</v>
      </c>
      <c r="K3738" t="b">
        <v>0</v>
      </c>
      <c r="L3738">
        <v>3</v>
      </c>
      <c r="M3738" t="b">
        <v>0</v>
      </c>
      <c r="N3738" t="s">
        <v>8302</v>
      </c>
      <c r="O3738" s="5">
        <f t="shared" si="232"/>
        <v>3.3E-3</v>
      </c>
      <c r="P3738" s="15">
        <f t="shared" si="233"/>
        <v>44</v>
      </c>
      <c r="Q3738" s="7" t="s">
        <v>8309</v>
      </c>
      <c r="R3738" s="7" t="s">
        <v>8360</v>
      </c>
      <c r="S3738" s="13">
        <f t="shared" si="234"/>
        <v>42063.001087962963</v>
      </c>
      <c r="T3738" s="12">
        <f t="shared" si="235"/>
        <v>42033.001087962963</v>
      </c>
    </row>
    <row r="3739" spans="1:20" ht="48" hidden="1" x14ac:dyDescent="0.2">
      <c r="A3739">
        <v>2370</v>
      </c>
      <c r="B3739" s="3" t="s">
        <v>2371</v>
      </c>
      <c r="C3739" s="3" t="s">
        <v>6480</v>
      </c>
      <c r="D3739">
        <v>25000</v>
      </c>
      <c r="E3739">
        <v>82</v>
      </c>
      <c r="F3739" t="s">
        <v>8220</v>
      </c>
      <c r="G3739" t="s">
        <v>8224</v>
      </c>
      <c r="H3739" t="s">
        <v>8246</v>
      </c>
      <c r="I3739">
        <v>1418877141</v>
      </c>
      <c r="J3739">
        <v>1416285141</v>
      </c>
      <c r="K3739" t="b">
        <v>0</v>
      </c>
      <c r="L3739">
        <v>4</v>
      </c>
      <c r="M3739" t="b">
        <v>0</v>
      </c>
      <c r="N3739" t="s">
        <v>8272</v>
      </c>
      <c r="O3739" s="5">
        <f t="shared" si="232"/>
        <v>3.2799999999999999E-3</v>
      </c>
      <c r="P3739" s="15">
        <f t="shared" si="233"/>
        <v>20.5</v>
      </c>
      <c r="Q3739" s="7" t="s">
        <v>8309</v>
      </c>
      <c r="R3739" s="7" t="s">
        <v>8325</v>
      </c>
      <c r="S3739" s="13">
        <f t="shared" si="234"/>
        <v>41991.18913194444</v>
      </c>
      <c r="T3739" s="12">
        <f t="shared" si="235"/>
        <v>41961.18913194444</v>
      </c>
    </row>
    <row r="3740" spans="1:20" ht="48" x14ac:dyDescent="0.2">
      <c r="A3740">
        <v>2698</v>
      </c>
      <c r="B3740" s="3" t="s">
        <v>2698</v>
      </c>
      <c r="C3740" s="3" t="s">
        <v>6808</v>
      </c>
      <c r="D3740">
        <v>8000</v>
      </c>
      <c r="E3740">
        <v>26.01</v>
      </c>
      <c r="F3740" t="s">
        <v>8221</v>
      </c>
      <c r="G3740" t="s">
        <v>8224</v>
      </c>
      <c r="H3740" t="s">
        <v>8246</v>
      </c>
      <c r="I3740">
        <v>1403904808</v>
      </c>
      <c r="J3740">
        <v>1401312808</v>
      </c>
      <c r="K3740" t="b">
        <v>0</v>
      </c>
      <c r="L3740">
        <v>2</v>
      </c>
      <c r="M3740" t="b">
        <v>0</v>
      </c>
      <c r="N3740" t="s">
        <v>8284</v>
      </c>
      <c r="O3740" s="5">
        <f t="shared" si="232"/>
        <v>3.2512500000000002E-3</v>
      </c>
      <c r="P3740" s="15">
        <f t="shared" si="233"/>
        <v>13.005000000000001</v>
      </c>
      <c r="Q3740" s="7" t="s">
        <v>8341</v>
      </c>
      <c r="R3740" s="7" t="s">
        <v>8342</v>
      </c>
      <c r="S3740" s="13">
        <f t="shared" si="234"/>
        <v>41817.898240740738</v>
      </c>
      <c r="T3740" s="12">
        <f t="shared" si="235"/>
        <v>41787.898240740738</v>
      </c>
    </row>
    <row r="3741" spans="1:20" ht="48" x14ac:dyDescent="0.2">
      <c r="A3741">
        <v>543</v>
      </c>
      <c r="B3741" s="3" t="s">
        <v>544</v>
      </c>
      <c r="C3741" s="3" t="s">
        <v>4653</v>
      </c>
      <c r="D3741">
        <v>22000</v>
      </c>
      <c r="E3741">
        <v>70</v>
      </c>
      <c r="F3741" t="s">
        <v>8221</v>
      </c>
      <c r="G3741" t="s">
        <v>8226</v>
      </c>
      <c r="H3741" t="s">
        <v>8248</v>
      </c>
      <c r="I3741">
        <v>1414807962</v>
      </c>
      <c r="J3741">
        <v>1412215962</v>
      </c>
      <c r="K3741" t="b">
        <v>0</v>
      </c>
      <c r="L3741">
        <v>2</v>
      </c>
      <c r="M3741" t="b">
        <v>0</v>
      </c>
      <c r="N3741" t="s">
        <v>8272</v>
      </c>
      <c r="O3741" s="5">
        <f t="shared" si="232"/>
        <v>3.1818181818181819E-3</v>
      </c>
      <c r="P3741" s="15">
        <f t="shared" si="233"/>
        <v>35</v>
      </c>
      <c r="Q3741" s="7" t="s">
        <v>8309</v>
      </c>
      <c r="R3741" s="7" t="s">
        <v>8325</v>
      </c>
      <c r="S3741" s="13">
        <f t="shared" si="234"/>
        <v>41944.092152777775</v>
      </c>
      <c r="T3741" s="12">
        <f t="shared" si="235"/>
        <v>41914.092152777775</v>
      </c>
    </row>
    <row r="3742" spans="1:20" ht="48" x14ac:dyDescent="0.2">
      <c r="A3742">
        <v>870</v>
      </c>
      <c r="B3742" s="3" t="s">
        <v>871</v>
      </c>
      <c r="C3742" s="3" t="s">
        <v>4980</v>
      </c>
      <c r="D3742">
        <v>20000</v>
      </c>
      <c r="E3742">
        <v>62</v>
      </c>
      <c r="F3742" t="s">
        <v>8221</v>
      </c>
      <c r="G3742" t="s">
        <v>8225</v>
      </c>
      <c r="H3742" t="s">
        <v>8247</v>
      </c>
      <c r="I3742">
        <v>1377995523</v>
      </c>
      <c r="J3742">
        <v>1375403523</v>
      </c>
      <c r="K3742" t="b">
        <v>0</v>
      </c>
      <c r="L3742">
        <v>5</v>
      </c>
      <c r="M3742" t="b">
        <v>0</v>
      </c>
      <c r="N3742" t="s">
        <v>8278</v>
      </c>
      <c r="O3742" s="5">
        <f t="shared" si="232"/>
        <v>3.0999999999999999E-3</v>
      </c>
      <c r="P3742" s="15">
        <f t="shared" si="233"/>
        <v>12.4</v>
      </c>
      <c r="Q3742" s="7" t="s">
        <v>8330</v>
      </c>
      <c r="R3742" s="7" t="s">
        <v>8333</v>
      </c>
      <c r="S3742" s="13">
        <f t="shared" si="234"/>
        <v>41518.022256944445</v>
      </c>
      <c r="T3742" s="12">
        <f t="shared" si="235"/>
        <v>41488.022256944445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8323</v>
      </c>
      <c r="R3743" s="7" t="s">
        <v>8324</v>
      </c>
      <c r="S3743" s="13">
        <f t="shared" si="234"/>
        <v>42355.920717592591</v>
      </c>
      <c r="T3743" s="12">
        <f t="shared" si="235"/>
        <v>42325.920717592591</v>
      </c>
    </row>
    <row r="3744" spans="1:20" ht="32" x14ac:dyDescent="0.2">
      <c r="A3744">
        <v>3118</v>
      </c>
      <c r="B3744" s="3" t="s">
        <v>3118</v>
      </c>
      <c r="C3744" s="3" t="s">
        <v>7228</v>
      </c>
      <c r="D3744">
        <v>500000</v>
      </c>
      <c r="E3744">
        <v>1550</v>
      </c>
      <c r="F3744" t="s">
        <v>8221</v>
      </c>
      <c r="G3744" t="s">
        <v>8235</v>
      </c>
      <c r="H3744" t="s">
        <v>8255</v>
      </c>
      <c r="I3744">
        <v>1467473723</v>
      </c>
      <c r="J3744">
        <v>1465832123</v>
      </c>
      <c r="K3744" t="b">
        <v>0</v>
      </c>
      <c r="L3744">
        <v>2</v>
      </c>
      <c r="M3744" t="b">
        <v>0</v>
      </c>
      <c r="N3744" t="s">
        <v>8303</v>
      </c>
      <c r="O3744" s="5">
        <f t="shared" si="232"/>
        <v>3.0999999999999999E-3</v>
      </c>
      <c r="P3744" s="15">
        <f t="shared" si="233"/>
        <v>775</v>
      </c>
      <c r="Q3744" s="7" t="s">
        <v>8323</v>
      </c>
      <c r="R3744" s="7" t="s">
        <v>8361</v>
      </c>
      <c r="S3744" s="13">
        <f t="shared" si="234"/>
        <v>42553.649571759262</v>
      </c>
      <c r="T3744" s="12">
        <f t="shared" si="235"/>
        <v>42534.649571759262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8323</v>
      </c>
      <c r="R3745" s="7" t="s">
        <v>8324</v>
      </c>
      <c r="S3745" s="13">
        <f t="shared" si="234"/>
        <v>41823.710231481484</v>
      </c>
      <c r="T3745" s="12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8323</v>
      </c>
      <c r="R3746" s="7" t="s">
        <v>8324</v>
      </c>
      <c r="S3746" s="13">
        <f t="shared" si="234"/>
        <v>41825.165972222225</v>
      </c>
      <c r="T3746" s="12">
        <f t="shared" si="235"/>
        <v>41793.814259259263</v>
      </c>
    </row>
    <row r="3747" spans="1:20" ht="20" x14ac:dyDescent="0.2">
      <c r="A3747">
        <v>717</v>
      </c>
      <c r="B3747" s="3" t="s">
        <v>718</v>
      </c>
      <c r="C3747" s="3" t="s">
        <v>4827</v>
      </c>
      <c r="D3747">
        <v>100000</v>
      </c>
      <c r="E3747">
        <v>305</v>
      </c>
      <c r="F3747" t="s">
        <v>8221</v>
      </c>
      <c r="G3747" t="s">
        <v>8224</v>
      </c>
      <c r="H3747" t="s">
        <v>8246</v>
      </c>
      <c r="I3747">
        <v>1409949002</v>
      </c>
      <c r="J3747">
        <v>1407357002</v>
      </c>
      <c r="K3747" t="b">
        <v>0</v>
      </c>
      <c r="L3747">
        <v>4</v>
      </c>
      <c r="M3747" t="b">
        <v>0</v>
      </c>
      <c r="N3747" t="s">
        <v>8273</v>
      </c>
      <c r="O3747" s="5">
        <f t="shared" si="232"/>
        <v>3.0500000000000002E-3</v>
      </c>
      <c r="P3747" s="15">
        <f t="shared" si="233"/>
        <v>76.25</v>
      </c>
      <c r="Q3747" s="7" t="s">
        <v>8309</v>
      </c>
      <c r="R3747" s="7" t="s">
        <v>8326</v>
      </c>
      <c r="S3747" s="13">
        <f t="shared" si="234"/>
        <v>41887.854189814818</v>
      </c>
      <c r="T3747" s="12">
        <f t="shared" si="235"/>
        <v>41857.854189814818</v>
      </c>
    </row>
    <row r="3748" spans="1:20" ht="48" hidden="1" x14ac:dyDescent="0.2">
      <c r="A3748">
        <v>1322</v>
      </c>
      <c r="B3748" s="3" t="s">
        <v>1323</v>
      </c>
      <c r="C3748" s="3" t="s">
        <v>5432</v>
      </c>
      <c r="D3748">
        <v>35000</v>
      </c>
      <c r="E3748">
        <v>106</v>
      </c>
      <c r="F3748" t="s">
        <v>8220</v>
      </c>
      <c r="G3748" t="s">
        <v>8225</v>
      </c>
      <c r="H3748" t="s">
        <v>8247</v>
      </c>
      <c r="I3748">
        <v>1432223125</v>
      </c>
      <c r="J3748">
        <v>1429631125</v>
      </c>
      <c r="K3748" t="b">
        <v>0</v>
      </c>
      <c r="L3748">
        <v>4</v>
      </c>
      <c r="M3748" t="b">
        <v>0</v>
      </c>
      <c r="N3748" t="s">
        <v>8273</v>
      </c>
      <c r="O3748" s="5">
        <f t="shared" si="232"/>
        <v>3.0285714285714286E-3</v>
      </c>
      <c r="P3748" s="15">
        <f t="shared" si="233"/>
        <v>26.5</v>
      </c>
      <c r="Q3748" s="7" t="s">
        <v>8309</v>
      </c>
      <c r="R3748" s="7" t="s">
        <v>8326</v>
      </c>
      <c r="S3748" s="13">
        <f t="shared" si="234"/>
        <v>42145.656539351854</v>
      </c>
      <c r="T3748" s="12">
        <f t="shared" si="235"/>
        <v>42115.656539351854</v>
      </c>
    </row>
    <row r="3749" spans="1:20" ht="48" x14ac:dyDescent="0.2">
      <c r="A3749">
        <v>904</v>
      </c>
      <c r="B3749" s="3" t="s">
        <v>905</v>
      </c>
      <c r="C3749" s="3" t="s">
        <v>5014</v>
      </c>
      <c r="D3749">
        <v>50000</v>
      </c>
      <c r="E3749">
        <v>151</v>
      </c>
      <c r="F3749" t="s">
        <v>8221</v>
      </c>
      <c r="G3749" t="s">
        <v>8224</v>
      </c>
      <c r="H3749" t="s">
        <v>8246</v>
      </c>
      <c r="I3749">
        <v>1451786137</v>
      </c>
      <c r="J3749">
        <v>1449194137</v>
      </c>
      <c r="K3749" t="b">
        <v>0</v>
      </c>
      <c r="L3749">
        <v>3</v>
      </c>
      <c r="M3749" t="b">
        <v>0</v>
      </c>
      <c r="N3749" t="s">
        <v>8278</v>
      </c>
      <c r="O3749" s="5">
        <f t="shared" si="232"/>
        <v>3.0200000000000001E-3</v>
      </c>
      <c r="P3749" s="15">
        <f t="shared" si="233"/>
        <v>50.333333333333336</v>
      </c>
      <c r="Q3749" s="7" t="s">
        <v>8330</v>
      </c>
      <c r="R3749" s="7" t="s">
        <v>8333</v>
      </c>
      <c r="S3749" s="13">
        <f t="shared" si="234"/>
        <v>42372.080289351856</v>
      </c>
      <c r="T3749" s="12">
        <f t="shared" si="235"/>
        <v>42342.080289351856</v>
      </c>
    </row>
    <row r="3750" spans="1:20" ht="48" x14ac:dyDescent="0.2">
      <c r="A3750">
        <v>902</v>
      </c>
      <c r="B3750" s="3" t="s">
        <v>903</v>
      </c>
      <c r="C3750" s="3" t="s">
        <v>5012</v>
      </c>
      <c r="D3750">
        <v>30000</v>
      </c>
      <c r="E3750">
        <v>90</v>
      </c>
      <c r="F3750" t="s">
        <v>8221</v>
      </c>
      <c r="G3750" t="s">
        <v>8224</v>
      </c>
      <c r="H3750" t="s">
        <v>8246</v>
      </c>
      <c r="I3750">
        <v>1409412600</v>
      </c>
      <c r="J3750">
        <v>1404947422</v>
      </c>
      <c r="K3750" t="b">
        <v>0</v>
      </c>
      <c r="L3750">
        <v>3</v>
      </c>
      <c r="M3750" t="b">
        <v>0</v>
      </c>
      <c r="N3750" t="s">
        <v>8278</v>
      </c>
      <c r="O3750" s="5">
        <f t="shared" si="232"/>
        <v>3.0000000000000001E-3</v>
      </c>
      <c r="P3750" s="15">
        <f t="shared" si="233"/>
        <v>30</v>
      </c>
      <c r="Q3750" s="7" t="s">
        <v>8330</v>
      </c>
      <c r="R3750" s="7" t="s">
        <v>8333</v>
      </c>
      <c r="S3750" s="13">
        <f t="shared" si="234"/>
        <v>41881.645833333336</v>
      </c>
      <c r="T3750" s="12">
        <f t="shared" si="235"/>
        <v>41829.965532407405</v>
      </c>
    </row>
    <row r="3751" spans="1:20" ht="32" x14ac:dyDescent="0.2">
      <c r="A3751">
        <v>3926</v>
      </c>
      <c r="B3751" s="3" t="s">
        <v>3923</v>
      </c>
      <c r="C3751" s="3" t="s">
        <v>8034</v>
      </c>
      <c r="D3751">
        <v>5000</v>
      </c>
      <c r="E3751">
        <v>15</v>
      </c>
      <c r="F3751" t="s">
        <v>8221</v>
      </c>
      <c r="G3751" t="s">
        <v>8226</v>
      </c>
      <c r="H3751" t="s">
        <v>8248</v>
      </c>
      <c r="I3751">
        <v>1419645748</v>
      </c>
      <c r="J3751">
        <v>1417053748</v>
      </c>
      <c r="K3751" t="b">
        <v>0</v>
      </c>
      <c r="L3751">
        <v>1</v>
      </c>
      <c r="M3751" t="b">
        <v>0</v>
      </c>
      <c r="N3751" t="s">
        <v>8271</v>
      </c>
      <c r="O3751" s="5">
        <f t="shared" si="232"/>
        <v>3.0000000000000001E-3</v>
      </c>
      <c r="P3751" s="15">
        <f t="shared" si="233"/>
        <v>15</v>
      </c>
      <c r="Q3751" s="7" t="s">
        <v>8323</v>
      </c>
      <c r="R3751" s="7" t="s">
        <v>8324</v>
      </c>
      <c r="S3751" s="13">
        <f t="shared" si="234"/>
        <v>42000.085046296299</v>
      </c>
      <c r="T3751" s="12">
        <f t="shared" si="235"/>
        <v>41970.085046296299</v>
      </c>
    </row>
    <row r="3752" spans="1:20" ht="32" x14ac:dyDescent="0.2">
      <c r="A3752">
        <v>460</v>
      </c>
      <c r="B3752" s="3" t="s">
        <v>461</v>
      </c>
      <c r="C3752" s="3" t="s">
        <v>4570</v>
      </c>
      <c r="D3752">
        <v>8500</v>
      </c>
      <c r="E3752">
        <v>25</v>
      </c>
      <c r="F3752" t="s">
        <v>8221</v>
      </c>
      <c r="G3752" t="s">
        <v>8224</v>
      </c>
      <c r="H3752" t="s">
        <v>8246</v>
      </c>
      <c r="I3752">
        <v>1401595200</v>
      </c>
      <c r="J3752">
        <v>1398862875</v>
      </c>
      <c r="K3752" t="b">
        <v>0</v>
      </c>
      <c r="L3752">
        <v>2</v>
      </c>
      <c r="M3752" t="b">
        <v>0</v>
      </c>
      <c r="N3752" t="s">
        <v>8270</v>
      </c>
      <c r="O3752" s="5">
        <f t="shared" si="232"/>
        <v>2.9411764705882353E-3</v>
      </c>
      <c r="P3752" s="15">
        <f t="shared" si="233"/>
        <v>12.5</v>
      </c>
      <c r="Q3752" s="7" t="s">
        <v>8316</v>
      </c>
      <c r="R3752" s="7" t="s">
        <v>8322</v>
      </c>
      <c r="S3752" s="13">
        <f t="shared" si="234"/>
        <v>41791.166666666664</v>
      </c>
      <c r="T3752" s="12">
        <f t="shared" si="235"/>
        <v>41759.542534722219</v>
      </c>
    </row>
    <row r="3753" spans="1:20" ht="48" hidden="1" x14ac:dyDescent="0.2">
      <c r="A3753">
        <v>1040</v>
      </c>
      <c r="B3753" s="3" t="s">
        <v>1041</v>
      </c>
      <c r="C3753" s="3" t="s">
        <v>5150</v>
      </c>
      <c r="D3753">
        <v>85000</v>
      </c>
      <c r="E3753">
        <v>250</v>
      </c>
      <c r="F3753" t="s">
        <v>8220</v>
      </c>
      <c r="G3753" t="s">
        <v>8224</v>
      </c>
      <c r="H3753" t="s">
        <v>8246</v>
      </c>
      <c r="I3753">
        <v>1472317209</v>
      </c>
      <c r="J3753">
        <v>1469725209</v>
      </c>
      <c r="K3753" t="b">
        <v>0</v>
      </c>
      <c r="L3753">
        <v>1</v>
      </c>
      <c r="M3753" t="b">
        <v>0</v>
      </c>
      <c r="N3753" t="s">
        <v>8281</v>
      </c>
      <c r="O3753" s="5">
        <f t="shared" si="232"/>
        <v>2.9411764705882353E-3</v>
      </c>
      <c r="P3753" s="15">
        <f t="shared" si="233"/>
        <v>250</v>
      </c>
      <c r="Q3753" s="7" t="s">
        <v>8336</v>
      </c>
      <c r="R3753" s="7" t="s">
        <v>8337</v>
      </c>
      <c r="S3753" s="13">
        <f t="shared" si="234"/>
        <v>42609.708437499998</v>
      </c>
      <c r="T3753" s="12">
        <f t="shared" si="235"/>
        <v>42579.708437499998</v>
      </c>
    </row>
    <row r="3754" spans="1:20" ht="48" x14ac:dyDescent="0.2">
      <c r="A3754">
        <v>489</v>
      </c>
      <c r="B3754" s="3" t="s">
        <v>490</v>
      </c>
      <c r="C3754" s="3" t="s">
        <v>4599</v>
      </c>
      <c r="D3754">
        <v>74997</v>
      </c>
      <c r="E3754">
        <v>215</v>
      </c>
      <c r="F3754" t="s">
        <v>8221</v>
      </c>
      <c r="G3754" t="s">
        <v>8224</v>
      </c>
      <c r="H3754" t="s">
        <v>8246</v>
      </c>
      <c r="I3754">
        <v>1325763180</v>
      </c>
      <c r="J3754">
        <v>1323084816</v>
      </c>
      <c r="K3754" t="b">
        <v>0</v>
      </c>
      <c r="L3754">
        <v>3</v>
      </c>
      <c r="M3754" t="b">
        <v>0</v>
      </c>
      <c r="N3754" t="s">
        <v>8270</v>
      </c>
      <c r="O3754" s="5">
        <f t="shared" si="232"/>
        <v>2.8667813379201833E-3</v>
      </c>
      <c r="P3754" s="15">
        <f t="shared" si="233"/>
        <v>71.666666666666671</v>
      </c>
      <c r="Q3754" s="7" t="s">
        <v>8316</v>
      </c>
      <c r="R3754" s="7" t="s">
        <v>8322</v>
      </c>
      <c r="S3754" s="13">
        <f t="shared" si="234"/>
        <v>40913.481249999997</v>
      </c>
      <c r="T3754" s="12">
        <f t="shared" si="235"/>
        <v>40882.481666666667</v>
      </c>
    </row>
    <row r="3755" spans="1:20" ht="48" x14ac:dyDescent="0.2">
      <c r="A3755">
        <v>3917</v>
      </c>
      <c r="B3755" s="3" t="s">
        <v>3914</v>
      </c>
      <c r="C3755" s="3" t="s">
        <v>8025</v>
      </c>
      <c r="D3755">
        <v>3500</v>
      </c>
      <c r="E3755">
        <v>10</v>
      </c>
      <c r="F3755" t="s">
        <v>8221</v>
      </c>
      <c r="G3755" t="s">
        <v>8225</v>
      </c>
      <c r="H3755" t="s">
        <v>8247</v>
      </c>
      <c r="I3755">
        <v>1410439161</v>
      </c>
      <c r="J3755">
        <v>1407847161</v>
      </c>
      <c r="K3755" t="b">
        <v>0</v>
      </c>
      <c r="L3755">
        <v>1</v>
      </c>
      <c r="M3755" t="b">
        <v>0</v>
      </c>
      <c r="N3755" t="s">
        <v>8271</v>
      </c>
      <c r="O3755" s="5">
        <f t="shared" si="232"/>
        <v>2.8571428571428571E-3</v>
      </c>
      <c r="P3755" s="15">
        <f t="shared" si="233"/>
        <v>10</v>
      </c>
      <c r="Q3755" s="7" t="s">
        <v>8323</v>
      </c>
      <c r="R3755" s="7" t="s">
        <v>8324</v>
      </c>
      <c r="S3755" s="13">
        <f t="shared" si="234"/>
        <v>41893.527326388888</v>
      </c>
      <c r="T3755" s="12">
        <f t="shared" si="235"/>
        <v>41863.527326388888</v>
      </c>
    </row>
    <row r="3756" spans="1:20" ht="48" x14ac:dyDescent="0.2">
      <c r="A3756">
        <v>4085</v>
      </c>
      <c r="B3756" s="3" t="s">
        <v>4081</v>
      </c>
      <c r="C3756" s="3" t="s">
        <v>8188</v>
      </c>
      <c r="D3756">
        <v>3500</v>
      </c>
      <c r="E3756">
        <v>10</v>
      </c>
      <c r="F3756" t="s">
        <v>8221</v>
      </c>
      <c r="G3756" t="s">
        <v>8224</v>
      </c>
      <c r="H3756" t="s">
        <v>8246</v>
      </c>
      <c r="I3756">
        <v>1427169540</v>
      </c>
      <c r="J3756">
        <v>1424701775</v>
      </c>
      <c r="K3756" t="b">
        <v>0</v>
      </c>
      <c r="L3756">
        <v>1</v>
      </c>
      <c r="M3756" t="b">
        <v>0</v>
      </c>
      <c r="N3756" t="s">
        <v>8271</v>
      </c>
      <c r="O3756" s="5">
        <f t="shared" si="232"/>
        <v>2.8571428571428571E-3</v>
      </c>
      <c r="P3756" s="15">
        <f t="shared" si="233"/>
        <v>10</v>
      </c>
      <c r="Q3756" s="7" t="s">
        <v>8323</v>
      </c>
      <c r="R3756" s="7" t="s">
        <v>8324</v>
      </c>
      <c r="S3756" s="13">
        <f t="shared" si="234"/>
        <v>42087.165972222225</v>
      </c>
      <c r="T3756" s="12">
        <f t="shared" si="235"/>
        <v>42058.603877314818</v>
      </c>
    </row>
    <row r="3757" spans="1:20" ht="48" x14ac:dyDescent="0.2">
      <c r="A3757">
        <v>1907</v>
      </c>
      <c r="B3757" s="3" t="s">
        <v>1908</v>
      </c>
      <c r="C3757" s="3" t="s">
        <v>6017</v>
      </c>
      <c r="D3757">
        <v>30000</v>
      </c>
      <c r="E3757">
        <v>85</v>
      </c>
      <c r="F3757" t="s">
        <v>8221</v>
      </c>
      <c r="G3757" t="s">
        <v>8224</v>
      </c>
      <c r="H3757" t="s">
        <v>8246</v>
      </c>
      <c r="I3757">
        <v>1400853925</v>
      </c>
      <c r="J3757">
        <v>1399557925</v>
      </c>
      <c r="K3757" t="b">
        <v>0</v>
      </c>
      <c r="L3757">
        <v>4</v>
      </c>
      <c r="M3757" t="b">
        <v>0</v>
      </c>
      <c r="N3757" t="s">
        <v>8294</v>
      </c>
      <c r="O3757" s="5">
        <f t="shared" si="232"/>
        <v>2.8333333333333335E-3</v>
      </c>
      <c r="P3757" s="15">
        <f t="shared" si="233"/>
        <v>21.25</v>
      </c>
      <c r="Q3757" s="7" t="s">
        <v>8309</v>
      </c>
      <c r="R3757" s="7" t="s">
        <v>8353</v>
      </c>
      <c r="S3757" s="13">
        <f t="shared" si="234"/>
        <v>41782.587094907409</v>
      </c>
      <c r="T3757" s="12">
        <f t="shared" si="235"/>
        <v>41767.587094907409</v>
      </c>
    </row>
    <row r="3758" spans="1:20" ht="48" x14ac:dyDescent="0.2">
      <c r="A3758">
        <v>1595</v>
      </c>
      <c r="B3758" s="3" t="s">
        <v>1596</v>
      </c>
      <c r="C3758" s="3" t="s">
        <v>5705</v>
      </c>
      <c r="D3758">
        <v>100000</v>
      </c>
      <c r="E3758">
        <v>280</v>
      </c>
      <c r="F3758" t="s">
        <v>8221</v>
      </c>
      <c r="G3758" t="s">
        <v>8224</v>
      </c>
      <c r="H3758" t="s">
        <v>8246</v>
      </c>
      <c r="I3758">
        <v>1403122380</v>
      </c>
      <c r="J3758">
        <v>1400634728</v>
      </c>
      <c r="K3758" t="b">
        <v>0</v>
      </c>
      <c r="L3758">
        <v>7</v>
      </c>
      <c r="M3758" t="b">
        <v>0</v>
      </c>
      <c r="N3758" t="s">
        <v>8291</v>
      </c>
      <c r="O3758" s="5">
        <f t="shared" si="232"/>
        <v>2.8E-3</v>
      </c>
      <c r="P3758" s="15">
        <f t="shared" si="233"/>
        <v>40</v>
      </c>
      <c r="Q3758" s="7" t="s">
        <v>8343</v>
      </c>
      <c r="R3758" s="7" t="s">
        <v>8350</v>
      </c>
      <c r="S3758" s="13">
        <f t="shared" si="234"/>
        <v>41808.842361111114</v>
      </c>
      <c r="T3758" s="12">
        <f t="shared" si="235"/>
        <v>41780.050092592595</v>
      </c>
    </row>
    <row r="3759" spans="1:20" ht="64" x14ac:dyDescent="0.2">
      <c r="A3759">
        <v>3083</v>
      </c>
      <c r="B3759" s="3" t="s">
        <v>3083</v>
      </c>
      <c r="C3759" s="3" t="s">
        <v>7193</v>
      </c>
      <c r="D3759">
        <v>20000</v>
      </c>
      <c r="E3759">
        <v>56</v>
      </c>
      <c r="F3759" t="s">
        <v>8221</v>
      </c>
      <c r="G3759" t="s">
        <v>8224</v>
      </c>
      <c r="H3759" t="s">
        <v>8246</v>
      </c>
      <c r="I3759">
        <v>1409547600</v>
      </c>
      <c r="J3759">
        <v>1406986278</v>
      </c>
      <c r="K3759" t="b">
        <v>0</v>
      </c>
      <c r="L3759">
        <v>3</v>
      </c>
      <c r="M3759" t="b">
        <v>0</v>
      </c>
      <c r="N3759" t="s">
        <v>8303</v>
      </c>
      <c r="O3759" s="5">
        <f t="shared" si="232"/>
        <v>2.8E-3</v>
      </c>
      <c r="P3759" s="15">
        <f t="shared" si="233"/>
        <v>18.666666666666668</v>
      </c>
      <c r="Q3759" s="7" t="s">
        <v>8323</v>
      </c>
      <c r="R3759" s="7" t="s">
        <v>8361</v>
      </c>
      <c r="S3759" s="13">
        <f t="shared" si="234"/>
        <v>41883.208333333336</v>
      </c>
      <c r="T3759" s="12">
        <f t="shared" si="235"/>
        <v>41853.563402777778</v>
      </c>
    </row>
    <row r="3760" spans="1:20" ht="32" x14ac:dyDescent="0.2">
      <c r="A3760">
        <v>3792</v>
      </c>
      <c r="B3760" s="3" t="s">
        <v>3789</v>
      </c>
      <c r="C3760" s="3" t="s">
        <v>7902</v>
      </c>
      <c r="D3760">
        <v>12500</v>
      </c>
      <c r="E3760">
        <v>35</v>
      </c>
      <c r="F3760" t="s">
        <v>8221</v>
      </c>
      <c r="G3760" t="s">
        <v>8224</v>
      </c>
      <c r="H3760" t="s">
        <v>8246</v>
      </c>
      <c r="I3760">
        <v>1436957022</v>
      </c>
      <c r="J3760">
        <v>1434365022</v>
      </c>
      <c r="K3760" t="b">
        <v>0</v>
      </c>
      <c r="L3760">
        <v>2</v>
      </c>
      <c r="M3760" t="b">
        <v>0</v>
      </c>
      <c r="N3760" t="s">
        <v>8305</v>
      </c>
      <c r="O3760" s="5">
        <f t="shared" si="232"/>
        <v>2.8E-3</v>
      </c>
      <c r="P3760" s="15">
        <f t="shared" si="233"/>
        <v>17.5</v>
      </c>
      <c r="Q3760" s="7" t="s">
        <v>8323</v>
      </c>
      <c r="R3760" s="7" t="s">
        <v>8363</v>
      </c>
      <c r="S3760" s="13">
        <f t="shared" si="234"/>
        <v>42200.447013888886</v>
      </c>
      <c r="T3760" s="12">
        <f t="shared" si="235"/>
        <v>42170.447013888886</v>
      </c>
    </row>
    <row r="3761" spans="1:20" ht="48" hidden="1" x14ac:dyDescent="0.2">
      <c r="A3761">
        <v>123</v>
      </c>
      <c r="B3761" s="3" t="s">
        <v>125</v>
      </c>
      <c r="C3761" s="3" t="s">
        <v>4234</v>
      </c>
      <c r="D3761">
        <v>55000</v>
      </c>
      <c r="E3761">
        <v>151</v>
      </c>
      <c r="F3761" t="s">
        <v>8220</v>
      </c>
      <c r="G3761" t="s">
        <v>8224</v>
      </c>
      <c r="H3761" t="s">
        <v>8246</v>
      </c>
      <c r="I3761">
        <v>1414533600</v>
      </c>
      <c r="J3761">
        <v>1411411564</v>
      </c>
      <c r="K3761" t="b">
        <v>0</v>
      </c>
      <c r="L3761">
        <v>6</v>
      </c>
      <c r="M3761" t="b">
        <v>0</v>
      </c>
      <c r="N3761" t="s">
        <v>8267</v>
      </c>
      <c r="O3761" s="5">
        <f t="shared" si="232"/>
        <v>2.7454545454545453E-3</v>
      </c>
      <c r="P3761" s="15">
        <f t="shared" si="233"/>
        <v>25.166666666666668</v>
      </c>
      <c r="Q3761" s="7" t="s">
        <v>8316</v>
      </c>
      <c r="R3761" s="7" t="s">
        <v>8319</v>
      </c>
      <c r="S3761" s="13">
        <f t="shared" si="234"/>
        <v>41940.916666666664</v>
      </c>
      <c r="T3761" s="12">
        <f t="shared" si="235"/>
        <v>41904.781990740739</v>
      </c>
    </row>
    <row r="3762" spans="1:20" ht="32" x14ac:dyDescent="0.2">
      <c r="A3762">
        <v>3103</v>
      </c>
      <c r="B3762" s="3" t="s">
        <v>3103</v>
      </c>
      <c r="C3762" s="3" t="s">
        <v>7213</v>
      </c>
      <c r="D3762">
        <v>4100</v>
      </c>
      <c r="E3762">
        <v>11</v>
      </c>
      <c r="F3762" t="s">
        <v>8221</v>
      </c>
      <c r="G3762" t="s">
        <v>8224</v>
      </c>
      <c r="H3762" t="s">
        <v>8246</v>
      </c>
      <c r="I3762">
        <v>1434080706</v>
      </c>
      <c r="J3762">
        <v>1428896706</v>
      </c>
      <c r="K3762" t="b">
        <v>0</v>
      </c>
      <c r="L3762">
        <v>2</v>
      </c>
      <c r="M3762" t="b">
        <v>0</v>
      </c>
      <c r="N3762" t="s">
        <v>8303</v>
      </c>
      <c r="O3762" s="5">
        <f t="shared" si="232"/>
        <v>2.6829268292682929E-3</v>
      </c>
      <c r="P3762" s="15">
        <f t="shared" si="233"/>
        <v>5.5</v>
      </c>
      <c r="Q3762" s="7" t="s">
        <v>8323</v>
      </c>
      <c r="R3762" s="7" t="s">
        <v>8361</v>
      </c>
      <c r="S3762" s="13">
        <f t="shared" si="234"/>
        <v>42167.156319444446</v>
      </c>
      <c r="T3762" s="12">
        <f t="shared" si="235"/>
        <v>42107.156319444446</v>
      </c>
    </row>
    <row r="3763" spans="1:20" ht="48" hidden="1" x14ac:dyDescent="0.2">
      <c r="A3763">
        <v>1008</v>
      </c>
      <c r="B3763" s="3" t="s">
        <v>1009</v>
      </c>
      <c r="C3763" s="3" t="s">
        <v>5118</v>
      </c>
      <c r="D3763">
        <v>93500</v>
      </c>
      <c r="E3763">
        <v>250</v>
      </c>
      <c r="F3763" t="s">
        <v>8220</v>
      </c>
      <c r="G3763" t="s">
        <v>8238</v>
      </c>
      <c r="H3763" t="s">
        <v>8256</v>
      </c>
      <c r="I3763">
        <v>1482953115</v>
      </c>
      <c r="J3763">
        <v>1480361115</v>
      </c>
      <c r="K3763" t="b">
        <v>0</v>
      </c>
      <c r="L3763">
        <v>1</v>
      </c>
      <c r="M3763" t="b">
        <v>0</v>
      </c>
      <c r="N3763" t="s">
        <v>8273</v>
      </c>
      <c r="O3763" s="5">
        <f t="shared" si="232"/>
        <v>2.6737967914438501E-3</v>
      </c>
      <c r="P3763" s="15">
        <f t="shared" si="233"/>
        <v>250</v>
      </c>
      <c r="Q3763" s="7" t="s">
        <v>8309</v>
      </c>
      <c r="R3763" s="7" t="s">
        <v>8326</v>
      </c>
      <c r="S3763" s="13">
        <f t="shared" si="234"/>
        <v>42732.809201388889</v>
      </c>
      <c r="T3763" s="12">
        <f t="shared" si="235"/>
        <v>42702.809201388889</v>
      </c>
    </row>
    <row r="3764" spans="1:20" ht="48" hidden="1" x14ac:dyDescent="0.2">
      <c r="A3764">
        <v>157</v>
      </c>
      <c r="B3764" s="3" t="s">
        <v>159</v>
      </c>
      <c r="C3764" s="3" t="s">
        <v>4267</v>
      </c>
      <c r="D3764">
        <v>2995</v>
      </c>
      <c r="E3764">
        <v>8</v>
      </c>
      <c r="F3764" t="s">
        <v>8220</v>
      </c>
      <c r="G3764" t="s">
        <v>8224</v>
      </c>
      <c r="H3764" t="s">
        <v>8246</v>
      </c>
      <c r="I3764">
        <v>1456523572</v>
      </c>
      <c r="J3764">
        <v>1453931572</v>
      </c>
      <c r="K3764" t="b">
        <v>0</v>
      </c>
      <c r="L3764">
        <v>2</v>
      </c>
      <c r="M3764" t="b">
        <v>0</v>
      </c>
      <c r="N3764" t="s">
        <v>8267</v>
      </c>
      <c r="O3764" s="5">
        <f t="shared" si="232"/>
        <v>2.671118530884808E-3</v>
      </c>
      <c r="P3764" s="15">
        <f t="shared" si="233"/>
        <v>4</v>
      </c>
      <c r="Q3764" s="7" t="s">
        <v>8316</v>
      </c>
      <c r="R3764" s="7" t="s">
        <v>8319</v>
      </c>
      <c r="S3764" s="13">
        <f t="shared" si="234"/>
        <v>42426.911712962959</v>
      </c>
      <c r="T3764" s="12">
        <f t="shared" si="235"/>
        <v>42396.911712962959</v>
      </c>
    </row>
    <row r="3765" spans="1:20" ht="48" x14ac:dyDescent="0.2">
      <c r="A3765">
        <v>597</v>
      </c>
      <c r="B3765" s="3" t="s">
        <v>598</v>
      </c>
      <c r="C3765" s="3" t="s">
        <v>4707</v>
      </c>
      <c r="D3765">
        <v>7500</v>
      </c>
      <c r="E3765">
        <v>20</v>
      </c>
      <c r="F3765" t="s">
        <v>8221</v>
      </c>
      <c r="G3765" t="s">
        <v>8224</v>
      </c>
      <c r="H3765" t="s">
        <v>8246</v>
      </c>
      <c r="I3765">
        <v>1469980800</v>
      </c>
      <c r="J3765">
        <v>1466787335</v>
      </c>
      <c r="K3765" t="b">
        <v>0</v>
      </c>
      <c r="L3765">
        <v>2</v>
      </c>
      <c r="M3765" t="b">
        <v>0</v>
      </c>
      <c r="N3765" t="s">
        <v>8272</v>
      </c>
      <c r="O3765" s="5">
        <f t="shared" si="232"/>
        <v>2.6666666666666666E-3</v>
      </c>
      <c r="P3765" s="15">
        <f t="shared" si="233"/>
        <v>10</v>
      </c>
      <c r="Q3765" s="7" t="s">
        <v>8309</v>
      </c>
      <c r="R3765" s="7" t="s">
        <v>8325</v>
      </c>
      <c r="S3765" s="13">
        <f t="shared" si="234"/>
        <v>42582.666666666672</v>
      </c>
      <c r="T3765" s="12">
        <f t="shared" si="235"/>
        <v>42545.705266203702</v>
      </c>
    </row>
    <row r="3766" spans="1:20" ht="48" hidden="1" x14ac:dyDescent="0.2">
      <c r="A3766">
        <v>2567</v>
      </c>
      <c r="B3766" s="3" t="s">
        <v>2567</v>
      </c>
      <c r="C3766" s="3" t="s">
        <v>6677</v>
      </c>
      <c r="D3766">
        <v>45000</v>
      </c>
      <c r="E3766">
        <v>120</v>
      </c>
      <c r="F3766" t="s">
        <v>8220</v>
      </c>
      <c r="G3766" t="s">
        <v>8224</v>
      </c>
      <c r="H3766" t="s">
        <v>8246</v>
      </c>
      <c r="I3766">
        <v>1429823138</v>
      </c>
      <c r="J3766">
        <v>1427231138</v>
      </c>
      <c r="K3766" t="b">
        <v>0</v>
      </c>
      <c r="L3766">
        <v>2</v>
      </c>
      <c r="M3766" t="b">
        <v>0</v>
      </c>
      <c r="N3766" t="s">
        <v>8284</v>
      </c>
      <c r="O3766" s="5">
        <f t="shared" si="232"/>
        <v>2.6666666666666666E-3</v>
      </c>
      <c r="P3766" s="15">
        <f t="shared" si="233"/>
        <v>60</v>
      </c>
      <c r="Q3766" s="7" t="s">
        <v>8341</v>
      </c>
      <c r="R3766" s="7" t="s">
        <v>8342</v>
      </c>
      <c r="S3766" s="13">
        <f t="shared" si="234"/>
        <v>42117.878912037035</v>
      </c>
      <c r="T3766" s="12">
        <f t="shared" si="235"/>
        <v>42087.878912037035</v>
      </c>
    </row>
    <row r="3767" spans="1:20" ht="48" x14ac:dyDescent="0.2">
      <c r="A3767">
        <v>2151</v>
      </c>
      <c r="B3767" s="3" t="s">
        <v>2152</v>
      </c>
      <c r="C3767" s="3" t="s">
        <v>6261</v>
      </c>
      <c r="D3767">
        <v>45000</v>
      </c>
      <c r="E3767">
        <v>118</v>
      </c>
      <c r="F3767" t="s">
        <v>8221</v>
      </c>
      <c r="G3767" t="s">
        <v>8224</v>
      </c>
      <c r="H3767" t="s">
        <v>8246</v>
      </c>
      <c r="I3767">
        <v>1467231614</v>
      </c>
      <c r="J3767">
        <v>1464639614</v>
      </c>
      <c r="K3767" t="b">
        <v>0</v>
      </c>
      <c r="L3767">
        <v>6</v>
      </c>
      <c r="M3767" t="b">
        <v>0</v>
      </c>
      <c r="N3767" t="s">
        <v>8282</v>
      </c>
      <c r="O3767" s="5">
        <f t="shared" si="232"/>
        <v>2.6222222222222224E-3</v>
      </c>
      <c r="P3767" s="15">
        <f t="shared" si="233"/>
        <v>19.666666666666668</v>
      </c>
      <c r="Q3767" s="7" t="s">
        <v>8338</v>
      </c>
      <c r="R3767" s="7" t="s">
        <v>8339</v>
      </c>
      <c r="S3767" s="13">
        <f t="shared" si="234"/>
        <v>42550.847384259265</v>
      </c>
      <c r="T3767" s="12">
        <f t="shared" si="235"/>
        <v>42520.847384259265</v>
      </c>
    </row>
    <row r="3768" spans="1:20" ht="48" x14ac:dyDescent="0.2">
      <c r="A3768">
        <v>2879</v>
      </c>
      <c r="B3768" s="3" t="s">
        <v>2879</v>
      </c>
      <c r="C3768" s="3" t="s">
        <v>6989</v>
      </c>
      <c r="D3768">
        <v>11200</v>
      </c>
      <c r="E3768">
        <v>29</v>
      </c>
      <c r="F3768" t="s">
        <v>8221</v>
      </c>
      <c r="G3768" t="s">
        <v>8224</v>
      </c>
      <c r="H3768" t="s">
        <v>8246</v>
      </c>
      <c r="I3768">
        <v>1453310661</v>
      </c>
      <c r="J3768">
        <v>1450718661</v>
      </c>
      <c r="K3768" t="b">
        <v>0</v>
      </c>
      <c r="L3768">
        <v>1</v>
      </c>
      <c r="M3768" t="b">
        <v>0</v>
      </c>
      <c r="N3768" t="s">
        <v>8271</v>
      </c>
      <c r="O3768" s="5">
        <f t="shared" si="232"/>
        <v>2.5892857142857141E-3</v>
      </c>
      <c r="P3768" s="15">
        <f t="shared" si="233"/>
        <v>29</v>
      </c>
      <c r="Q3768" s="7" t="s">
        <v>8323</v>
      </c>
      <c r="R3768" s="7" t="s">
        <v>8324</v>
      </c>
      <c r="S3768" s="13">
        <f t="shared" si="234"/>
        <v>42389.725243055553</v>
      </c>
      <c r="T3768" s="12">
        <f t="shared" si="235"/>
        <v>42359.725243055553</v>
      </c>
    </row>
    <row r="3769" spans="1:20" ht="48" x14ac:dyDescent="0.2">
      <c r="A3769">
        <v>1499</v>
      </c>
      <c r="B3769" s="3" t="s">
        <v>1500</v>
      </c>
      <c r="C3769" s="3" t="s">
        <v>5609</v>
      </c>
      <c r="D3769">
        <v>2000</v>
      </c>
      <c r="E3769">
        <v>5</v>
      </c>
      <c r="F3769" t="s">
        <v>8221</v>
      </c>
      <c r="G3769" t="s">
        <v>8224</v>
      </c>
      <c r="H3769" t="s">
        <v>8246</v>
      </c>
      <c r="I3769">
        <v>1470355833</v>
      </c>
      <c r="J3769">
        <v>1465171833</v>
      </c>
      <c r="K3769" t="b">
        <v>0</v>
      </c>
      <c r="L3769">
        <v>1</v>
      </c>
      <c r="M3769" t="b">
        <v>0</v>
      </c>
      <c r="N3769" t="s">
        <v>8275</v>
      </c>
      <c r="O3769" s="5">
        <f t="shared" si="232"/>
        <v>2.5000000000000001E-3</v>
      </c>
      <c r="P3769" s="15">
        <f t="shared" si="233"/>
        <v>5</v>
      </c>
      <c r="Q3769" s="7" t="s">
        <v>8327</v>
      </c>
      <c r="R3769" s="7" t="s">
        <v>8329</v>
      </c>
      <c r="S3769" s="13">
        <f t="shared" si="234"/>
        <v>42587.007326388892</v>
      </c>
      <c r="T3769" s="12">
        <f t="shared" si="235"/>
        <v>42527.007326388892</v>
      </c>
    </row>
    <row r="3770" spans="1:20" ht="48" hidden="1" x14ac:dyDescent="0.2">
      <c r="A3770">
        <v>2368</v>
      </c>
      <c r="B3770" s="3" t="s">
        <v>2369</v>
      </c>
      <c r="C3770" s="3" t="s">
        <v>6478</v>
      </c>
      <c r="D3770">
        <v>40000</v>
      </c>
      <c r="E3770">
        <v>100</v>
      </c>
      <c r="F3770" t="s">
        <v>8220</v>
      </c>
      <c r="G3770" t="s">
        <v>8224</v>
      </c>
      <c r="H3770" t="s">
        <v>8246</v>
      </c>
      <c r="I3770">
        <v>1429028365</v>
      </c>
      <c r="J3770">
        <v>1425143965</v>
      </c>
      <c r="K3770" t="b">
        <v>0</v>
      </c>
      <c r="L3770">
        <v>2</v>
      </c>
      <c r="M3770" t="b">
        <v>0</v>
      </c>
      <c r="N3770" t="s">
        <v>8272</v>
      </c>
      <c r="O3770" s="5">
        <f t="shared" si="232"/>
        <v>2.5000000000000001E-3</v>
      </c>
      <c r="P3770" s="15">
        <f t="shared" si="233"/>
        <v>50</v>
      </c>
      <c r="Q3770" s="7" t="s">
        <v>8309</v>
      </c>
      <c r="R3770" s="7" t="s">
        <v>8325</v>
      </c>
      <c r="S3770" s="13">
        <f t="shared" si="234"/>
        <v>42108.680150462969</v>
      </c>
      <c r="T3770" s="12">
        <f t="shared" si="235"/>
        <v>42063.721817129626</v>
      </c>
    </row>
    <row r="3771" spans="1:20" ht="48" hidden="1" x14ac:dyDescent="0.2">
      <c r="A3771">
        <v>2571</v>
      </c>
      <c r="B3771" s="3" t="s">
        <v>2571</v>
      </c>
      <c r="C3771" s="3" t="s">
        <v>6681</v>
      </c>
      <c r="D3771">
        <v>100000</v>
      </c>
      <c r="E3771">
        <v>250</v>
      </c>
      <c r="F3771" t="s">
        <v>8220</v>
      </c>
      <c r="G3771" t="s">
        <v>8226</v>
      </c>
      <c r="H3771" t="s">
        <v>8248</v>
      </c>
      <c r="I3771">
        <v>1463645521</v>
      </c>
      <c r="J3771">
        <v>1458461521</v>
      </c>
      <c r="K3771" t="b">
        <v>0</v>
      </c>
      <c r="L3771">
        <v>4</v>
      </c>
      <c r="M3771" t="b">
        <v>0</v>
      </c>
      <c r="N3771" t="s">
        <v>8284</v>
      </c>
      <c r="O3771" s="5">
        <f t="shared" si="232"/>
        <v>2.5000000000000001E-3</v>
      </c>
      <c r="P3771" s="15">
        <f t="shared" si="233"/>
        <v>62.5</v>
      </c>
      <c r="Q3771" s="7" t="s">
        <v>8341</v>
      </c>
      <c r="R3771" s="7" t="s">
        <v>8342</v>
      </c>
      <c r="S3771" s="13">
        <f t="shared" si="234"/>
        <v>42509.341678240744</v>
      </c>
      <c r="T3771" s="12">
        <f t="shared" si="235"/>
        <v>42449.341678240744</v>
      </c>
    </row>
    <row r="3772" spans="1:20" ht="48" x14ac:dyDescent="0.2">
      <c r="A3772">
        <v>2769</v>
      </c>
      <c r="B3772" s="3" t="s">
        <v>2769</v>
      </c>
      <c r="C3772" s="3" t="s">
        <v>6879</v>
      </c>
      <c r="D3772">
        <v>800</v>
      </c>
      <c r="E3772">
        <v>2</v>
      </c>
      <c r="F3772" t="s">
        <v>8221</v>
      </c>
      <c r="G3772" t="s">
        <v>8225</v>
      </c>
      <c r="H3772" t="s">
        <v>8247</v>
      </c>
      <c r="I3772">
        <v>1401997790</v>
      </c>
      <c r="J3772">
        <v>1397677790</v>
      </c>
      <c r="K3772" t="b">
        <v>0</v>
      </c>
      <c r="L3772">
        <v>2</v>
      </c>
      <c r="M3772" t="b">
        <v>0</v>
      </c>
      <c r="N3772" t="s">
        <v>8304</v>
      </c>
      <c r="O3772" s="5">
        <f t="shared" si="232"/>
        <v>2.5000000000000001E-3</v>
      </c>
      <c r="P3772" s="15">
        <f t="shared" si="233"/>
        <v>1</v>
      </c>
      <c r="Q3772" s="7" t="s">
        <v>8327</v>
      </c>
      <c r="R3772" s="7" t="s">
        <v>8362</v>
      </c>
      <c r="S3772" s="13">
        <f t="shared" si="234"/>
        <v>41795.826273148145</v>
      </c>
      <c r="T3772" s="12">
        <f t="shared" si="235"/>
        <v>41745.826273148145</v>
      </c>
    </row>
    <row r="3773" spans="1:20" ht="48" x14ac:dyDescent="0.2">
      <c r="A3773">
        <v>3086</v>
      </c>
      <c r="B3773" s="3" t="s">
        <v>3086</v>
      </c>
      <c r="C3773" s="3" t="s">
        <v>7196</v>
      </c>
      <c r="D3773">
        <v>20000</v>
      </c>
      <c r="E3773">
        <v>50</v>
      </c>
      <c r="F3773" t="s">
        <v>8221</v>
      </c>
      <c r="G3773" t="s">
        <v>8237</v>
      </c>
      <c r="H3773" t="s">
        <v>8249</v>
      </c>
      <c r="I3773">
        <v>1439827559</v>
      </c>
      <c r="J3773">
        <v>1434643559</v>
      </c>
      <c r="K3773" t="b">
        <v>0</v>
      </c>
      <c r="L3773">
        <v>3</v>
      </c>
      <c r="M3773" t="b">
        <v>0</v>
      </c>
      <c r="N3773" t="s">
        <v>8303</v>
      </c>
      <c r="O3773" s="5">
        <f t="shared" si="232"/>
        <v>2.5000000000000001E-3</v>
      </c>
      <c r="P3773" s="15">
        <f t="shared" si="233"/>
        <v>16.666666666666668</v>
      </c>
      <c r="Q3773" s="7" t="s">
        <v>8323</v>
      </c>
      <c r="R3773" s="7" t="s">
        <v>8361</v>
      </c>
      <c r="S3773" s="13">
        <f t="shared" si="234"/>
        <v>42233.67082175926</v>
      </c>
      <c r="T3773" s="12">
        <f t="shared" si="235"/>
        <v>42173.67082175926</v>
      </c>
    </row>
    <row r="3774" spans="1:20" ht="48" x14ac:dyDescent="0.2">
      <c r="A3774">
        <v>3945</v>
      </c>
      <c r="B3774" s="3" t="s">
        <v>3942</v>
      </c>
      <c r="C3774" s="3" t="s">
        <v>8053</v>
      </c>
      <c r="D3774">
        <v>2000</v>
      </c>
      <c r="E3774">
        <v>5</v>
      </c>
      <c r="F3774" t="s">
        <v>8221</v>
      </c>
      <c r="G3774" t="s">
        <v>8224</v>
      </c>
      <c r="H3774" t="s">
        <v>8246</v>
      </c>
      <c r="I3774">
        <v>1431717268</v>
      </c>
      <c r="J3774">
        <v>1429125268</v>
      </c>
      <c r="K3774" t="b">
        <v>0</v>
      </c>
      <c r="L3774">
        <v>1</v>
      </c>
      <c r="M3774" t="b">
        <v>0</v>
      </c>
      <c r="N3774" t="s">
        <v>8271</v>
      </c>
      <c r="O3774" s="5">
        <f t="shared" si="232"/>
        <v>2.5000000000000001E-3</v>
      </c>
      <c r="P3774" s="15">
        <f t="shared" si="233"/>
        <v>5</v>
      </c>
      <c r="Q3774" s="7" t="s">
        <v>8323</v>
      </c>
      <c r="R3774" s="7" t="s">
        <v>8324</v>
      </c>
      <c r="S3774" s="13">
        <f t="shared" si="234"/>
        <v>42139.801712962959</v>
      </c>
      <c r="T3774" s="12">
        <f t="shared" si="235"/>
        <v>42109.801712962959</v>
      </c>
    </row>
    <row r="3775" spans="1:20" ht="32" x14ac:dyDescent="0.2">
      <c r="A3775">
        <v>3994</v>
      </c>
      <c r="B3775" s="3" t="s">
        <v>3990</v>
      </c>
      <c r="C3775" s="3" t="s">
        <v>8100</v>
      </c>
      <c r="D3775">
        <v>2000</v>
      </c>
      <c r="E3775">
        <v>5</v>
      </c>
      <c r="F3775" t="s">
        <v>8221</v>
      </c>
      <c r="G3775" t="s">
        <v>8224</v>
      </c>
      <c r="H3775" t="s">
        <v>8246</v>
      </c>
      <c r="I3775">
        <v>1405761690</v>
      </c>
      <c r="J3775">
        <v>1403169690</v>
      </c>
      <c r="K3775" t="b">
        <v>0</v>
      </c>
      <c r="L3775">
        <v>1</v>
      </c>
      <c r="M3775" t="b">
        <v>0</v>
      </c>
      <c r="N3775" t="s">
        <v>8271</v>
      </c>
      <c r="O3775" s="5">
        <f t="shared" si="232"/>
        <v>2.5000000000000001E-3</v>
      </c>
      <c r="P3775" s="15">
        <f t="shared" si="233"/>
        <v>5</v>
      </c>
      <c r="Q3775" s="7" t="s">
        <v>8323</v>
      </c>
      <c r="R3775" s="7" t="s">
        <v>8324</v>
      </c>
      <c r="S3775" s="13">
        <f t="shared" si="234"/>
        <v>41839.389930555553</v>
      </c>
      <c r="T3775" s="12">
        <f t="shared" si="235"/>
        <v>41809.389930555553</v>
      </c>
    </row>
    <row r="3776" spans="1:20" ht="48" x14ac:dyDescent="0.2">
      <c r="A3776">
        <v>4007</v>
      </c>
      <c r="B3776" s="3" t="s">
        <v>4003</v>
      </c>
      <c r="C3776" s="3" t="s">
        <v>8112</v>
      </c>
      <c r="D3776">
        <v>2000</v>
      </c>
      <c r="E3776">
        <v>5</v>
      </c>
      <c r="F3776" t="s">
        <v>8221</v>
      </c>
      <c r="G3776" t="s">
        <v>8224</v>
      </c>
      <c r="H3776" t="s">
        <v>8246</v>
      </c>
      <c r="I3776">
        <v>1409070480</v>
      </c>
      <c r="J3776">
        <v>1406572381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232"/>
        <v>2.5000000000000001E-3</v>
      </c>
      <c r="P3776" s="15">
        <f t="shared" si="233"/>
        <v>5</v>
      </c>
      <c r="Q3776" s="7" t="s">
        <v>8323</v>
      </c>
      <c r="R3776" s="7" t="s">
        <v>8324</v>
      </c>
      <c r="S3776" s="13">
        <f t="shared" si="234"/>
        <v>41877.686111111114</v>
      </c>
      <c r="T3776" s="12">
        <f t="shared" si="235"/>
        <v>41848.772928240738</v>
      </c>
    </row>
    <row r="3777" spans="1:20" ht="48" x14ac:dyDescent="0.2">
      <c r="A3777">
        <v>1486</v>
      </c>
      <c r="B3777" s="3" t="s">
        <v>1487</v>
      </c>
      <c r="C3777" s="3" t="s">
        <v>5596</v>
      </c>
      <c r="D3777">
        <v>20000</v>
      </c>
      <c r="E3777">
        <v>48</v>
      </c>
      <c r="F3777" t="s">
        <v>8221</v>
      </c>
      <c r="G3777" t="s">
        <v>8224</v>
      </c>
      <c r="H3777" t="s">
        <v>8246</v>
      </c>
      <c r="I3777">
        <v>1425009761</v>
      </c>
      <c r="J3777">
        <v>1422417761</v>
      </c>
      <c r="K3777" t="b">
        <v>0</v>
      </c>
      <c r="L3777">
        <v>3</v>
      </c>
      <c r="M3777" t="b">
        <v>0</v>
      </c>
      <c r="N3777" t="s">
        <v>8275</v>
      </c>
      <c r="O3777" s="5">
        <f t="shared" si="232"/>
        <v>2.3999999999999998E-3</v>
      </c>
      <c r="P3777" s="15">
        <f t="shared" si="233"/>
        <v>16</v>
      </c>
      <c r="Q3777" s="7" t="s">
        <v>8327</v>
      </c>
      <c r="R3777" s="7" t="s">
        <v>8329</v>
      </c>
      <c r="S3777" s="13">
        <f t="shared" si="234"/>
        <v>42062.168530092589</v>
      </c>
      <c r="T3777" s="12">
        <f t="shared" si="235"/>
        <v>42032.168530092589</v>
      </c>
    </row>
    <row r="3778" spans="1:20" ht="48" x14ac:dyDescent="0.2">
      <c r="A3778">
        <v>2683</v>
      </c>
      <c r="B3778" s="3" t="s">
        <v>2683</v>
      </c>
      <c r="C3778" s="3" t="s">
        <v>6793</v>
      </c>
      <c r="D3778">
        <v>15000</v>
      </c>
      <c r="E3778">
        <v>36</v>
      </c>
      <c r="F3778" t="s">
        <v>8221</v>
      </c>
      <c r="G3778" t="s">
        <v>8224</v>
      </c>
      <c r="H3778" t="s">
        <v>8246</v>
      </c>
      <c r="I3778">
        <v>1425233240</v>
      </c>
      <c r="J3778">
        <v>1422641240</v>
      </c>
      <c r="K3778" t="b">
        <v>0</v>
      </c>
      <c r="L3778">
        <v>3</v>
      </c>
      <c r="M3778" t="b">
        <v>0</v>
      </c>
      <c r="N3778" t="s">
        <v>8284</v>
      </c>
      <c r="O3778" s="5">
        <f t="shared" ref="O3778:O3841" si="236">E3778/D3778</f>
        <v>2.3999999999999998E-3</v>
      </c>
      <c r="P3778" s="15">
        <f t="shared" ref="P3778:P3841" si="237">AVERAGE(E3778/L3778)</f>
        <v>12</v>
      </c>
      <c r="Q3778" s="7" t="s">
        <v>8341</v>
      </c>
      <c r="R3778" s="7" t="s">
        <v>8342</v>
      </c>
      <c r="S3778" s="13">
        <f t="shared" ref="S3778:S3841" si="238">(((I3778/60)/60)/24)+DATE(1970,1,1)</f>
        <v>42064.75509259259</v>
      </c>
      <c r="T3778" s="12">
        <f t="shared" ref="T3778:T3841" si="239">(((J3778/60)/60)/24)+DATE(1970,1,1)</f>
        <v>42034.75509259259</v>
      </c>
    </row>
    <row r="3779" spans="1:20" ht="48" x14ac:dyDescent="0.2">
      <c r="A3779">
        <v>1119</v>
      </c>
      <c r="B3779" s="3" t="s">
        <v>1120</v>
      </c>
      <c r="C3779" s="3" t="s">
        <v>5229</v>
      </c>
      <c r="D3779">
        <v>2100</v>
      </c>
      <c r="E3779">
        <v>5</v>
      </c>
      <c r="F3779" t="s">
        <v>8221</v>
      </c>
      <c r="G3779" t="s">
        <v>8224</v>
      </c>
      <c r="H3779" t="s">
        <v>8246</v>
      </c>
      <c r="I3779">
        <v>1396810864</v>
      </c>
      <c r="J3779">
        <v>1395687664</v>
      </c>
      <c r="K3779" t="b">
        <v>0</v>
      </c>
      <c r="L3779">
        <v>1</v>
      </c>
      <c r="M3779" t="b">
        <v>0</v>
      </c>
      <c r="N3779" t="s">
        <v>8282</v>
      </c>
      <c r="O3779" s="5">
        <f t="shared" si="236"/>
        <v>2.3809523809523812E-3</v>
      </c>
      <c r="P3779" s="15">
        <f t="shared" si="237"/>
        <v>5</v>
      </c>
      <c r="Q3779" s="7" t="s">
        <v>8338</v>
      </c>
      <c r="R3779" s="7" t="s">
        <v>8339</v>
      </c>
      <c r="S3779" s="13">
        <f t="shared" si="238"/>
        <v>41735.792407407411</v>
      </c>
      <c r="T3779" s="12">
        <f t="shared" si="239"/>
        <v>41722.792407407411</v>
      </c>
    </row>
    <row r="3780" spans="1:20" ht="48" x14ac:dyDescent="0.2">
      <c r="A3780">
        <v>1411</v>
      </c>
      <c r="B3780" s="3" t="s">
        <v>1412</v>
      </c>
      <c r="C3780" s="3" t="s">
        <v>5521</v>
      </c>
      <c r="D3780">
        <v>3000</v>
      </c>
      <c r="E3780">
        <v>7</v>
      </c>
      <c r="F3780" t="s">
        <v>8221</v>
      </c>
      <c r="G3780" t="s">
        <v>8225</v>
      </c>
      <c r="H3780" t="s">
        <v>8247</v>
      </c>
      <c r="I3780">
        <v>1423185900</v>
      </c>
      <c r="J3780">
        <v>1420766700</v>
      </c>
      <c r="K3780" t="b">
        <v>0</v>
      </c>
      <c r="L3780">
        <v>3</v>
      </c>
      <c r="M3780" t="b">
        <v>0</v>
      </c>
      <c r="N3780" t="s">
        <v>8287</v>
      </c>
      <c r="O3780" s="5">
        <f t="shared" si="236"/>
        <v>2.3333333333333335E-3</v>
      </c>
      <c r="P3780" s="15">
        <f t="shared" si="237"/>
        <v>2.3333333333333335</v>
      </c>
      <c r="Q3780" s="7" t="s">
        <v>8327</v>
      </c>
      <c r="R3780" s="7" t="s">
        <v>8346</v>
      </c>
      <c r="S3780" s="13">
        <f t="shared" si="238"/>
        <v>42041.059027777781</v>
      </c>
      <c r="T3780" s="12">
        <f t="shared" si="239"/>
        <v>42013.059027777781</v>
      </c>
    </row>
    <row r="3781" spans="1:20" ht="32" x14ac:dyDescent="0.2">
      <c r="A3781">
        <v>2763</v>
      </c>
      <c r="B3781" s="3" t="s">
        <v>2763</v>
      </c>
      <c r="C3781" s="3" t="s">
        <v>6873</v>
      </c>
      <c r="D3781">
        <v>39400</v>
      </c>
      <c r="E3781">
        <v>90</v>
      </c>
      <c r="F3781" t="s">
        <v>8221</v>
      </c>
      <c r="G3781" t="s">
        <v>8224</v>
      </c>
      <c r="H3781" t="s">
        <v>8246</v>
      </c>
      <c r="I3781">
        <v>1369403684</v>
      </c>
      <c r="J3781">
        <v>1365515684</v>
      </c>
      <c r="K3781" t="b">
        <v>0</v>
      </c>
      <c r="L3781">
        <v>3</v>
      </c>
      <c r="M3781" t="b">
        <v>0</v>
      </c>
      <c r="N3781" t="s">
        <v>8304</v>
      </c>
      <c r="O3781" s="5">
        <f t="shared" si="236"/>
        <v>2.2842639593908631E-3</v>
      </c>
      <c r="P3781" s="15">
        <f t="shared" si="237"/>
        <v>30</v>
      </c>
      <c r="Q3781" s="7" t="s">
        <v>8327</v>
      </c>
      <c r="R3781" s="7" t="s">
        <v>8362</v>
      </c>
      <c r="S3781" s="13">
        <f t="shared" si="238"/>
        <v>41418.579675925925</v>
      </c>
      <c r="T3781" s="12">
        <f t="shared" si="239"/>
        <v>41373.579675925925</v>
      </c>
    </row>
    <row r="3782" spans="1:20" ht="48" x14ac:dyDescent="0.2">
      <c r="A3782">
        <v>215</v>
      </c>
      <c r="B3782" s="3" t="s">
        <v>217</v>
      </c>
      <c r="C3782" s="3" t="s">
        <v>4325</v>
      </c>
      <c r="D3782">
        <v>4400</v>
      </c>
      <c r="E3782">
        <v>10</v>
      </c>
      <c r="F3782" t="s">
        <v>8221</v>
      </c>
      <c r="G3782" t="s">
        <v>8225</v>
      </c>
      <c r="H3782" t="s">
        <v>8247</v>
      </c>
      <c r="I3782">
        <v>1455753540</v>
      </c>
      <c r="J3782">
        <v>1452058282</v>
      </c>
      <c r="K3782" t="b">
        <v>0</v>
      </c>
      <c r="L3782">
        <v>1</v>
      </c>
      <c r="M3782" t="b">
        <v>0</v>
      </c>
      <c r="N3782" t="s">
        <v>8268</v>
      </c>
      <c r="O3782" s="5">
        <f t="shared" si="236"/>
        <v>2.2727272727272726E-3</v>
      </c>
      <c r="P3782" s="15">
        <f t="shared" si="237"/>
        <v>10</v>
      </c>
      <c r="Q3782" s="7" t="s">
        <v>8316</v>
      </c>
      <c r="R3782" s="7" t="s">
        <v>8320</v>
      </c>
      <c r="S3782" s="13">
        <f t="shared" si="238"/>
        <v>42417.999305555553</v>
      </c>
      <c r="T3782" s="12">
        <f t="shared" si="239"/>
        <v>42375.230115740742</v>
      </c>
    </row>
    <row r="3783" spans="1:20" ht="48" x14ac:dyDescent="0.2">
      <c r="A3783">
        <v>971</v>
      </c>
      <c r="B3783" s="3" t="s">
        <v>972</v>
      </c>
      <c r="C3783" s="3" t="s">
        <v>5081</v>
      </c>
      <c r="D3783">
        <v>100000</v>
      </c>
      <c r="E3783">
        <v>226</v>
      </c>
      <c r="F3783" t="s">
        <v>8221</v>
      </c>
      <c r="G3783" t="s">
        <v>8224</v>
      </c>
      <c r="H3783" t="s">
        <v>8246</v>
      </c>
      <c r="I3783">
        <v>1433178060</v>
      </c>
      <c r="J3783">
        <v>1429290060</v>
      </c>
      <c r="K3783" t="b">
        <v>0</v>
      </c>
      <c r="L3783">
        <v>5</v>
      </c>
      <c r="M3783" t="b">
        <v>0</v>
      </c>
      <c r="N3783" t="s">
        <v>8273</v>
      </c>
      <c r="O3783" s="5">
        <f t="shared" si="236"/>
        <v>2.2599999999999999E-3</v>
      </c>
      <c r="P3783" s="15">
        <f t="shared" si="237"/>
        <v>45.2</v>
      </c>
      <c r="Q3783" s="7" t="s">
        <v>8309</v>
      </c>
      <c r="R3783" s="7" t="s">
        <v>8326</v>
      </c>
      <c r="S3783" s="13">
        <f t="shared" si="238"/>
        <v>42156.709027777775</v>
      </c>
      <c r="T3783" s="12">
        <f t="shared" si="239"/>
        <v>42111.709027777775</v>
      </c>
    </row>
    <row r="3784" spans="1:20" ht="48" x14ac:dyDescent="0.2">
      <c r="A3784">
        <v>3909</v>
      </c>
      <c r="B3784" s="3" t="s">
        <v>3906</v>
      </c>
      <c r="C3784" s="3" t="s">
        <v>8017</v>
      </c>
      <c r="D3784">
        <v>60000</v>
      </c>
      <c r="E3784">
        <v>135</v>
      </c>
      <c r="F3784" t="s">
        <v>8221</v>
      </c>
      <c r="G3784" t="s">
        <v>8224</v>
      </c>
      <c r="H3784" t="s">
        <v>8246</v>
      </c>
      <c r="I3784">
        <v>1410424642</v>
      </c>
      <c r="J3784">
        <v>1407832642</v>
      </c>
      <c r="K3784" t="b">
        <v>0</v>
      </c>
      <c r="L3784">
        <v>4</v>
      </c>
      <c r="M3784" t="b">
        <v>0</v>
      </c>
      <c r="N3784" t="s">
        <v>8271</v>
      </c>
      <c r="O3784" s="5">
        <f t="shared" si="236"/>
        <v>2.2499999999999998E-3</v>
      </c>
      <c r="P3784" s="15">
        <f t="shared" si="237"/>
        <v>33.75</v>
      </c>
      <c r="Q3784" s="7" t="s">
        <v>8323</v>
      </c>
      <c r="R3784" s="7" t="s">
        <v>8324</v>
      </c>
      <c r="S3784" s="13">
        <f t="shared" si="238"/>
        <v>41893.359282407408</v>
      </c>
      <c r="T3784" s="12">
        <f t="shared" si="239"/>
        <v>41863.359282407408</v>
      </c>
    </row>
    <row r="3785" spans="1:20" ht="48" x14ac:dyDescent="0.2">
      <c r="A3785">
        <v>1123</v>
      </c>
      <c r="B3785" s="3" t="s">
        <v>1124</v>
      </c>
      <c r="C3785" s="3" t="s">
        <v>5233</v>
      </c>
      <c r="D3785">
        <v>5000</v>
      </c>
      <c r="E3785">
        <v>11</v>
      </c>
      <c r="F3785" t="s">
        <v>8221</v>
      </c>
      <c r="G3785" t="s">
        <v>8224</v>
      </c>
      <c r="H3785" t="s">
        <v>8246</v>
      </c>
      <c r="I3785">
        <v>1397910848</v>
      </c>
      <c r="J3785">
        <v>1395318848</v>
      </c>
      <c r="K3785" t="b">
        <v>0</v>
      </c>
      <c r="L3785">
        <v>3</v>
      </c>
      <c r="M3785" t="b">
        <v>0</v>
      </c>
      <c r="N3785" t="s">
        <v>8282</v>
      </c>
      <c r="O3785" s="5">
        <f t="shared" si="236"/>
        <v>2.2000000000000001E-3</v>
      </c>
      <c r="P3785" s="15">
        <f t="shared" si="237"/>
        <v>3.6666666666666665</v>
      </c>
      <c r="Q3785" s="7" t="s">
        <v>8338</v>
      </c>
      <c r="R3785" s="7" t="s">
        <v>8339</v>
      </c>
      <c r="S3785" s="13">
        <f t="shared" si="238"/>
        <v>41748.5237037037</v>
      </c>
      <c r="T3785" s="12">
        <f t="shared" si="239"/>
        <v>41718.5237037037</v>
      </c>
    </row>
    <row r="3786" spans="1:20" ht="48" x14ac:dyDescent="0.2">
      <c r="A3786">
        <v>1130</v>
      </c>
      <c r="B3786" s="3" t="s">
        <v>1131</v>
      </c>
      <c r="C3786" s="3" t="s">
        <v>5240</v>
      </c>
      <c r="D3786">
        <v>5000</v>
      </c>
      <c r="E3786">
        <v>11</v>
      </c>
      <c r="F3786" t="s">
        <v>8221</v>
      </c>
      <c r="G3786" t="s">
        <v>8224</v>
      </c>
      <c r="H3786" t="s">
        <v>8246</v>
      </c>
      <c r="I3786">
        <v>1416963300</v>
      </c>
      <c r="J3786">
        <v>1411775700</v>
      </c>
      <c r="K3786" t="b">
        <v>0</v>
      </c>
      <c r="L3786">
        <v>3</v>
      </c>
      <c r="M3786" t="b">
        <v>0</v>
      </c>
      <c r="N3786" t="s">
        <v>8283</v>
      </c>
      <c r="O3786" s="5">
        <f t="shared" si="236"/>
        <v>2.2000000000000001E-3</v>
      </c>
      <c r="P3786" s="15">
        <f t="shared" si="237"/>
        <v>3.6666666666666665</v>
      </c>
      <c r="Q3786" s="7" t="s">
        <v>8338</v>
      </c>
      <c r="R3786" s="7" t="s">
        <v>8340</v>
      </c>
      <c r="S3786" s="13">
        <f t="shared" si="238"/>
        <v>41969.038194444445</v>
      </c>
      <c r="T3786" s="12">
        <f t="shared" si="239"/>
        <v>41908.996527777781</v>
      </c>
    </row>
    <row r="3787" spans="1:20" ht="48" x14ac:dyDescent="0.2">
      <c r="A3787">
        <v>1715</v>
      </c>
      <c r="B3787" s="3" t="s">
        <v>1716</v>
      </c>
      <c r="C3787" s="3" t="s">
        <v>5825</v>
      </c>
      <c r="D3787">
        <v>5000</v>
      </c>
      <c r="E3787">
        <v>11</v>
      </c>
      <c r="F3787" t="s">
        <v>8221</v>
      </c>
      <c r="G3787" t="s">
        <v>8224</v>
      </c>
      <c r="H3787" t="s">
        <v>8246</v>
      </c>
      <c r="I3787">
        <v>1427772120</v>
      </c>
      <c r="J3787">
        <v>1425186785</v>
      </c>
      <c r="K3787" t="b">
        <v>0</v>
      </c>
      <c r="L3787">
        <v>2</v>
      </c>
      <c r="M3787" t="b">
        <v>0</v>
      </c>
      <c r="N3787" t="s">
        <v>8293</v>
      </c>
      <c r="O3787" s="5">
        <f t="shared" si="236"/>
        <v>2.2000000000000001E-3</v>
      </c>
      <c r="P3787" s="15">
        <f t="shared" si="237"/>
        <v>5.5</v>
      </c>
      <c r="Q3787" s="7" t="s">
        <v>8330</v>
      </c>
      <c r="R3787" s="7" t="s">
        <v>8352</v>
      </c>
      <c r="S3787" s="13">
        <f t="shared" si="238"/>
        <v>42094.140277777777</v>
      </c>
      <c r="T3787" s="12">
        <f t="shared" si="239"/>
        <v>42064.217418981483</v>
      </c>
    </row>
    <row r="3788" spans="1:20" ht="48" x14ac:dyDescent="0.2">
      <c r="A3788">
        <v>3940</v>
      </c>
      <c r="B3788" s="3" t="s">
        <v>3937</v>
      </c>
      <c r="C3788" s="3" t="s">
        <v>8048</v>
      </c>
      <c r="D3788">
        <v>5000</v>
      </c>
      <c r="E3788">
        <v>11</v>
      </c>
      <c r="F3788" t="s">
        <v>8221</v>
      </c>
      <c r="G3788" t="s">
        <v>8224</v>
      </c>
      <c r="H3788" t="s">
        <v>8246</v>
      </c>
      <c r="I3788">
        <v>1420199351</v>
      </c>
      <c r="J3788">
        <v>1416311351</v>
      </c>
      <c r="K3788" t="b">
        <v>0</v>
      </c>
      <c r="L3788">
        <v>2</v>
      </c>
      <c r="M3788" t="b">
        <v>0</v>
      </c>
      <c r="N3788" t="s">
        <v>8271</v>
      </c>
      <c r="O3788" s="5">
        <f t="shared" si="236"/>
        <v>2.2000000000000001E-3</v>
      </c>
      <c r="P3788" s="15">
        <f t="shared" si="237"/>
        <v>5.5</v>
      </c>
      <c r="Q3788" s="7" t="s">
        <v>8323</v>
      </c>
      <c r="R3788" s="7" t="s">
        <v>8324</v>
      </c>
      <c r="S3788" s="13">
        <f t="shared" si="238"/>
        <v>42006.492488425924</v>
      </c>
      <c r="T3788" s="12">
        <f t="shared" si="239"/>
        <v>41961.492488425924</v>
      </c>
    </row>
    <row r="3789" spans="1:20" ht="48" x14ac:dyDescent="0.2">
      <c r="A3789">
        <v>712</v>
      </c>
      <c r="B3789" s="3" t="s">
        <v>713</v>
      </c>
      <c r="C3789" s="3" t="s">
        <v>4822</v>
      </c>
      <c r="D3789">
        <v>48500</v>
      </c>
      <c r="E3789">
        <v>105</v>
      </c>
      <c r="F3789" t="s">
        <v>8221</v>
      </c>
      <c r="G3789" t="s">
        <v>8224</v>
      </c>
      <c r="H3789" t="s">
        <v>8246</v>
      </c>
      <c r="I3789">
        <v>1455466832</v>
      </c>
      <c r="J3789">
        <v>1452874832</v>
      </c>
      <c r="K3789" t="b">
        <v>0</v>
      </c>
      <c r="L3789">
        <v>4</v>
      </c>
      <c r="M3789" t="b">
        <v>0</v>
      </c>
      <c r="N3789" t="s">
        <v>8273</v>
      </c>
      <c r="O3789" s="5">
        <f t="shared" si="236"/>
        <v>2.1649484536082476E-3</v>
      </c>
      <c r="P3789" s="15">
        <f t="shared" si="237"/>
        <v>26.25</v>
      </c>
      <c r="Q3789" s="7" t="s">
        <v>8309</v>
      </c>
      <c r="R3789" s="7" t="s">
        <v>8326</v>
      </c>
      <c r="S3789" s="13">
        <f t="shared" si="238"/>
        <v>42414.680925925932</v>
      </c>
      <c r="T3789" s="12">
        <f t="shared" si="239"/>
        <v>42384.680925925932</v>
      </c>
    </row>
    <row r="3790" spans="1:20" ht="20" x14ac:dyDescent="0.2">
      <c r="A3790">
        <v>1718</v>
      </c>
      <c r="B3790" s="3" t="s">
        <v>1719</v>
      </c>
      <c r="C3790" s="3" t="s">
        <v>5828</v>
      </c>
      <c r="D3790">
        <v>35000</v>
      </c>
      <c r="E3790">
        <v>75</v>
      </c>
      <c r="F3790" t="s">
        <v>8221</v>
      </c>
      <c r="G3790" t="s">
        <v>8224</v>
      </c>
      <c r="H3790" t="s">
        <v>8246</v>
      </c>
      <c r="I3790">
        <v>1463201940</v>
      </c>
      <c r="J3790">
        <v>1459435149</v>
      </c>
      <c r="K3790" t="b">
        <v>0</v>
      </c>
      <c r="L3790">
        <v>2</v>
      </c>
      <c r="M3790" t="b">
        <v>0</v>
      </c>
      <c r="N3790" t="s">
        <v>8293</v>
      </c>
      <c r="O3790" s="5">
        <f t="shared" si="236"/>
        <v>2.142857142857143E-3</v>
      </c>
      <c r="P3790" s="15">
        <f t="shared" si="237"/>
        <v>37.5</v>
      </c>
      <c r="Q3790" s="7" t="s">
        <v>8330</v>
      </c>
      <c r="R3790" s="7" t="s">
        <v>8352</v>
      </c>
      <c r="S3790" s="13">
        <f t="shared" si="238"/>
        <v>42504.207638888889</v>
      </c>
      <c r="T3790" s="12">
        <f t="shared" si="239"/>
        <v>42460.610520833332</v>
      </c>
    </row>
    <row r="3791" spans="1:20" ht="48" x14ac:dyDescent="0.2">
      <c r="A3791">
        <v>3081</v>
      </c>
      <c r="B3791" s="3" t="s">
        <v>3081</v>
      </c>
      <c r="C3791" s="3" t="s">
        <v>7191</v>
      </c>
      <c r="D3791">
        <v>1000000</v>
      </c>
      <c r="E3791">
        <v>2103</v>
      </c>
      <c r="F3791" t="s">
        <v>8221</v>
      </c>
      <c r="G3791" t="s">
        <v>8224</v>
      </c>
      <c r="H3791" t="s">
        <v>8246</v>
      </c>
      <c r="I3791">
        <v>1442722891</v>
      </c>
      <c r="J3791">
        <v>1440130891</v>
      </c>
      <c r="K3791" t="b">
        <v>0</v>
      </c>
      <c r="L3791">
        <v>5</v>
      </c>
      <c r="M3791" t="b">
        <v>0</v>
      </c>
      <c r="N3791" t="s">
        <v>8303</v>
      </c>
      <c r="O3791" s="5">
        <f t="shared" si="236"/>
        <v>2.1029999999999998E-3</v>
      </c>
      <c r="P3791" s="15">
        <f t="shared" si="237"/>
        <v>420.6</v>
      </c>
      <c r="Q3791" s="7" t="s">
        <v>8323</v>
      </c>
      <c r="R3791" s="7" t="s">
        <v>8361</v>
      </c>
      <c r="S3791" s="13">
        <f t="shared" si="238"/>
        <v>42267.181608796294</v>
      </c>
      <c r="T3791" s="12">
        <f t="shared" si="239"/>
        <v>42237.181608796294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8323</v>
      </c>
      <c r="R3792" s="7" t="s">
        <v>8363</v>
      </c>
      <c r="S3792" s="13">
        <f t="shared" si="238"/>
        <v>42696.708599537036</v>
      </c>
      <c r="T3792" s="12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8323</v>
      </c>
      <c r="R3793" s="7" t="s">
        <v>8363</v>
      </c>
      <c r="S3793" s="13">
        <f t="shared" si="238"/>
        <v>41826.692037037035</v>
      </c>
      <c r="T3793" s="12">
        <f t="shared" si="239"/>
        <v>41766.692037037035</v>
      </c>
    </row>
    <row r="3794" spans="1:20" ht="48" x14ac:dyDescent="0.2">
      <c r="A3794">
        <v>4042</v>
      </c>
      <c r="B3794" s="3" t="s">
        <v>4038</v>
      </c>
      <c r="C3794" s="3" t="s">
        <v>8146</v>
      </c>
      <c r="D3794">
        <v>10000</v>
      </c>
      <c r="E3794">
        <v>21</v>
      </c>
      <c r="F3794" t="s">
        <v>8221</v>
      </c>
      <c r="G3794" t="s">
        <v>8224</v>
      </c>
      <c r="H3794" t="s">
        <v>8246</v>
      </c>
      <c r="I3794">
        <v>1421781360</v>
      </c>
      <c r="J3794">
        <v>1419213664</v>
      </c>
      <c r="K3794" t="b">
        <v>0</v>
      </c>
      <c r="L3794">
        <v>3</v>
      </c>
      <c r="M3794" t="b">
        <v>0</v>
      </c>
      <c r="N3794" t="s">
        <v>8271</v>
      </c>
      <c r="O3794" s="5">
        <f t="shared" si="236"/>
        <v>2.0999999999999999E-3</v>
      </c>
      <c r="P3794" s="15">
        <f t="shared" si="237"/>
        <v>7</v>
      </c>
      <c r="Q3794" s="7" t="s">
        <v>8323</v>
      </c>
      <c r="R3794" s="7" t="s">
        <v>8324</v>
      </c>
      <c r="S3794" s="13">
        <f t="shared" si="238"/>
        <v>42024.802777777775</v>
      </c>
      <c r="T3794" s="12">
        <f t="shared" si="239"/>
        <v>41995.084074074075</v>
      </c>
    </row>
    <row r="3795" spans="1:20" ht="48" x14ac:dyDescent="0.2">
      <c r="A3795">
        <v>673</v>
      </c>
      <c r="B3795" s="3" t="s">
        <v>674</v>
      </c>
      <c r="C3795" s="3" t="s">
        <v>4783</v>
      </c>
      <c r="D3795">
        <v>100000</v>
      </c>
      <c r="E3795">
        <v>205</v>
      </c>
      <c r="F3795" t="s">
        <v>8221</v>
      </c>
      <c r="G3795" t="s">
        <v>8224</v>
      </c>
      <c r="H3795" t="s">
        <v>8246</v>
      </c>
      <c r="I3795">
        <v>1409602217</v>
      </c>
      <c r="J3795">
        <v>1405714217</v>
      </c>
      <c r="K3795" t="b">
        <v>0</v>
      </c>
      <c r="L3795">
        <v>3</v>
      </c>
      <c r="M3795" t="b">
        <v>0</v>
      </c>
      <c r="N3795" t="s">
        <v>8273</v>
      </c>
      <c r="O3795" s="5">
        <f t="shared" si="236"/>
        <v>2.0500000000000002E-3</v>
      </c>
      <c r="P3795" s="15">
        <f t="shared" si="237"/>
        <v>68.333333333333329</v>
      </c>
      <c r="Q3795" s="7" t="s">
        <v>8309</v>
      </c>
      <c r="R3795" s="7" t="s">
        <v>8326</v>
      </c>
      <c r="S3795" s="13">
        <f t="shared" si="238"/>
        <v>41883.840474537035</v>
      </c>
      <c r="T3795" s="12">
        <f t="shared" si="239"/>
        <v>41838.840474537035</v>
      </c>
    </row>
    <row r="3796" spans="1:20" ht="32" x14ac:dyDescent="0.2">
      <c r="A3796">
        <v>2130</v>
      </c>
      <c r="B3796" s="3" t="s">
        <v>2131</v>
      </c>
      <c r="C3796" s="3" t="s">
        <v>6240</v>
      </c>
      <c r="D3796">
        <v>42000</v>
      </c>
      <c r="E3796">
        <v>85</v>
      </c>
      <c r="F3796" t="s">
        <v>8221</v>
      </c>
      <c r="G3796" t="s">
        <v>8224</v>
      </c>
      <c r="H3796" t="s">
        <v>8246</v>
      </c>
      <c r="I3796">
        <v>1408154663</v>
      </c>
      <c r="J3796">
        <v>1405130663</v>
      </c>
      <c r="K3796" t="b">
        <v>0</v>
      </c>
      <c r="L3796">
        <v>4</v>
      </c>
      <c r="M3796" t="b">
        <v>0</v>
      </c>
      <c r="N3796" t="s">
        <v>8282</v>
      </c>
      <c r="O3796" s="5">
        <f t="shared" si="236"/>
        <v>2.0238095238095236E-3</v>
      </c>
      <c r="P3796" s="15">
        <f t="shared" si="237"/>
        <v>21.25</v>
      </c>
      <c r="Q3796" s="7" t="s">
        <v>8338</v>
      </c>
      <c r="R3796" s="7" t="s">
        <v>8339</v>
      </c>
      <c r="S3796" s="13">
        <f t="shared" si="238"/>
        <v>41867.086377314816</v>
      </c>
      <c r="T3796" s="12">
        <f t="shared" si="239"/>
        <v>41832.086377314816</v>
      </c>
    </row>
    <row r="3797" spans="1:20" ht="48" x14ac:dyDescent="0.2">
      <c r="A3797">
        <v>509</v>
      </c>
      <c r="B3797" s="3" t="s">
        <v>510</v>
      </c>
      <c r="C3797" s="3" t="s">
        <v>4619</v>
      </c>
      <c r="D3797">
        <v>5000</v>
      </c>
      <c r="E3797">
        <v>10</v>
      </c>
      <c r="F3797" t="s">
        <v>8221</v>
      </c>
      <c r="G3797" t="s">
        <v>8225</v>
      </c>
      <c r="H3797" t="s">
        <v>8247</v>
      </c>
      <c r="I3797">
        <v>1435504170</v>
      </c>
      <c r="J3797">
        <v>1432912170</v>
      </c>
      <c r="K3797" t="b">
        <v>0</v>
      </c>
      <c r="L3797">
        <v>1</v>
      </c>
      <c r="M3797" t="b">
        <v>0</v>
      </c>
      <c r="N3797" t="s">
        <v>8270</v>
      </c>
      <c r="O3797" s="5">
        <f t="shared" si="236"/>
        <v>2E-3</v>
      </c>
      <c r="P3797" s="15">
        <f t="shared" si="237"/>
        <v>10</v>
      </c>
      <c r="Q3797" s="7" t="s">
        <v>8316</v>
      </c>
      <c r="R3797" s="7" t="s">
        <v>8322</v>
      </c>
      <c r="S3797" s="13">
        <f t="shared" si="238"/>
        <v>42183.631597222222</v>
      </c>
      <c r="T3797" s="12">
        <f t="shared" si="239"/>
        <v>42153.631597222222</v>
      </c>
    </row>
    <row r="3798" spans="1:20" ht="48" x14ac:dyDescent="0.2">
      <c r="A3798">
        <v>577</v>
      </c>
      <c r="B3798" s="3" t="s">
        <v>578</v>
      </c>
      <c r="C3798" s="3" t="s">
        <v>4687</v>
      </c>
      <c r="D3798">
        <v>5000</v>
      </c>
      <c r="E3798">
        <v>10</v>
      </c>
      <c r="F3798" t="s">
        <v>8221</v>
      </c>
      <c r="G3798" t="s">
        <v>8224</v>
      </c>
      <c r="H3798" t="s">
        <v>8246</v>
      </c>
      <c r="I3798">
        <v>1463753302</v>
      </c>
      <c r="J3798">
        <v>1458569302</v>
      </c>
      <c r="K3798" t="b">
        <v>0</v>
      </c>
      <c r="L3798">
        <v>1</v>
      </c>
      <c r="M3798" t="b">
        <v>0</v>
      </c>
      <c r="N3798" t="s">
        <v>8272</v>
      </c>
      <c r="O3798" s="5">
        <f t="shared" si="236"/>
        <v>2E-3</v>
      </c>
      <c r="P3798" s="15">
        <f t="shared" si="237"/>
        <v>10</v>
      </c>
      <c r="Q3798" s="7" t="s">
        <v>8309</v>
      </c>
      <c r="R3798" s="7" t="s">
        <v>8325</v>
      </c>
      <c r="S3798" s="13">
        <f t="shared" si="238"/>
        <v>42510.589143518519</v>
      </c>
      <c r="T3798" s="12">
        <f t="shared" si="239"/>
        <v>42450.589143518519</v>
      </c>
    </row>
    <row r="3799" spans="1:20" ht="48" hidden="1" x14ac:dyDescent="0.2">
      <c r="A3799">
        <v>606</v>
      </c>
      <c r="B3799" s="3" t="s">
        <v>607</v>
      </c>
      <c r="C3799" s="3" t="s">
        <v>4716</v>
      </c>
      <c r="D3799">
        <v>5000</v>
      </c>
      <c r="E3799">
        <v>10</v>
      </c>
      <c r="F3799" t="s">
        <v>8220</v>
      </c>
      <c r="G3799" t="s">
        <v>8233</v>
      </c>
      <c r="H3799" t="s">
        <v>8249</v>
      </c>
      <c r="I3799">
        <v>1432479600</v>
      </c>
      <c r="J3799">
        <v>1428507409</v>
      </c>
      <c r="K3799" t="b">
        <v>0</v>
      </c>
      <c r="L3799">
        <v>1</v>
      </c>
      <c r="M3799" t="b">
        <v>0</v>
      </c>
      <c r="N3799" t="s">
        <v>8272</v>
      </c>
      <c r="O3799" s="5">
        <f t="shared" si="236"/>
        <v>2E-3</v>
      </c>
      <c r="P3799" s="15">
        <f t="shared" si="237"/>
        <v>10</v>
      </c>
      <c r="Q3799" s="7" t="s">
        <v>8309</v>
      </c>
      <c r="R3799" s="7" t="s">
        <v>8325</v>
      </c>
      <c r="S3799" s="13">
        <f t="shared" si="238"/>
        <v>42148.625</v>
      </c>
      <c r="T3799" s="12">
        <f t="shared" si="239"/>
        <v>42102.650567129633</v>
      </c>
    </row>
    <row r="3800" spans="1:20" ht="32" hidden="1" x14ac:dyDescent="0.2">
      <c r="A3800">
        <v>636</v>
      </c>
      <c r="B3800" s="3" t="s">
        <v>637</v>
      </c>
      <c r="C3800" s="3" t="s">
        <v>4746</v>
      </c>
      <c r="D3800">
        <v>2000</v>
      </c>
      <c r="E3800">
        <v>4</v>
      </c>
      <c r="F3800" t="s">
        <v>8220</v>
      </c>
      <c r="G3800" t="s">
        <v>8225</v>
      </c>
      <c r="H3800" t="s">
        <v>8247</v>
      </c>
      <c r="I3800">
        <v>1433587620</v>
      </c>
      <c r="J3800">
        <v>1430996150</v>
      </c>
      <c r="K3800" t="b">
        <v>0</v>
      </c>
      <c r="L3800">
        <v>1</v>
      </c>
      <c r="M3800" t="b">
        <v>0</v>
      </c>
      <c r="N3800" t="s">
        <v>8272</v>
      </c>
      <c r="O3800" s="5">
        <f t="shared" si="236"/>
        <v>2E-3</v>
      </c>
      <c r="P3800" s="15">
        <f t="shared" si="237"/>
        <v>4</v>
      </c>
      <c r="Q3800" s="7" t="s">
        <v>8309</v>
      </c>
      <c r="R3800" s="7" t="s">
        <v>8325</v>
      </c>
      <c r="S3800" s="13">
        <f t="shared" si="238"/>
        <v>42161.44930555555</v>
      </c>
      <c r="T3800" s="12">
        <f t="shared" si="239"/>
        <v>42131.455439814818</v>
      </c>
    </row>
    <row r="3801" spans="1:20" ht="48" hidden="1" x14ac:dyDescent="0.2">
      <c r="A3801">
        <v>1342</v>
      </c>
      <c r="B3801" s="3" t="s">
        <v>1343</v>
      </c>
      <c r="C3801" s="3" t="s">
        <v>5452</v>
      </c>
      <c r="D3801">
        <v>50000</v>
      </c>
      <c r="E3801">
        <v>100</v>
      </c>
      <c r="F3801" t="s">
        <v>8220</v>
      </c>
      <c r="G3801" t="s">
        <v>8224</v>
      </c>
      <c r="H3801" t="s">
        <v>8246</v>
      </c>
      <c r="I3801">
        <v>1437161739</v>
      </c>
      <c r="J3801">
        <v>1434569739</v>
      </c>
      <c r="K3801" t="b">
        <v>0</v>
      </c>
      <c r="L3801">
        <v>1</v>
      </c>
      <c r="M3801" t="b">
        <v>0</v>
      </c>
      <c r="N3801" t="s">
        <v>8273</v>
      </c>
      <c r="O3801" s="5">
        <f t="shared" si="236"/>
        <v>2E-3</v>
      </c>
      <c r="P3801" s="15">
        <f t="shared" si="237"/>
        <v>100</v>
      </c>
      <c r="Q3801" s="7" t="s">
        <v>8309</v>
      </c>
      <c r="R3801" s="7" t="s">
        <v>8326</v>
      </c>
      <c r="S3801" s="13">
        <f t="shared" si="238"/>
        <v>42202.816423611104</v>
      </c>
      <c r="T3801" s="12">
        <f t="shared" si="239"/>
        <v>42172.816423611104</v>
      </c>
    </row>
    <row r="3802" spans="1:20" ht="48" x14ac:dyDescent="0.2">
      <c r="A3802">
        <v>1414</v>
      </c>
      <c r="B3802" s="3" t="s">
        <v>1415</v>
      </c>
      <c r="C3802" s="3" t="s">
        <v>5524</v>
      </c>
      <c r="D3802">
        <v>500</v>
      </c>
      <c r="E3802">
        <v>1</v>
      </c>
      <c r="F3802" t="s">
        <v>8221</v>
      </c>
      <c r="G3802" t="s">
        <v>8224</v>
      </c>
      <c r="H3802" t="s">
        <v>8246</v>
      </c>
      <c r="I3802">
        <v>1483423467</v>
      </c>
      <c r="J3802">
        <v>1480831467</v>
      </c>
      <c r="K3802" t="b">
        <v>0</v>
      </c>
      <c r="L3802">
        <v>1</v>
      </c>
      <c r="M3802" t="b">
        <v>0</v>
      </c>
      <c r="N3802" t="s">
        <v>8287</v>
      </c>
      <c r="O3802" s="5">
        <f t="shared" si="236"/>
        <v>2E-3</v>
      </c>
      <c r="P3802" s="15">
        <f t="shared" si="237"/>
        <v>1</v>
      </c>
      <c r="Q3802" s="7" t="s">
        <v>8327</v>
      </c>
      <c r="R3802" s="7" t="s">
        <v>8346</v>
      </c>
      <c r="S3802" s="13">
        <f t="shared" si="238"/>
        <v>42738.25309027778</v>
      </c>
      <c r="T3802" s="12">
        <f t="shared" si="239"/>
        <v>42708.25309027778</v>
      </c>
    </row>
    <row r="3803" spans="1:20" ht="64" x14ac:dyDescent="0.2">
      <c r="A3803">
        <v>1418</v>
      </c>
      <c r="B3803" s="3" t="s">
        <v>1419</v>
      </c>
      <c r="C3803" s="3" t="s">
        <v>5528</v>
      </c>
      <c r="D3803">
        <v>3000</v>
      </c>
      <c r="E3803">
        <v>6</v>
      </c>
      <c r="F3803" t="s">
        <v>8221</v>
      </c>
      <c r="G3803" t="s">
        <v>8227</v>
      </c>
      <c r="H3803" t="s">
        <v>8249</v>
      </c>
      <c r="I3803">
        <v>1456397834</v>
      </c>
      <c r="J3803">
        <v>1453805834</v>
      </c>
      <c r="K3803" t="b">
        <v>0</v>
      </c>
      <c r="L3803">
        <v>1</v>
      </c>
      <c r="M3803" t="b">
        <v>0</v>
      </c>
      <c r="N3803" t="s">
        <v>8287</v>
      </c>
      <c r="O3803" s="5">
        <f t="shared" si="236"/>
        <v>2E-3</v>
      </c>
      <c r="P3803" s="15">
        <f t="shared" si="237"/>
        <v>6</v>
      </c>
      <c r="Q3803" s="7" t="s">
        <v>8327</v>
      </c>
      <c r="R3803" s="7" t="s">
        <v>8346</v>
      </c>
      <c r="S3803" s="13">
        <f t="shared" si="238"/>
        <v>42425.456412037034</v>
      </c>
      <c r="T3803" s="12">
        <f t="shared" si="239"/>
        <v>42395.456412037034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8323</v>
      </c>
      <c r="R3804" s="7" t="s">
        <v>8363</v>
      </c>
      <c r="S3804" s="13">
        <f t="shared" si="238"/>
        <v>42299.126226851848</v>
      </c>
      <c r="T3804" s="12">
        <f t="shared" si="239"/>
        <v>42269.126226851848</v>
      </c>
    </row>
    <row r="3805" spans="1:20" ht="48" hidden="1" x14ac:dyDescent="0.2">
      <c r="A3805">
        <v>2396</v>
      </c>
      <c r="B3805" s="3" t="s">
        <v>2397</v>
      </c>
      <c r="C3805" s="3" t="s">
        <v>6506</v>
      </c>
      <c r="D3805">
        <v>5000</v>
      </c>
      <c r="E3805">
        <v>10</v>
      </c>
      <c r="F3805" t="s">
        <v>8220</v>
      </c>
      <c r="G3805" t="s">
        <v>8240</v>
      </c>
      <c r="H3805" t="s">
        <v>8257</v>
      </c>
      <c r="I3805">
        <v>1444940558</v>
      </c>
      <c r="J3805">
        <v>1442348558</v>
      </c>
      <c r="K3805" t="b">
        <v>0</v>
      </c>
      <c r="L3805">
        <v>1</v>
      </c>
      <c r="M3805" t="b">
        <v>0</v>
      </c>
      <c r="N3805" t="s">
        <v>8272</v>
      </c>
      <c r="O3805" s="5">
        <f t="shared" si="236"/>
        <v>2E-3</v>
      </c>
      <c r="P3805" s="15">
        <f t="shared" si="237"/>
        <v>10</v>
      </c>
      <c r="Q3805" s="7" t="s">
        <v>8309</v>
      </c>
      <c r="R3805" s="7" t="s">
        <v>8325</v>
      </c>
      <c r="S3805" s="13">
        <f t="shared" si="238"/>
        <v>42292.849050925928</v>
      </c>
      <c r="T3805" s="12">
        <f t="shared" si="239"/>
        <v>42262.849050925928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8323</v>
      </c>
      <c r="R3806" s="7" t="s">
        <v>8363</v>
      </c>
      <c r="S3806" s="13">
        <f t="shared" si="238"/>
        <v>42582.291666666672</v>
      </c>
      <c r="T3806" s="12">
        <f t="shared" si="239"/>
        <v>42527.00953703704</v>
      </c>
    </row>
    <row r="3807" spans="1:20" ht="32" x14ac:dyDescent="0.2">
      <c r="A3807">
        <v>2408</v>
      </c>
      <c r="B3807" s="3" t="s">
        <v>2409</v>
      </c>
      <c r="C3807" s="3" t="s">
        <v>6518</v>
      </c>
      <c r="D3807">
        <v>15000</v>
      </c>
      <c r="E3807">
        <v>30</v>
      </c>
      <c r="F3807" t="s">
        <v>8221</v>
      </c>
      <c r="G3807" t="s">
        <v>8224</v>
      </c>
      <c r="H3807" t="s">
        <v>8246</v>
      </c>
      <c r="I3807">
        <v>1415247757</v>
      </c>
      <c r="J3807">
        <v>1412652157</v>
      </c>
      <c r="K3807" t="b">
        <v>0</v>
      </c>
      <c r="L3807">
        <v>2</v>
      </c>
      <c r="M3807" t="b">
        <v>0</v>
      </c>
      <c r="N3807" t="s">
        <v>8284</v>
      </c>
      <c r="O3807" s="5">
        <f t="shared" si="236"/>
        <v>2E-3</v>
      </c>
      <c r="P3807" s="15">
        <f t="shared" si="237"/>
        <v>15</v>
      </c>
      <c r="Q3807" s="7" t="s">
        <v>8341</v>
      </c>
      <c r="R3807" s="7" t="s">
        <v>8342</v>
      </c>
      <c r="S3807" s="13">
        <f t="shared" si="238"/>
        <v>41949.182372685187</v>
      </c>
      <c r="T3807" s="12">
        <f t="shared" si="239"/>
        <v>41919.140706018516</v>
      </c>
    </row>
    <row r="3808" spans="1:20" ht="32" x14ac:dyDescent="0.2">
      <c r="A3808">
        <v>2422</v>
      </c>
      <c r="B3808" s="3" t="s">
        <v>2423</v>
      </c>
      <c r="C3808" s="3" t="s">
        <v>6532</v>
      </c>
      <c r="D3808">
        <v>500</v>
      </c>
      <c r="E3808">
        <v>1</v>
      </c>
      <c r="F3808" t="s">
        <v>8221</v>
      </c>
      <c r="G3808" t="s">
        <v>8224</v>
      </c>
      <c r="H3808" t="s">
        <v>8246</v>
      </c>
      <c r="I3808">
        <v>1426091036</v>
      </c>
      <c r="J3808">
        <v>1423502636</v>
      </c>
      <c r="K3808" t="b">
        <v>0</v>
      </c>
      <c r="L3808">
        <v>1</v>
      </c>
      <c r="M3808" t="b">
        <v>0</v>
      </c>
      <c r="N3808" t="s">
        <v>8284</v>
      </c>
      <c r="O3808" s="5">
        <f t="shared" si="236"/>
        <v>2E-3</v>
      </c>
      <c r="P3808" s="15">
        <f t="shared" si="237"/>
        <v>1</v>
      </c>
      <c r="Q3808" s="7" t="s">
        <v>8341</v>
      </c>
      <c r="R3808" s="7" t="s">
        <v>8342</v>
      </c>
      <c r="S3808" s="13">
        <f t="shared" si="238"/>
        <v>42074.683287037042</v>
      </c>
      <c r="T3808" s="12">
        <f t="shared" si="239"/>
        <v>42044.724953703699</v>
      </c>
    </row>
    <row r="3809" spans="1:20" ht="32" x14ac:dyDescent="0.2">
      <c r="A3809">
        <v>2440</v>
      </c>
      <c r="B3809" s="3" t="s">
        <v>2441</v>
      </c>
      <c r="C3809" s="3" t="s">
        <v>6550</v>
      </c>
      <c r="D3809">
        <v>5000</v>
      </c>
      <c r="E3809">
        <v>10</v>
      </c>
      <c r="F3809" t="s">
        <v>8221</v>
      </c>
      <c r="G3809" t="s">
        <v>8242</v>
      </c>
      <c r="H3809" t="s">
        <v>8249</v>
      </c>
      <c r="I3809">
        <v>1455399313</v>
      </c>
      <c r="J3809">
        <v>1452807313</v>
      </c>
      <c r="K3809" t="b">
        <v>0</v>
      </c>
      <c r="L3809">
        <v>2</v>
      </c>
      <c r="M3809" t="b">
        <v>0</v>
      </c>
      <c r="N3809" t="s">
        <v>8284</v>
      </c>
      <c r="O3809" s="5">
        <f t="shared" si="236"/>
        <v>2E-3</v>
      </c>
      <c r="P3809" s="15">
        <f t="shared" si="237"/>
        <v>5</v>
      </c>
      <c r="Q3809" s="7" t="s">
        <v>8341</v>
      </c>
      <c r="R3809" s="7" t="s">
        <v>8342</v>
      </c>
      <c r="S3809" s="13">
        <f t="shared" si="238"/>
        <v>42413.899456018517</v>
      </c>
      <c r="T3809" s="12">
        <f t="shared" si="239"/>
        <v>42383.899456018517</v>
      </c>
    </row>
    <row r="3810" spans="1:20" ht="48" x14ac:dyDescent="0.2">
      <c r="A3810">
        <v>2848</v>
      </c>
      <c r="B3810" s="3" t="s">
        <v>2848</v>
      </c>
      <c r="C3810" s="3" t="s">
        <v>6958</v>
      </c>
      <c r="D3810">
        <v>35000</v>
      </c>
      <c r="E3810">
        <v>70</v>
      </c>
      <c r="F3810" t="s">
        <v>8221</v>
      </c>
      <c r="G3810" t="s">
        <v>8224</v>
      </c>
      <c r="H3810" t="s">
        <v>8246</v>
      </c>
      <c r="I3810">
        <v>1432913659</v>
      </c>
      <c r="J3810">
        <v>1430321659</v>
      </c>
      <c r="K3810" t="b">
        <v>0</v>
      </c>
      <c r="L3810">
        <v>3</v>
      </c>
      <c r="M3810" t="b">
        <v>0</v>
      </c>
      <c r="N3810" t="s">
        <v>8271</v>
      </c>
      <c r="O3810" s="5">
        <f t="shared" si="236"/>
        <v>2E-3</v>
      </c>
      <c r="P3810" s="15">
        <f t="shared" si="237"/>
        <v>23.333333333333332</v>
      </c>
      <c r="Q3810" s="7" t="s">
        <v>8323</v>
      </c>
      <c r="R3810" s="7" t="s">
        <v>8324</v>
      </c>
      <c r="S3810" s="13">
        <f t="shared" si="238"/>
        <v>42153.648831018523</v>
      </c>
      <c r="T3810" s="12">
        <f t="shared" si="239"/>
        <v>42123.648831018523</v>
      </c>
    </row>
    <row r="3811" spans="1:20" ht="48" x14ac:dyDescent="0.2">
      <c r="A3811">
        <v>3852</v>
      </c>
      <c r="B3811" s="3" t="s">
        <v>3849</v>
      </c>
      <c r="C3811" s="3" t="s">
        <v>7961</v>
      </c>
      <c r="D3811">
        <v>10000</v>
      </c>
      <c r="E3811">
        <v>20</v>
      </c>
      <c r="F3811" t="s">
        <v>8221</v>
      </c>
      <c r="G3811" t="s">
        <v>8224</v>
      </c>
      <c r="H3811" t="s">
        <v>8246</v>
      </c>
      <c r="I3811">
        <v>1427427276</v>
      </c>
      <c r="J3811">
        <v>1425270876</v>
      </c>
      <c r="K3811" t="b">
        <v>0</v>
      </c>
      <c r="L3811">
        <v>2</v>
      </c>
      <c r="M3811" t="b">
        <v>0</v>
      </c>
      <c r="N3811" t="s">
        <v>8271</v>
      </c>
      <c r="O3811" s="5">
        <f t="shared" si="236"/>
        <v>2E-3</v>
      </c>
      <c r="P3811" s="15">
        <f t="shared" si="237"/>
        <v>10</v>
      </c>
      <c r="Q3811" s="7" t="s">
        <v>8323</v>
      </c>
      <c r="R3811" s="7" t="s">
        <v>8324</v>
      </c>
      <c r="S3811" s="13">
        <f t="shared" si="238"/>
        <v>42090.149027777778</v>
      </c>
      <c r="T3811" s="12">
        <f t="shared" si="239"/>
        <v>42065.190694444449</v>
      </c>
    </row>
    <row r="3812" spans="1:20" ht="20" hidden="1" x14ac:dyDescent="0.2">
      <c r="A3812">
        <v>3868</v>
      </c>
      <c r="B3812" s="3" t="s">
        <v>3865</v>
      </c>
      <c r="C3812" s="3" t="s">
        <v>7977</v>
      </c>
      <c r="D3812">
        <v>5000</v>
      </c>
      <c r="E3812">
        <v>10</v>
      </c>
      <c r="F3812" t="s">
        <v>8220</v>
      </c>
      <c r="G3812" t="s">
        <v>8225</v>
      </c>
      <c r="H3812" t="s">
        <v>8247</v>
      </c>
      <c r="I3812">
        <v>1410191405</v>
      </c>
      <c r="J3812">
        <v>1408031405</v>
      </c>
      <c r="K3812" t="b">
        <v>0</v>
      </c>
      <c r="L3812">
        <v>1</v>
      </c>
      <c r="M3812" t="b">
        <v>0</v>
      </c>
      <c r="N3812" t="s">
        <v>8305</v>
      </c>
      <c r="O3812" s="5">
        <f t="shared" si="236"/>
        <v>2E-3</v>
      </c>
      <c r="P3812" s="15">
        <f t="shared" si="237"/>
        <v>10</v>
      </c>
      <c r="Q3812" s="7" t="s">
        <v>8323</v>
      </c>
      <c r="R3812" s="7" t="s">
        <v>8363</v>
      </c>
      <c r="S3812" s="13">
        <f t="shared" si="238"/>
        <v>41890.659780092588</v>
      </c>
      <c r="T3812" s="12">
        <f t="shared" si="239"/>
        <v>41865.659780092588</v>
      </c>
    </row>
    <row r="3813" spans="1:20" ht="48" x14ac:dyDescent="0.2">
      <c r="A3813">
        <v>3918</v>
      </c>
      <c r="B3813" s="3" t="s">
        <v>3915</v>
      </c>
      <c r="C3813" s="3" t="s">
        <v>8026</v>
      </c>
      <c r="D3813">
        <v>60000</v>
      </c>
      <c r="E3813">
        <v>120</v>
      </c>
      <c r="F3813" t="s">
        <v>8221</v>
      </c>
      <c r="G3813" t="s">
        <v>8225</v>
      </c>
      <c r="H3813" t="s">
        <v>8247</v>
      </c>
      <c r="I3813">
        <v>1407168000</v>
      </c>
      <c r="J3813">
        <v>1406131023</v>
      </c>
      <c r="K3813" t="b">
        <v>0</v>
      </c>
      <c r="L3813">
        <v>3</v>
      </c>
      <c r="M3813" t="b">
        <v>0</v>
      </c>
      <c r="N3813" t="s">
        <v>8271</v>
      </c>
      <c r="O3813" s="5">
        <f t="shared" si="236"/>
        <v>2E-3</v>
      </c>
      <c r="P3813" s="15">
        <f t="shared" si="237"/>
        <v>40</v>
      </c>
      <c r="Q3813" s="7" t="s">
        <v>8323</v>
      </c>
      <c r="R3813" s="7" t="s">
        <v>8324</v>
      </c>
      <c r="S3813" s="13">
        <f t="shared" si="238"/>
        <v>41855.666666666664</v>
      </c>
      <c r="T3813" s="12">
        <f t="shared" si="239"/>
        <v>41843.664618055554</v>
      </c>
    </row>
    <row r="3814" spans="1:20" ht="20" x14ac:dyDescent="0.2">
      <c r="A3814">
        <v>4004</v>
      </c>
      <c r="B3814" s="3" t="s">
        <v>4000</v>
      </c>
      <c r="C3814" s="3" t="s">
        <v>8109</v>
      </c>
      <c r="D3814">
        <v>500</v>
      </c>
      <c r="E3814">
        <v>1</v>
      </c>
      <c r="F3814" t="s">
        <v>8221</v>
      </c>
      <c r="G3814" t="s">
        <v>8224</v>
      </c>
      <c r="H3814" t="s">
        <v>8246</v>
      </c>
      <c r="I3814">
        <v>1412740457</v>
      </c>
      <c r="J3814">
        <v>1410148457</v>
      </c>
      <c r="K3814" t="b">
        <v>0</v>
      </c>
      <c r="L3814">
        <v>1</v>
      </c>
      <c r="M3814" t="b">
        <v>0</v>
      </c>
      <c r="N3814" t="s">
        <v>8271</v>
      </c>
      <c r="O3814" s="5">
        <f t="shared" si="236"/>
        <v>2E-3</v>
      </c>
      <c r="P3814" s="15">
        <f t="shared" si="237"/>
        <v>1</v>
      </c>
      <c r="Q3814" s="7" t="s">
        <v>8323</v>
      </c>
      <c r="R3814" s="7" t="s">
        <v>8324</v>
      </c>
      <c r="S3814" s="13">
        <f t="shared" si="238"/>
        <v>41920.16269675926</v>
      </c>
      <c r="T3814" s="12">
        <f t="shared" si="239"/>
        <v>41890.16269675926</v>
      </c>
    </row>
    <row r="3815" spans="1:20" ht="48" x14ac:dyDescent="0.2">
      <c r="A3815">
        <v>4113</v>
      </c>
      <c r="B3815" s="3" t="s">
        <v>4109</v>
      </c>
      <c r="C3815" s="3" t="s">
        <v>8215</v>
      </c>
      <c r="D3815">
        <v>1500</v>
      </c>
      <c r="E3815">
        <v>3</v>
      </c>
      <c r="F3815" t="s">
        <v>8221</v>
      </c>
      <c r="G3815" t="s">
        <v>8224</v>
      </c>
      <c r="H3815" t="s">
        <v>8246</v>
      </c>
      <c r="I3815">
        <v>1452234840</v>
      </c>
      <c r="J3815">
        <v>1450619123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236"/>
        <v>2E-3</v>
      </c>
      <c r="P3815" s="15">
        <f t="shared" si="237"/>
        <v>1</v>
      </c>
      <c r="Q3815" s="7" t="s">
        <v>8323</v>
      </c>
      <c r="R3815" s="7" t="s">
        <v>8324</v>
      </c>
      <c r="S3815" s="13">
        <f t="shared" si="238"/>
        <v>42377.273611111115</v>
      </c>
      <c r="T3815" s="12">
        <f t="shared" si="239"/>
        <v>42358.573182870372</v>
      </c>
    </row>
    <row r="3816" spans="1:20" ht="48" x14ac:dyDescent="0.2">
      <c r="A3816">
        <v>1701</v>
      </c>
      <c r="B3816" s="3" t="s">
        <v>1702</v>
      </c>
      <c r="C3816" s="3" t="s">
        <v>5811</v>
      </c>
      <c r="D3816">
        <v>5050</v>
      </c>
      <c r="E3816">
        <v>10</v>
      </c>
      <c r="F3816" t="s">
        <v>8221</v>
      </c>
      <c r="G3816" t="s">
        <v>8224</v>
      </c>
      <c r="H3816" t="s">
        <v>8246</v>
      </c>
      <c r="I3816">
        <v>1421337405</v>
      </c>
      <c r="J3816">
        <v>1418745405</v>
      </c>
      <c r="K3816" t="b">
        <v>0</v>
      </c>
      <c r="L3816">
        <v>2</v>
      </c>
      <c r="M3816" t="b">
        <v>0</v>
      </c>
      <c r="N3816" t="s">
        <v>8293</v>
      </c>
      <c r="O3816" s="5">
        <f t="shared" si="236"/>
        <v>1.9801980198019802E-3</v>
      </c>
      <c r="P3816" s="15">
        <f t="shared" si="237"/>
        <v>5</v>
      </c>
      <c r="Q3816" s="7" t="s">
        <v>8330</v>
      </c>
      <c r="R3816" s="7" t="s">
        <v>8352</v>
      </c>
      <c r="S3816" s="13">
        <f t="shared" si="238"/>
        <v>42019.664409722223</v>
      </c>
      <c r="T3816" s="12">
        <f t="shared" si="239"/>
        <v>41989.664409722223</v>
      </c>
    </row>
    <row r="3817" spans="1:20" ht="32" x14ac:dyDescent="0.2">
      <c r="A3817">
        <v>3088</v>
      </c>
      <c r="B3817" s="3" t="s">
        <v>3088</v>
      </c>
      <c r="C3817" s="3" t="s">
        <v>7198</v>
      </c>
      <c r="D3817">
        <v>65000</v>
      </c>
      <c r="E3817">
        <v>126</v>
      </c>
      <c r="F3817" t="s">
        <v>8221</v>
      </c>
      <c r="G3817" t="s">
        <v>8224</v>
      </c>
      <c r="H3817" t="s">
        <v>8246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8303</v>
      </c>
      <c r="O3817" s="5">
        <f t="shared" si="236"/>
        <v>1.9384615384615384E-3</v>
      </c>
      <c r="P3817" s="15">
        <f t="shared" si="237"/>
        <v>42</v>
      </c>
      <c r="Q3817" s="7" t="s">
        <v>8323</v>
      </c>
      <c r="R3817" s="7" t="s">
        <v>8361</v>
      </c>
      <c r="S3817" s="13">
        <f t="shared" si="238"/>
        <v>42012.570138888885</v>
      </c>
      <c r="T3817" s="12">
        <f t="shared" si="239"/>
        <v>41981.57230324074</v>
      </c>
    </row>
    <row r="3818" spans="1:20" ht="48" hidden="1" x14ac:dyDescent="0.2">
      <c r="A3818">
        <v>1010</v>
      </c>
      <c r="B3818" s="3" t="s">
        <v>1011</v>
      </c>
      <c r="C3818" s="3" t="s">
        <v>5120</v>
      </c>
      <c r="D3818">
        <v>115250</v>
      </c>
      <c r="E3818">
        <v>220</v>
      </c>
      <c r="F3818" t="s">
        <v>8220</v>
      </c>
      <c r="G3818" t="s">
        <v>8224</v>
      </c>
      <c r="H3818" t="s">
        <v>8246</v>
      </c>
      <c r="I3818">
        <v>1473044340</v>
      </c>
      <c r="J3818">
        <v>1468180462</v>
      </c>
      <c r="K3818" t="b">
        <v>0</v>
      </c>
      <c r="L3818">
        <v>4</v>
      </c>
      <c r="M3818" t="b">
        <v>0</v>
      </c>
      <c r="N3818" t="s">
        <v>8273</v>
      </c>
      <c r="O3818" s="5">
        <f t="shared" si="236"/>
        <v>1.9088937093275488E-3</v>
      </c>
      <c r="P3818" s="15">
        <f t="shared" si="237"/>
        <v>55</v>
      </c>
      <c r="Q3818" s="7" t="s">
        <v>8309</v>
      </c>
      <c r="R3818" s="7" t="s">
        <v>8326</v>
      </c>
      <c r="S3818" s="13">
        <f t="shared" si="238"/>
        <v>42618.124305555553</v>
      </c>
      <c r="T3818" s="12">
        <f t="shared" si="239"/>
        <v>42561.829421296294</v>
      </c>
    </row>
    <row r="3819" spans="1:20" ht="48" x14ac:dyDescent="0.2">
      <c r="A3819">
        <v>2773</v>
      </c>
      <c r="B3819" s="3" t="s">
        <v>2773</v>
      </c>
      <c r="C3819" s="3" t="s">
        <v>6883</v>
      </c>
      <c r="D3819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8304</v>
      </c>
      <c r="O3819" s="5">
        <f t="shared" si="236"/>
        <v>1.8867924528301887E-3</v>
      </c>
      <c r="P3819" s="15">
        <f t="shared" si="237"/>
        <v>1</v>
      </c>
      <c r="Q3819" s="7" t="s">
        <v>8327</v>
      </c>
      <c r="R3819" s="7" t="s">
        <v>8362</v>
      </c>
      <c r="S3819" s="13">
        <f t="shared" si="238"/>
        <v>42484.86482638889</v>
      </c>
      <c r="T3819" s="12">
        <f t="shared" si="239"/>
        <v>42474.86482638889</v>
      </c>
    </row>
    <row r="3820" spans="1:20" ht="48" hidden="1" x14ac:dyDescent="0.2">
      <c r="A3820">
        <v>2389</v>
      </c>
      <c r="B3820" s="3" t="s">
        <v>2390</v>
      </c>
      <c r="C3820" s="3" t="s">
        <v>6499</v>
      </c>
      <c r="D3820">
        <v>16000</v>
      </c>
      <c r="E3820">
        <v>30</v>
      </c>
      <c r="F3820" t="s">
        <v>8220</v>
      </c>
      <c r="G3820" t="s">
        <v>8230</v>
      </c>
      <c r="H3820" t="s">
        <v>8249</v>
      </c>
      <c r="I3820">
        <v>1437861540</v>
      </c>
      <c r="J3820">
        <v>1435160452</v>
      </c>
      <c r="K3820" t="b">
        <v>0</v>
      </c>
      <c r="L3820">
        <v>1</v>
      </c>
      <c r="M3820" t="b">
        <v>0</v>
      </c>
      <c r="N3820" t="s">
        <v>8272</v>
      </c>
      <c r="O3820" s="5">
        <f t="shared" si="236"/>
        <v>1.8749999999999999E-3</v>
      </c>
      <c r="P3820" s="15">
        <f t="shared" si="237"/>
        <v>30</v>
      </c>
      <c r="Q3820" s="7" t="s">
        <v>8309</v>
      </c>
      <c r="R3820" s="7" t="s">
        <v>8325</v>
      </c>
      <c r="S3820" s="13">
        <f t="shared" si="238"/>
        <v>42210.915972222225</v>
      </c>
      <c r="T3820" s="12">
        <f t="shared" si="239"/>
        <v>42179.653379629628</v>
      </c>
    </row>
    <row r="3821" spans="1:20" ht="64" x14ac:dyDescent="0.2">
      <c r="A3821">
        <v>484</v>
      </c>
      <c r="B3821" s="3" t="s">
        <v>485</v>
      </c>
      <c r="C3821" s="3" t="s">
        <v>4594</v>
      </c>
      <c r="D3821">
        <v>80000</v>
      </c>
      <c r="E3821">
        <v>149</v>
      </c>
      <c r="F3821" t="s">
        <v>8221</v>
      </c>
      <c r="G3821" t="s">
        <v>8225</v>
      </c>
      <c r="H3821" t="s">
        <v>8247</v>
      </c>
      <c r="I3821">
        <v>1446766372</v>
      </c>
      <c r="J3821">
        <v>1443220372</v>
      </c>
      <c r="K3821" t="b">
        <v>0</v>
      </c>
      <c r="L3821">
        <v>11</v>
      </c>
      <c r="M3821" t="b">
        <v>0</v>
      </c>
      <c r="N3821" t="s">
        <v>8270</v>
      </c>
      <c r="O3821" s="5">
        <f t="shared" si="236"/>
        <v>1.8625E-3</v>
      </c>
      <c r="P3821" s="15">
        <f t="shared" si="237"/>
        <v>13.545454545454545</v>
      </c>
      <c r="Q3821" s="7" t="s">
        <v>8316</v>
      </c>
      <c r="R3821" s="7" t="s">
        <v>8322</v>
      </c>
      <c r="S3821" s="13">
        <f t="shared" si="238"/>
        <v>42313.981157407412</v>
      </c>
      <c r="T3821" s="12">
        <f t="shared" si="239"/>
        <v>42272.93949074074</v>
      </c>
    </row>
    <row r="3822" spans="1:20" ht="48" hidden="1" x14ac:dyDescent="0.2">
      <c r="A3822">
        <v>629</v>
      </c>
      <c r="B3822" s="3" t="s">
        <v>630</v>
      </c>
      <c r="C3822" s="3" t="s">
        <v>4739</v>
      </c>
      <c r="D3822">
        <v>200000</v>
      </c>
      <c r="E3822">
        <v>350</v>
      </c>
      <c r="F3822" t="s">
        <v>8220</v>
      </c>
      <c r="G3822" t="s">
        <v>8226</v>
      </c>
      <c r="H3822" t="s">
        <v>8248</v>
      </c>
      <c r="I3822">
        <v>1463239108</v>
      </c>
      <c r="J3822">
        <v>1460647108</v>
      </c>
      <c r="K3822" t="b">
        <v>0</v>
      </c>
      <c r="L3822">
        <v>3</v>
      </c>
      <c r="M3822" t="b">
        <v>0</v>
      </c>
      <c r="N3822" t="s">
        <v>8272</v>
      </c>
      <c r="O3822" s="5">
        <f t="shared" si="236"/>
        <v>1.75E-3</v>
      </c>
      <c r="P3822" s="15">
        <f t="shared" si="237"/>
        <v>116.66666666666667</v>
      </c>
      <c r="Q3822" s="7" t="s">
        <v>8309</v>
      </c>
      <c r="R3822" s="7" t="s">
        <v>8325</v>
      </c>
      <c r="S3822" s="13">
        <f t="shared" si="238"/>
        <v>42504.637824074074</v>
      </c>
      <c r="T3822" s="12">
        <f t="shared" si="239"/>
        <v>42474.637824074074</v>
      </c>
    </row>
    <row r="3823" spans="1:20" ht="48" x14ac:dyDescent="0.2">
      <c r="A3823">
        <v>1169</v>
      </c>
      <c r="B3823" s="3" t="s">
        <v>1170</v>
      </c>
      <c r="C3823" s="3" t="s">
        <v>5279</v>
      </c>
      <c r="D3823">
        <v>10000</v>
      </c>
      <c r="E3823">
        <v>17</v>
      </c>
      <c r="F3823" t="s">
        <v>8221</v>
      </c>
      <c r="G3823" t="s">
        <v>8224</v>
      </c>
      <c r="H3823" t="s">
        <v>8246</v>
      </c>
      <c r="I3823">
        <v>1424593763</v>
      </c>
      <c r="J3823">
        <v>1422001763</v>
      </c>
      <c r="K3823" t="b">
        <v>0</v>
      </c>
      <c r="L3823">
        <v>3</v>
      </c>
      <c r="M3823" t="b">
        <v>0</v>
      </c>
      <c r="N3823" t="s">
        <v>8284</v>
      </c>
      <c r="O3823" s="5">
        <f t="shared" si="236"/>
        <v>1.6999999999999999E-3</v>
      </c>
      <c r="P3823" s="15">
        <f t="shared" si="237"/>
        <v>5.666666666666667</v>
      </c>
      <c r="Q3823" s="7" t="s">
        <v>8341</v>
      </c>
      <c r="R3823" s="7" t="s">
        <v>8342</v>
      </c>
      <c r="S3823" s="13">
        <f t="shared" si="238"/>
        <v>42057.353738425925</v>
      </c>
      <c r="T3823" s="12">
        <f t="shared" si="239"/>
        <v>42027.353738425925</v>
      </c>
    </row>
    <row r="3824" spans="1:20" ht="48" x14ac:dyDescent="0.2">
      <c r="A3824">
        <v>1905</v>
      </c>
      <c r="B3824" s="3" t="s">
        <v>1906</v>
      </c>
      <c r="C3824" s="3" t="s">
        <v>6015</v>
      </c>
      <c r="D3824">
        <v>25000</v>
      </c>
      <c r="E3824">
        <v>42</v>
      </c>
      <c r="F3824" t="s">
        <v>8221</v>
      </c>
      <c r="G3824" t="s">
        <v>8224</v>
      </c>
      <c r="H3824" t="s">
        <v>8246</v>
      </c>
      <c r="I3824">
        <v>1410127994</v>
      </c>
      <c r="J3824">
        <v>1407535994</v>
      </c>
      <c r="K3824" t="b">
        <v>0</v>
      </c>
      <c r="L3824">
        <v>4</v>
      </c>
      <c r="M3824" t="b">
        <v>0</v>
      </c>
      <c r="N3824" t="s">
        <v>8294</v>
      </c>
      <c r="O3824" s="5">
        <f t="shared" si="236"/>
        <v>1.6800000000000001E-3</v>
      </c>
      <c r="P3824" s="15">
        <f t="shared" si="237"/>
        <v>10.5</v>
      </c>
      <c r="Q3824" s="7" t="s">
        <v>8309</v>
      </c>
      <c r="R3824" s="7" t="s">
        <v>8353</v>
      </c>
      <c r="S3824" s="13">
        <f t="shared" si="238"/>
        <v>41889.925856481481</v>
      </c>
      <c r="T3824" s="12">
        <f t="shared" si="239"/>
        <v>41859.925856481481</v>
      </c>
    </row>
    <row r="3825" spans="1:20" ht="32" x14ac:dyDescent="0.2">
      <c r="A3825">
        <v>570</v>
      </c>
      <c r="B3825" s="3" t="s">
        <v>571</v>
      </c>
      <c r="C3825" s="3" t="s">
        <v>4680</v>
      </c>
      <c r="D3825">
        <v>85000</v>
      </c>
      <c r="E3825">
        <v>142</v>
      </c>
      <c r="F3825" t="s">
        <v>8221</v>
      </c>
      <c r="G3825" t="s">
        <v>8224</v>
      </c>
      <c r="H3825" t="s">
        <v>8246</v>
      </c>
      <c r="I3825">
        <v>1455822569</v>
      </c>
      <c r="J3825">
        <v>1453230569</v>
      </c>
      <c r="K3825" t="b">
        <v>0</v>
      </c>
      <c r="L3825">
        <v>1</v>
      </c>
      <c r="M3825" t="b">
        <v>0</v>
      </c>
      <c r="N3825" t="s">
        <v>8272</v>
      </c>
      <c r="O3825" s="5">
        <f t="shared" si="236"/>
        <v>1.6705882352941177E-3</v>
      </c>
      <c r="P3825" s="15">
        <f t="shared" si="237"/>
        <v>142</v>
      </c>
      <c r="Q3825" s="7" t="s">
        <v>8309</v>
      </c>
      <c r="R3825" s="7" t="s">
        <v>8325</v>
      </c>
      <c r="S3825" s="13">
        <f t="shared" si="238"/>
        <v>42418.798252314817</v>
      </c>
      <c r="T3825" s="12">
        <f t="shared" si="239"/>
        <v>42388.798252314817</v>
      </c>
    </row>
    <row r="3826" spans="1:20" ht="48" x14ac:dyDescent="0.2">
      <c r="A3826">
        <v>1114</v>
      </c>
      <c r="B3826" s="3" t="s">
        <v>1115</v>
      </c>
      <c r="C3826" s="3" t="s">
        <v>5224</v>
      </c>
      <c r="D3826">
        <v>6000</v>
      </c>
      <c r="E3826">
        <v>10</v>
      </c>
      <c r="F3826" t="s">
        <v>8221</v>
      </c>
      <c r="G3826" t="s">
        <v>8225</v>
      </c>
      <c r="H3826" t="s">
        <v>8247</v>
      </c>
      <c r="I3826">
        <v>1381306687</v>
      </c>
      <c r="J3826">
        <v>1378714687</v>
      </c>
      <c r="K3826" t="b">
        <v>0</v>
      </c>
      <c r="L3826">
        <v>3</v>
      </c>
      <c r="M3826" t="b">
        <v>0</v>
      </c>
      <c r="N3826" t="s">
        <v>8282</v>
      </c>
      <c r="O3826" s="5">
        <f t="shared" si="236"/>
        <v>1.6666666666666668E-3</v>
      </c>
      <c r="P3826" s="15">
        <f t="shared" si="237"/>
        <v>3.3333333333333335</v>
      </c>
      <c r="Q3826" s="7" t="s">
        <v>8338</v>
      </c>
      <c r="R3826" s="7" t="s">
        <v>8339</v>
      </c>
      <c r="S3826" s="13">
        <f t="shared" si="238"/>
        <v>41556.345914351856</v>
      </c>
      <c r="T3826" s="12">
        <f t="shared" si="239"/>
        <v>41526.345914351856</v>
      </c>
    </row>
    <row r="3827" spans="1:20" ht="48" x14ac:dyDescent="0.2">
      <c r="A3827">
        <v>2128</v>
      </c>
      <c r="B3827" s="3" t="s">
        <v>2129</v>
      </c>
      <c r="C3827" s="3" t="s">
        <v>6238</v>
      </c>
      <c r="D3827">
        <v>15000</v>
      </c>
      <c r="E3827">
        <v>25</v>
      </c>
      <c r="F3827" t="s">
        <v>8221</v>
      </c>
      <c r="G3827" t="s">
        <v>8229</v>
      </c>
      <c r="H3827" t="s">
        <v>8251</v>
      </c>
      <c r="I3827">
        <v>1411324369</v>
      </c>
      <c r="J3827">
        <v>1406140369</v>
      </c>
      <c r="K3827" t="b">
        <v>0</v>
      </c>
      <c r="L3827">
        <v>1</v>
      </c>
      <c r="M3827" t="b">
        <v>0</v>
      </c>
      <c r="N3827" t="s">
        <v>8282</v>
      </c>
      <c r="O3827" s="5">
        <f t="shared" si="236"/>
        <v>1.6666666666666668E-3</v>
      </c>
      <c r="P3827" s="15">
        <f t="shared" si="237"/>
        <v>25</v>
      </c>
      <c r="Q3827" s="7" t="s">
        <v>8338</v>
      </c>
      <c r="R3827" s="7" t="s">
        <v>8339</v>
      </c>
      <c r="S3827" s="13">
        <f t="shared" si="238"/>
        <v>41903.772789351853</v>
      </c>
      <c r="T3827" s="12">
        <f t="shared" si="239"/>
        <v>41843.772789351853</v>
      </c>
    </row>
    <row r="3828" spans="1:20" ht="48" x14ac:dyDescent="0.2">
      <c r="A3828">
        <v>2152</v>
      </c>
      <c r="B3828" s="3" t="s">
        <v>2153</v>
      </c>
      <c r="C3828" s="3" t="s">
        <v>6262</v>
      </c>
      <c r="D3828">
        <v>30000</v>
      </c>
      <c r="E3828">
        <v>50</v>
      </c>
      <c r="F3828" t="s">
        <v>8221</v>
      </c>
      <c r="G3828" t="s">
        <v>8224</v>
      </c>
      <c r="H3828" t="s">
        <v>8246</v>
      </c>
      <c r="I3828">
        <v>1394909909</v>
      </c>
      <c r="J3828">
        <v>1392321509</v>
      </c>
      <c r="K3828" t="b">
        <v>0</v>
      </c>
      <c r="L3828">
        <v>4</v>
      </c>
      <c r="M3828" t="b">
        <v>0</v>
      </c>
      <c r="N3828" t="s">
        <v>8282</v>
      </c>
      <c r="O3828" s="5">
        <f t="shared" si="236"/>
        <v>1.6666666666666668E-3</v>
      </c>
      <c r="P3828" s="15">
        <f t="shared" si="237"/>
        <v>12.5</v>
      </c>
      <c r="Q3828" s="7" t="s">
        <v>8338</v>
      </c>
      <c r="R3828" s="7" t="s">
        <v>8339</v>
      </c>
      <c r="S3828" s="13">
        <f t="shared" si="238"/>
        <v>41713.790613425925</v>
      </c>
      <c r="T3828" s="12">
        <f t="shared" si="239"/>
        <v>41683.832280092596</v>
      </c>
    </row>
    <row r="3829" spans="1:20" ht="48" x14ac:dyDescent="0.2">
      <c r="A3829">
        <v>2585</v>
      </c>
      <c r="B3829" s="3" t="s">
        <v>2585</v>
      </c>
      <c r="C3829" s="3" t="s">
        <v>6695</v>
      </c>
      <c r="D3829">
        <v>30000</v>
      </c>
      <c r="E3829">
        <v>50</v>
      </c>
      <c r="F3829" t="s">
        <v>8221</v>
      </c>
      <c r="G3829" t="s">
        <v>8224</v>
      </c>
      <c r="H3829" t="s">
        <v>8246</v>
      </c>
      <c r="I3829">
        <v>1404601632</v>
      </c>
      <c r="J3829">
        <v>1402009632</v>
      </c>
      <c r="K3829" t="b">
        <v>0</v>
      </c>
      <c r="L3829">
        <v>1</v>
      </c>
      <c r="M3829" t="b">
        <v>0</v>
      </c>
      <c r="N3829" t="s">
        <v>8284</v>
      </c>
      <c r="O3829" s="5">
        <f t="shared" si="236"/>
        <v>1.6666666666666668E-3</v>
      </c>
      <c r="P3829" s="15">
        <f t="shared" si="237"/>
        <v>50</v>
      </c>
      <c r="Q3829" s="7" t="s">
        <v>8341</v>
      </c>
      <c r="R3829" s="7" t="s">
        <v>8342</v>
      </c>
      <c r="S3829" s="13">
        <f t="shared" si="238"/>
        <v>41825.963333333333</v>
      </c>
      <c r="T3829" s="12">
        <f t="shared" si="239"/>
        <v>41795.963333333333</v>
      </c>
    </row>
    <row r="3830" spans="1:20" ht="32" x14ac:dyDescent="0.2">
      <c r="A3830">
        <v>2586</v>
      </c>
      <c r="B3830" s="3" t="s">
        <v>2586</v>
      </c>
      <c r="C3830" s="3" t="s">
        <v>6696</v>
      </c>
      <c r="D3830">
        <v>3000</v>
      </c>
      <c r="E3830">
        <v>5</v>
      </c>
      <c r="F3830" t="s">
        <v>8221</v>
      </c>
      <c r="G3830" t="s">
        <v>8225</v>
      </c>
      <c r="H3830" t="s">
        <v>8247</v>
      </c>
      <c r="I3830">
        <v>1451030136</v>
      </c>
      <c r="J3830">
        <v>1448438136</v>
      </c>
      <c r="K3830" t="b">
        <v>0</v>
      </c>
      <c r="L3830">
        <v>1</v>
      </c>
      <c r="M3830" t="b">
        <v>0</v>
      </c>
      <c r="N3830" t="s">
        <v>8284</v>
      </c>
      <c r="O3830" s="5">
        <f t="shared" si="236"/>
        <v>1.6666666666666668E-3</v>
      </c>
      <c r="P3830" s="15">
        <f t="shared" si="237"/>
        <v>5</v>
      </c>
      <c r="Q3830" s="7" t="s">
        <v>8341</v>
      </c>
      <c r="R3830" s="7" t="s">
        <v>8342</v>
      </c>
      <c r="S3830" s="13">
        <f t="shared" si="238"/>
        <v>42363.330277777779</v>
      </c>
      <c r="T3830" s="12">
        <f t="shared" si="239"/>
        <v>42333.330277777779</v>
      </c>
    </row>
    <row r="3831" spans="1:20" ht="48" x14ac:dyDescent="0.2">
      <c r="A3831">
        <v>2592</v>
      </c>
      <c r="B3831" s="3" t="s">
        <v>2592</v>
      </c>
      <c r="C3831" s="3" t="s">
        <v>6702</v>
      </c>
      <c r="D3831">
        <v>30000</v>
      </c>
      <c r="E3831">
        <v>50</v>
      </c>
      <c r="F3831" t="s">
        <v>8221</v>
      </c>
      <c r="G3831" t="s">
        <v>8224</v>
      </c>
      <c r="H3831" t="s">
        <v>8246</v>
      </c>
      <c r="I3831">
        <v>1412536421</v>
      </c>
      <c r="J3831">
        <v>1409944421</v>
      </c>
      <c r="K3831" t="b">
        <v>0</v>
      </c>
      <c r="L3831">
        <v>1</v>
      </c>
      <c r="M3831" t="b">
        <v>0</v>
      </c>
      <c r="N3831" t="s">
        <v>8284</v>
      </c>
      <c r="O3831" s="5">
        <f t="shared" si="236"/>
        <v>1.6666666666666668E-3</v>
      </c>
      <c r="P3831" s="15">
        <f t="shared" si="237"/>
        <v>50</v>
      </c>
      <c r="Q3831" s="7" t="s">
        <v>8341</v>
      </c>
      <c r="R3831" s="7" t="s">
        <v>8342</v>
      </c>
      <c r="S3831" s="13">
        <f t="shared" si="238"/>
        <v>41917.801168981481</v>
      </c>
      <c r="T3831" s="12">
        <f t="shared" si="239"/>
        <v>41887.801168981481</v>
      </c>
    </row>
    <row r="3832" spans="1:20" ht="48" x14ac:dyDescent="0.2">
      <c r="A3832">
        <v>2887</v>
      </c>
      <c r="B3832" s="3" t="s">
        <v>2887</v>
      </c>
      <c r="C3832" s="3" t="s">
        <v>6997</v>
      </c>
      <c r="D3832">
        <v>3000</v>
      </c>
      <c r="E3832">
        <v>5</v>
      </c>
      <c r="F3832" t="s">
        <v>8221</v>
      </c>
      <c r="G3832" t="s">
        <v>8224</v>
      </c>
      <c r="H3832" t="s">
        <v>8246</v>
      </c>
      <c r="I3832">
        <v>1420971324</v>
      </c>
      <c r="J3832">
        <v>1418379324</v>
      </c>
      <c r="K3832" t="b">
        <v>0</v>
      </c>
      <c r="L3832">
        <v>1</v>
      </c>
      <c r="M3832" t="b">
        <v>0</v>
      </c>
      <c r="N3832" t="s">
        <v>8271</v>
      </c>
      <c r="O3832" s="5">
        <f t="shared" si="236"/>
        <v>1.6666666666666668E-3</v>
      </c>
      <c r="P3832" s="15">
        <f t="shared" si="237"/>
        <v>5</v>
      </c>
      <c r="Q3832" s="7" t="s">
        <v>8323</v>
      </c>
      <c r="R3832" s="7" t="s">
        <v>8324</v>
      </c>
      <c r="S3832" s="13">
        <f t="shared" si="238"/>
        <v>42015.427361111113</v>
      </c>
      <c r="T3832" s="12">
        <f t="shared" si="239"/>
        <v>41985.427361111113</v>
      </c>
    </row>
    <row r="3833" spans="1:20" ht="48" x14ac:dyDescent="0.2">
      <c r="A3833">
        <v>4066</v>
      </c>
      <c r="B3833" s="3" t="s">
        <v>4062</v>
      </c>
      <c r="C3833" s="3" t="s">
        <v>8170</v>
      </c>
      <c r="D3833">
        <v>15000</v>
      </c>
      <c r="E3833">
        <v>25</v>
      </c>
      <c r="F3833" t="s">
        <v>8221</v>
      </c>
      <c r="G3833" t="s">
        <v>8224</v>
      </c>
      <c r="H3833" t="s">
        <v>8246</v>
      </c>
      <c r="I3833">
        <v>1463619388</v>
      </c>
      <c r="J3833">
        <v>1461027388</v>
      </c>
      <c r="K3833" t="b">
        <v>0</v>
      </c>
      <c r="L3833">
        <v>1</v>
      </c>
      <c r="M3833" t="b">
        <v>0</v>
      </c>
      <c r="N3833" t="s">
        <v>8271</v>
      </c>
      <c r="O3833" s="5">
        <f t="shared" si="236"/>
        <v>1.6666666666666668E-3</v>
      </c>
      <c r="P3833" s="15">
        <f t="shared" si="237"/>
        <v>25</v>
      </c>
      <c r="Q3833" s="7" t="s">
        <v>8323</v>
      </c>
      <c r="R3833" s="7" t="s">
        <v>8324</v>
      </c>
      <c r="S3833" s="13">
        <f t="shared" si="238"/>
        <v>42509.039212962962</v>
      </c>
      <c r="T3833" s="12">
        <f t="shared" si="239"/>
        <v>42479.039212962962</v>
      </c>
    </row>
    <row r="3834" spans="1:20" ht="48" x14ac:dyDescent="0.2">
      <c r="A3834">
        <v>4079</v>
      </c>
      <c r="B3834" s="3" t="s">
        <v>4075</v>
      </c>
      <c r="C3834" s="3" t="s">
        <v>8182</v>
      </c>
      <c r="D3834">
        <v>3000</v>
      </c>
      <c r="E3834">
        <v>5</v>
      </c>
      <c r="F3834" t="s">
        <v>8221</v>
      </c>
      <c r="G3834" t="s">
        <v>8224</v>
      </c>
      <c r="H3834" t="s">
        <v>8246</v>
      </c>
      <c r="I3834">
        <v>1466375521</v>
      </c>
      <c r="J3834">
        <v>1463783521</v>
      </c>
      <c r="K3834" t="b">
        <v>0</v>
      </c>
      <c r="L3834">
        <v>1</v>
      </c>
      <c r="M3834" t="b">
        <v>0</v>
      </c>
      <c r="N3834" t="s">
        <v>8271</v>
      </c>
      <c r="O3834" s="5">
        <f t="shared" si="236"/>
        <v>1.6666666666666668E-3</v>
      </c>
      <c r="P3834" s="15">
        <f t="shared" si="237"/>
        <v>5</v>
      </c>
      <c r="Q3834" s="7" t="s">
        <v>8323</v>
      </c>
      <c r="R3834" s="7" t="s">
        <v>8324</v>
      </c>
      <c r="S3834" s="13">
        <f t="shared" si="238"/>
        <v>42540.938900462963</v>
      </c>
      <c r="T3834" s="12">
        <f t="shared" si="239"/>
        <v>42510.938900462963</v>
      </c>
    </row>
    <row r="3835" spans="1:20" ht="48" x14ac:dyDescent="0.2">
      <c r="A3835">
        <v>1105</v>
      </c>
      <c r="B3835" s="3" t="s">
        <v>1106</v>
      </c>
      <c r="C3835" s="3" t="s">
        <v>5215</v>
      </c>
      <c r="D3835">
        <v>900000</v>
      </c>
      <c r="E3835">
        <v>1431</v>
      </c>
      <c r="F3835" t="s">
        <v>8221</v>
      </c>
      <c r="G3835" t="s">
        <v>8224</v>
      </c>
      <c r="H3835" t="s">
        <v>8246</v>
      </c>
      <c r="I3835">
        <v>1395627327</v>
      </c>
      <c r="J3835">
        <v>1393038927</v>
      </c>
      <c r="K3835" t="b">
        <v>0</v>
      </c>
      <c r="L3835">
        <v>20</v>
      </c>
      <c r="M3835" t="b">
        <v>0</v>
      </c>
      <c r="N3835" t="s">
        <v>8282</v>
      </c>
      <c r="O3835" s="5">
        <f t="shared" si="236"/>
        <v>1.5900000000000001E-3</v>
      </c>
      <c r="P3835" s="15">
        <f t="shared" si="237"/>
        <v>71.55</v>
      </c>
      <c r="Q3835" s="7" t="s">
        <v>8338</v>
      </c>
      <c r="R3835" s="7" t="s">
        <v>8339</v>
      </c>
      <c r="S3835" s="13">
        <f t="shared" si="238"/>
        <v>41722.0940625</v>
      </c>
      <c r="T3835" s="12">
        <f t="shared" si="239"/>
        <v>41692.135729166665</v>
      </c>
    </row>
    <row r="3836" spans="1:20" ht="48" x14ac:dyDescent="0.2">
      <c r="A3836">
        <v>494</v>
      </c>
      <c r="B3836" s="3" t="s">
        <v>495</v>
      </c>
      <c r="C3836" s="3" t="s">
        <v>4604</v>
      </c>
      <c r="D3836">
        <v>20000</v>
      </c>
      <c r="E3836">
        <v>31</v>
      </c>
      <c r="F3836" t="s">
        <v>8221</v>
      </c>
      <c r="G3836" t="s">
        <v>8224</v>
      </c>
      <c r="H3836" t="s">
        <v>8246</v>
      </c>
      <c r="I3836">
        <v>1404356400</v>
      </c>
      <c r="J3836">
        <v>1402343765</v>
      </c>
      <c r="K3836" t="b">
        <v>0</v>
      </c>
      <c r="L3836">
        <v>3</v>
      </c>
      <c r="M3836" t="b">
        <v>0</v>
      </c>
      <c r="N3836" t="s">
        <v>8270</v>
      </c>
      <c r="O3836" s="5">
        <f t="shared" si="236"/>
        <v>1.5499999999999999E-3</v>
      </c>
      <c r="P3836" s="15">
        <f t="shared" si="237"/>
        <v>10.333333333333334</v>
      </c>
      <c r="Q3836" s="7" t="s">
        <v>8316</v>
      </c>
      <c r="R3836" s="7" t="s">
        <v>8322</v>
      </c>
      <c r="S3836" s="13">
        <f t="shared" si="238"/>
        <v>41823.125</v>
      </c>
      <c r="T3836" s="12">
        <f t="shared" si="239"/>
        <v>41799.830613425926</v>
      </c>
    </row>
    <row r="3837" spans="1:20" ht="32" x14ac:dyDescent="0.2">
      <c r="A3837">
        <v>3060</v>
      </c>
      <c r="B3837" s="3" t="s">
        <v>3060</v>
      </c>
      <c r="C3837" s="3" t="s">
        <v>7170</v>
      </c>
      <c r="D3837">
        <v>220000</v>
      </c>
      <c r="E3837">
        <v>335</v>
      </c>
      <c r="F3837" t="s">
        <v>8221</v>
      </c>
      <c r="G3837" t="s">
        <v>8224</v>
      </c>
      <c r="H3837" t="s">
        <v>8246</v>
      </c>
      <c r="I3837">
        <v>1443422134</v>
      </c>
      <c r="J3837">
        <v>1440830134</v>
      </c>
      <c r="K3837" t="b">
        <v>0</v>
      </c>
      <c r="L3837">
        <v>6</v>
      </c>
      <c r="M3837" t="b">
        <v>0</v>
      </c>
      <c r="N3837" t="s">
        <v>8303</v>
      </c>
      <c r="O3837" s="5">
        <f t="shared" si="236"/>
        <v>1.5227272727272728E-3</v>
      </c>
      <c r="P3837" s="15">
        <f t="shared" si="237"/>
        <v>55.833333333333336</v>
      </c>
      <c r="Q3837" s="7" t="s">
        <v>8323</v>
      </c>
      <c r="R3837" s="7" t="s">
        <v>8361</v>
      </c>
      <c r="S3837" s="13">
        <f t="shared" si="238"/>
        <v>42275.274699074071</v>
      </c>
      <c r="T3837" s="12">
        <f t="shared" si="239"/>
        <v>42245.274699074071</v>
      </c>
    </row>
    <row r="3838" spans="1:20" ht="48" hidden="1" x14ac:dyDescent="0.2">
      <c r="A3838">
        <v>2953</v>
      </c>
      <c r="B3838" s="3" t="s">
        <v>2953</v>
      </c>
      <c r="C3838" s="3" t="s">
        <v>7063</v>
      </c>
      <c r="D3838">
        <v>400000</v>
      </c>
      <c r="E3838">
        <v>605</v>
      </c>
      <c r="F3838" t="s">
        <v>8220</v>
      </c>
      <c r="G3838" t="s">
        <v>8224</v>
      </c>
      <c r="H3838" t="s">
        <v>8246</v>
      </c>
      <c r="I3838">
        <v>1444330821</v>
      </c>
      <c r="J3838">
        <v>1441738821</v>
      </c>
      <c r="K3838" t="b">
        <v>0</v>
      </c>
      <c r="L3838">
        <v>3</v>
      </c>
      <c r="M3838" t="b">
        <v>0</v>
      </c>
      <c r="N3838" t="s">
        <v>8303</v>
      </c>
      <c r="O3838" s="5">
        <f t="shared" si="236"/>
        <v>1.5125E-3</v>
      </c>
      <c r="P3838" s="15">
        <f t="shared" si="237"/>
        <v>201.66666666666666</v>
      </c>
      <c r="Q3838" s="7" t="s">
        <v>8323</v>
      </c>
      <c r="R3838" s="7" t="s">
        <v>8361</v>
      </c>
      <c r="S3838" s="13">
        <f t="shared" si="238"/>
        <v>42285.791909722218</v>
      </c>
      <c r="T3838" s="12">
        <f t="shared" si="239"/>
        <v>42255.791909722218</v>
      </c>
    </row>
    <row r="3839" spans="1:20" ht="48" x14ac:dyDescent="0.2">
      <c r="A3839">
        <v>1068</v>
      </c>
      <c r="B3839" s="3" t="s">
        <v>1069</v>
      </c>
      <c r="C3839" s="3" t="s">
        <v>5178</v>
      </c>
      <c r="D3839">
        <v>30000</v>
      </c>
      <c r="E3839">
        <v>45</v>
      </c>
      <c r="F3839" t="s">
        <v>8221</v>
      </c>
      <c r="G3839" t="s">
        <v>8224</v>
      </c>
      <c r="H3839" t="s">
        <v>8246</v>
      </c>
      <c r="I3839">
        <v>1460274864</v>
      </c>
      <c r="J3839">
        <v>1457686464</v>
      </c>
      <c r="K3839" t="b">
        <v>0</v>
      </c>
      <c r="L3839">
        <v>4</v>
      </c>
      <c r="M3839" t="b">
        <v>0</v>
      </c>
      <c r="N3839" t="s">
        <v>8282</v>
      </c>
      <c r="O3839" s="5">
        <f t="shared" si="236"/>
        <v>1.5E-3</v>
      </c>
      <c r="P3839" s="15">
        <f t="shared" si="237"/>
        <v>11.25</v>
      </c>
      <c r="Q3839" s="7" t="s">
        <v>8338</v>
      </c>
      <c r="R3839" s="7" t="s">
        <v>8339</v>
      </c>
      <c r="S3839" s="13">
        <f t="shared" si="238"/>
        <v>42470.329444444447</v>
      </c>
      <c r="T3839" s="12">
        <f t="shared" si="239"/>
        <v>42440.371111111104</v>
      </c>
    </row>
    <row r="3840" spans="1:20" ht="32" x14ac:dyDescent="0.2">
      <c r="A3840">
        <v>1149</v>
      </c>
      <c r="B3840" s="3" t="s">
        <v>1150</v>
      </c>
      <c r="C3840" s="3" t="s">
        <v>5259</v>
      </c>
      <c r="D3840">
        <v>50000</v>
      </c>
      <c r="E3840">
        <v>75</v>
      </c>
      <c r="F3840" t="s">
        <v>8221</v>
      </c>
      <c r="G3840" t="s">
        <v>8224</v>
      </c>
      <c r="H3840" t="s">
        <v>8246</v>
      </c>
      <c r="I3840">
        <v>1466096566</v>
      </c>
      <c r="J3840">
        <v>1463504566</v>
      </c>
      <c r="K3840" t="b">
        <v>0</v>
      </c>
      <c r="L3840">
        <v>2</v>
      </c>
      <c r="M3840" t="b">
        <v>0</v>
      </c>
      <c r="N3840" t="s">
        <v>8284</v>
      </c>
      <c r="O3840" s="5">
        <f t="shared" si="236"/>
        <v>1.5E-3</v>
      </c>
      <c r="P3840" s="15">
        <f t="shared" si="237"/>
        <v>37.5</v>
      </c>
      <c r="Q3840" s="7" t="s">
        <v>8341</v>
      </c>
      <c r="R3840" s="7" t="s">
        <v>8342</v>
      </c>
      <c r="S3840" s="13">
        <f t="shared" si="238"/>
        <v>42537.71025462963</v>
      </c>
      <c r="T3840" s="12">
        <f t="shared" si="239"/>
        <v>42507.71025462963</v>
      </c>
    </row>
    <row r="3841" spans="1:20" ht="48" x14ac:dyDescent="0.2">
      <c r="A3841">
        <v>2510</v>
      </c>
      <c r="B3841" s="3" t="s">
        <v>2510</v>
      </c>
      <c r="C3841" s="3" t="s">
        <v>6620</v>
      </c>
      <c r="D3841">
        <v>50000</v>
      </c>
      <c r="E3841">
        <v>75</v>
      </c>
      <c r="F3841" t="s">
        <v>8221</v>
      </c>
      <c r="G3841" t="s">
        <v>8224</v>
      </c>
      <c r="H3841" t="s">
        <v>8246</v>
      </c>
      <c r="I3841">
        <v>1431647772</v>
      </c>
      <c r="J3841">
        <v>1426463772</v>
      </c>
      <c r="K3841" t="b">
        <v>0</v>
      </c>
      <c r="L3841">
        <v>2</v>
      </c>
      <c r="M3841" t="b">
        <v>0</v>
      </c>
      <c r="N3841" t="s">
        <v>8299</v>
      </c>
      <c r="O3841" s="5">
        <f t="shared" si="236"/>
        <v>1.5E-3</v>
      </c>
      <c r="P3841" s="15">
        <f t="shared" si="237"/>
        <v>37.5</v>
      </c>
      <c r="Q3841" s="7" t="s">
        <v>8341</v>
      </c>
      <c r="R3841" s="7" t="s">
        <v>8357</v>
      </c>
      <c r="S3841" s="13">
        <f t="shared" si="238"/>
        <v>42138.997361111105</v>
      </c>
      <c r="T3841" s="12">
        <f t="shared" si="239"/>
        <v>42078.997361111105</v>
      </c>
    </row>
    <row r="3842" spans="1:20" ht="32" x14ac:dyDescent="0.2">
      <c r="A3842">
        <v>3052</v>
      </c>
      <c r="B3842" s="3" t="s">
        <v>3052</v>
      </c>
      <c r="C3842" s="3" t="s">
        <v>7162</v>
      </c>
      <c r="D3842">
        <v>50000</v>
      </c>
      <c r="E3842">
        <v>75</v>
      </c>
      <c r="F3842" t="s">
        <v>8221</v>
      </c>
      <c r="G3842" t="s">
        <v>8224</v>
      </c>
      <c r="H3842" t="s">
        <v>8246</v>
      </c>
      <c r="I3842">
        <v>1432828740</v>
      </c>
      <c r="J3842">
        <v>1430237094</v>
      </c>
      <c r="K3842" t="b">
        <v>0</v>
      </c>
      <c r="L3842">
        <v>2</v>
      </c>
      <c r="M3842" t="b">
        <v>0</v>
      </c>
      <c r="N3842" t="s">
        <v>8303</v>
      </c>
      <c r="O3842" s="5">
        <f t="shared" ref="O3842:O3905" si="240">E3842/D3842</f>
        <v>1.5E-3</v>
      </c>
      <c r="P3842" s="15">
        <f t="shared" ref="P3842:P3905" si="241">AVERAGE(E3842/L3842)</f>
        <v>37.5</v>
      </c>
      <c r="Q3842" s="7" t="s">
        <v>8323</v>
      </c>
      <c r="R3842" s="7" t="s">
        <v>8361</v>
      </c>
      <c r="S3842" s="13">
        <f t="shared" ref="S3842:S3905" si="242">(((I3842/60)/60)/24)+DATE(1970,1,1)</f>
        <v>42152.665972222225</v>
      </c>
      <c r="T3842" s="12">
        <f t="shared" ref="T3842:T3905" si="243">(((J3842/60)/60)/24)+DATE(1970,1,1)</f>
        <v>42122.670069444444</v>
      </c>
    </row>
    <row r="3843" spans="1:20" ht="32" x14ac:dyDescent="0.2">
      <c r="A3843">
        <v>2688</v>
      </c>
      <c r="B3843" s="3" t="s">
        <v>2688</v>
      </c>
      <c r="C3843" s="3" t="s">
        <v>6798</v>
      </c>
      <c r="D3843">
        <v>50000</v>
      </c>
      <c r="E3843">
        <v>74</v>
      </c>
      <c r="F3843" t="s">
        <v>8221</v>
      </c>
      <c r="G3843" t="s">
        <v>8224</v>
      </c>
      <c r="H3843" t="s">
        <v>8246</v>
      </c>
      <c r="I3843">
        <v>1424746800</v>
      </c>
      <c r="J3843">
        <v>1422067870</v>
      </c>
      <c r="K3843" t="b">
        <v>0</v>
      </c>
      <c r="L3843">
        <v>14</v>
      </c>
      <c r="M3843" t="b">
        <v>0</v>
      </c>
      <c r="N3843" t="s">
        <v>8284</v>
      </c>
      <c r="O3843" s="5">
        <f t="shared" si="240"/>
        <v>1.48E-3</v>
      </c>
      <c r="P3843" s="15">
        <f t="shared" si="241"/>
        <v>5.2857142857142856</v>
      </c>
      <c r="Q3843" s="7" t="s">
        <v>8341</v>
      </c>
      <c r="R3843" s="7" t="s">
        <v>8342</v>
      </c>
      <c r="S3843" s="13">
        <f t="shared" si="242"/>
        <v>42059.125</v>
      </c>
      <c r="T3843" s="12">
        <f t="shared" si="243"/>
        <v>42028.118865740747</v>
      </c>
    </row>
    <row r="3844" spans="1:20" ht="48" hidden="1" x14ac:dyDescent="0.2">
      <c r="A3844">
        <v>2579</v>
      </c>
      <c r="B3844" s="3" t="s">
        <v>2579</v>
      </c>
      <c r="C3844" s="3" t="s">
        <v>6689</v>
      </c>
      <c r="D3844">
        <v>200000</v>
      </c>
      <c r="E3844">
        <v>277</v>
      </c>
      <c r="F3844" t="s">
        <v>8220</v>
      </c>
      <c r="G3844" t="s">
        <v>8224</v>
      </c>
      <c r="H3844" t="s">
        <v>8246</v>
      </c>
      <c r="I3844">
        <v>1410810903</v>
      </c>
      <c r="J3844">
        <v>1405626903</v>
      </c>
      <c r="K3844" t="b">
        <v>0</v>
      </c>
      <c r="L3844">
        <v>12</v>
      </c>
      <c r="M3844" t="b">
        <v>0</v>
      </c>
      <c r="N3844" t="s">
        <v>8284</v>
      </c>
      <c r="O3844" s="5">
        <f t="shared" si="240"/>
        <v>1.3849999999999999E-3</v>
      </c>
      <c r="P3844" s="15">
        <f t="shared" si="241"/>
        <v>23.083333333333332</v>
      </c>
      <c r="Q3844" s="7" t="s">
        <v>8341</v>
      </c>
      <c r="R3844" s="7" t="s">
        <v>8342</v>
      </c>
      <c r="S3844" s="13">
        <f t="shared" si="242"/>
        <v>41897.829895833333</v>
      </c>
      <c r="T3844" s="12">
        <f t="shared" si="243"/>
        <v>41837.829895833333</v>
      </c>
    </row>
    <row r="3845" spans="1:20" ht="48" x14ac:dyDescent="0.2">
      <c r="A3845">
        <v>512</v>
      </c>
      <c r="B3845" s="3" t="s">
        <v>513</v>
      </c>
      <c r="C3845" s="3" t="s">
        <v>4622</v>
      </c>
      <c r="D3845">
        <v>8000</v>
      </c>
      <c r="E3845">
        <v>11</v>
      </c>
      <c r="F3845" t="s">
        <v>8221</v>
      </c>
      <c r="G3845" t="s">
        <v>8224</v>
      </c>
      <c r="H3845" t="s">
        <v>8246</v>
      </c>
      <c r="I3845">
        <v>1479667727</v>
      </c>
      <c r="J3845">
        <v>1475776127</v>
      </c>
      <c r="K3845" t="b">
        <v>0</v>
      </c>
      <c r="L3845">
        <v>2</v>
      </c>
      <c r="M3845" t="b">
        <v>0</v>
      </c>
      <c r="N3845" t="s">
        <v>8270</v>
      </c>
      <c r="O3845" s="5">
        <f t="shared" si="240"/>
        <v>1.3749999999999999E-3</v>
      </c>
      <c r="P3845" s="15">
        <f t="shared" si="241"/>
        <v>5.5</v>
      </c>
      <c r="Q3845" s="7" t="s">
        <v>8316</v>
      </c>
      <c r="R3845" s="7" t="s">
        <v>8322</v>
      </c>
      <c r="S3845" s="13">
        <f t="shared" si="242"/>
        <v>42694.783877314811</v>
      </c>
      <c r="T3845" s="12">
        <f t="shared" si="243"/>
        <v>42649.742210648154</v>
      </c>
    </row>
    <row r="3846" spans="1:20" ht="32" x14ac:dyDescent="0.2">
      <c r="A3846">
        <v>1992</v>
      </c>
      <c r="B3846" s="3" t="s">
        <v>1993</v>
      </c>
      <c r="C3846" s="3" t="s">
        <v>6102</v>
      </c>
      <c r="D3846">
        <v>1500</v>
      </c>
      <c r="E3846">
        <v>2</v>
      </c>
      <c r="F3846" t="s">
        <v>8221</v>
      </c>
      <c r="G3846" t="s">
        <v>8224</v>
      </c>
      <c r="H3846" t="s">
        <v>8246</v>
      </c>
      <c r="I3846">
        <v>1424229991</v>
      </c>
      <c r="J3846">
        <v>1421637991</v>
      </c>
      <c r="K3846" t="b">
        <v>0</v>
      </c>
      <c r="L3846">
        <v>2</v>
      </c>
      <c r="M3846" t="b">
        <v>0</v>
      </c>
      <c r="N3846" t="s">
        <v>8296</v>
      </c>
      <c r="O3846" s="5">
        <f t="shared" si="240"/>
        <v>1.3333333333333333E-3</v>
      </c>
      <c r="P3846" s="15">
        <f t="shared" si="241"/>
        <v>1</v>
      </c>
      <c r="Q3846" s="7" t="s">
        <v>8343</v>
      </c>
      <c r="R3846" s="7" t="s">
        <v>8354</v>
      </c>
      <c r="S3846" s="13">
        <f t="shared" si="242"/>
        <v>42053.143414351856</v>
      </c>
      <c r="T3846" s="12">
        <f t="shared" si="243"/>
        <v>42023.143414351856</v>
      </c>
    </row>
    <row r="3847" spans="1:20" ht="48" x14ac:dyDescent="0.2">
      <c r="A3847">
        <v>1115</v>
      </c>
      <c r="B3847" s="3" t="s">
        <v>1116</v>
      </c>
      <c r="C3847" s="3" t="s">
        <v>5225</v>
      </c>
      <c r="D3847">
        <v>40000</v>
      </c>
      <c r="E3847">
        <v>53</v>
      </c>
      <c r="F3847" t="s">
        <v>8221</v>
      </c>
      <c r="G3847" t="s">
        <v>8224</v>
      </c>
      <c r="H3847" t="s">
        <v>8246</v>
      </c>
      <c r="I3847">
        <v>1459352495</v>
      </c>
      <c r="J3847">
        <v>1456764095</v>
      </c>
      <c r="K3847" t="b">
        <v>0</v>
      </c>
      <c r="L3847">
        <v>4</v>
      </c>
      <c r="M3847" t="b">
        <v>0</v>
      </c>
      <c r="N3847" t="s">
        <v>8282</v>
      </c>
      <c r="O3847" s="5">
        <f t="shared" si="240"/>
        <v>1.325E-3</v>
      </c>
      <c r="P3847" s="15">
        <f t="shared" si="241"/>
        <v>13.25</v>
      </c>
      <c r="Q3847" s="7" t="s">
        <v>8338</v>
      </c>
      <c r="R3847" s="7" t="s">
        <v>8339</v>
      </c>
      <c r="S3847" s="13">
        <f t="shared" si="242"/>
        <v>42459.653877314813</v>
      </c>
      <c r="T3847" s="12">
        <f t="shared" si="243"/>
        <v>42429.695543981477</v>
      </c>
    </row>
    <row r="3848" spans="1:20" ht="48" x14ac:dyDescent="0.2">
      <c r="A3848">
        <v>2434</v>
      </c>
      <c r="B3848" s="3" t="s">
        <v>2435</v>
      </c>
      <c r="C3848" s="3" t="s">
        <v>6544</v>
      </c>
      <c r="D3848">
        <v>20000</v>
      </c>
      <c r="E3848">
        <v>26</v>
      </c>
      <c r="F3848" t="s">
        <v>8221</v>
      </c>
      <c r="G3848" t="s">
        <v>8224</v>
      </c>
      <c r="H3848" t="s">
        <v>8246</v>
      </c>
      <c r="I3848">
        <v>1438662474</v>
      </c>
      <c r="J3848">
        <v>1435206474</v>
      </c>
      <c r="K3848" t="b">
        <v>0</v>
      </c>
      <c r="L3848">
        <v>2</v>
      </c>
      <c r="M3848" t="b">
        <v>0</v>
      </c>
      <c r="N3848" t="s">
        <v>8284</v>
      </c>
      <c r="O3848" s="5">
        <f t="shared" si="240"/>
        <v>1.2999999999999999E-3</v>
      </c>
      <c r="P3848" s="15">
        <f t="shared" si="241"/>
        <v>13</v>
      </c>
      <c r="Q3848" s="7" t="s">
        <v>8341</v>
      </c>
      <c r="R3848" s="7" t="s">
        <v>8342</v>
      </c>
      <c r="S3848" s="13">
        <f t="shared" si="242"/>
        <v>42220.18604166666</v>
      </c>
      <c r="T3848" s="12">
        <f t="shared" si="243"/>
        <v>42180.18604166666</v>
      </c>
    </row>
    <row r="3849" spans="1:20" ht="48" x14ac:dyDescent="0.2">
      <c r="A3849">
        <v>506</v>
      </c>
      <c r="B3849" s="3" t="s">
        <v>507</v>
      </c>
      <c r="C3849" s="3" t="s">
        <v>4616</v>
      </c>
      <c r="D3849">
        <v>200000</v>
      </c>
      <c r="E3849">
        <v>250</v>
      </c>
      <c r="F3849" t="s">
        <v>8221</v>
      </c>
      <c r="G3849" t="s">
        <v>8224</v>
      </c>
      <c r="H3849" t="s">
        <v>8246</v>
      </c>
      <c r="I3849">
        <v>1376140520</v>
      </c>
      <c r="J3849">
        <v>1373548520</v>
      </c>
      <c r="K3849" t="b">
        <v>0</v>
      </c>
      <c r="L3849">
        <v>1</v>
      </c>
      <c r="M3849" t="b">
        <v>0</v>
      </c>
      <c r="N3849" t="s">
        <v>8270</v>
      </c>
      <c r="O3849" s="5">
        <f t="shared" si="240"/>
        <v>1.25E-3</v>
      </c>
      <c r="P3849" s="15">
        <f t="shared" si="241"/>
        <v>250</v>
      </c>
      <c r="Q3849" s="7" t="s">
        <v>8316</v>
      </c>
      <c r="R3849" s="7" t="s">
        <v>8322</v>
      </c>
      <c r="S3849" s="13">
        <f t="shared" si="242"/>
        <v>41496.552314814813</v>
      </c>
      <c r="T3849" s="12">
        <f t="shared" si="243"/>
        <v>41466.552314814813</v>
      </c>
    </row>
    <row r="3850" spans="1:20" ht="48" x14ac:dyDescent="0.2">
      <c r="A3850">
        <v>1145</v>
      </c>
      <c r="B3850" s="3" t="s">
        <v>1146</v>
      </c>
      <c r="C3850" s="3" t="s">
        <v>5255</v>
      </c>
      <c r="D3850">
        <v>80000</v>
      </c>
      <c r="E3850">
        <v>100</v>
      </c>
      <c r="F3850" t="s">
        <v>8221</v>
      </c>
      <c r="G3850" t="s">
        <v>8224</v>
      </c>
      <c r="H3850" t="s">
        <v>8246</v>
      </c>
      <c r="I3850">
        <v>1412272592</v>
      </c>
      <c r="J3850">
        <v>1407088592</v>
      </c>
      <c r="K3850" t="b">
        <v>0</v>
      </c>
      <c r="L3850">
        <v>1</v>
      </c>
      <c r="M3850" t="b">
        <v>0</v>
      </c>
      <c r="N3850" t="s">
        <v>8284</v>
      </c>
      <c r="O3850" s="5">
        <f t="shared" si="240"/>
        <v>1.25E-3</v>
      </c>
      <c r="P3850" s="15">
        <f t="shared" si="241"/>
        <v>100</v>
      </c>
      <c r="Q3850" s="7" t="s">
        <v>8341</v>
      </c>
      <c r="R3850" s="7" t="s">
        <v>8342</v>
      </c>
      <c r="S3850" s="13">
        <f t="shared" si="242"/>
        <v>41914.747592592597</v>
      </c>
      <c r="T3850" s="12">
        <f t="shared" si="243"/>
        <v>41854.747592592597</v>
      </c>
    </row>
    <row r="3851" spans="1:20" ht="20" x14ac:dyDescent="0.2">
      <c r="A3851">
        <v>1406</v>
      </c>
      <c r="B3851" s="3" t="s">
        <v>1407</v>
      </c>
      <c r="C3851" s="3" t="s">
        <v>5516</v>
      </c>
      <c r="D3851">
        <v>12000</v>
      </c>
      <c r="E3851">
        <v>15</v>
      </c>
      <c r="F3851" t="s">
        <v>8221</v>
      </c>
      <c r="G3851" t="s">
        <v>8237</v>
      </c>
      <c r="H3851" t="s">
        <v>8249</v>
      </c>
      <c r="I3851">
        <v>1449914400</v>
      </c>
      <c r="J3851">
        <v>1445336607</v>
      </c>
      <c r="K3851" t="b">
        <v>0</v>
      </c>
      <c r="L3851">
        <v>3</v>
      </c>
      <c r="M3851" t="b">
        <v>0</v>
      </c>
      <c r="N3851" t="s">
        <v>8287</v>
      </c>
      <c r="O3851" s="5">
        <f t="shared" si="240"/>
        <v>1.25E-3</v>
      </c>
      <c r="P3851" s="15">
        <f t="shared" si="241"/>
        <v>5</v>
      </c>
      <c r="Q3851" s="7" t="s">
        <v>8327</v>
      </c>
      <c r="R3851" s="7" t="s">
        <v>8346</v>
      </c>
      <c r="S3851" s="13">
        <f t="shared" si="242"/>
        <v>42350.416666666672</v>
      </c>
      <c r="T3851" s="12">
        <f t="shared" si="243"/>
        <v>42297.432951388888</v>
      </c>
    </row>
    <row r="3852" spans="1:20" ht="48" x14ac:dyDescent="0.2">
      <c r="A3852">
        <v>1598</v>
      </c>
      <c r="B3852" s="3" t="s">
        <v>1599</v>
      </c>
      <c r="C3852" s="3" t="s">
        <v>5708</v>
      </c>
      <c r="D3852">
        <v>800</v>
      </c>
      <c r="E3852">
        <v>1</v>
      </c>
      <c r="F3852" t="s">
        <v>8221</v>
      </c>
      <c r="G3852" t="s">
        <v>8224</v>
      </c>
      <c r="H3852" t="s">
        <v>8246</v>
      </c>
      <c r="I3852">
        <v>1437926458</v>
      </c>
      <c r="J3852">
        <v>1432742458</v>
      </c>
      <c r="K3852" t="b">
        <v>0</v>
      </c>
      <c r="L3852">
        <v>1</v>
      </c>
      <c r="M3852" t="b">
        <v>0</v>
      </c>
      <c r="N3852" t="s">
        <v>8291</v>
      </c>
      <c r="O3852" s="5">
        <f t="shared" si="240"/>
        <v>1.25E-3</v>
      </c>
      <c r="P3852" s="15">
        <f t="shared" si="241"/>
        <v>1</v>
      </c>
      <c r="Q3852" s="7" t="s">
        <v>8343</v>
      </c>
      <c r="R3852" s="7" t="s">
        <v>8350</v>
      </c>
      <c r="S3852" s="13">
        <f t="shared" si="242"/>
        <v>42211.667337962965</v>
      </c>
      <c r="T3852" s="12">
        <f t="shared" si="243"/>
        <v>42151.667337962965</v>
      </c>
    </row>
    <row r="3853" spans="1:20" ht="32" hidden="1" x14ac:dyDescent="0.2">
      <c r="A3853">
        <v>2391</v>
      </c>
      <c r="B3853" s="3" t="s">
        <v>2392</v>
      </c>
      <c r="C3853" s="3" t="s">
        <v>6501</v>
      </c>
      <c r="D3853">
        <v>20000</v>
      </c>
      <c r="E3853">
        <v>25</v>
      </c>
      <c r="F3853" t="s">
        <v>8220</v>
      </c>
      <c r="G3853" t="s">
        <v>8224</v>
      </c>
      <c r="H3853" t="s">
        <v>8246</v>
      </c>
      <c r="I3853">
        <v>1427825044</v>
      </c>
      <c r="J3853">
        <v>1425236644</v>
      </c>
      <c r="K3853" t="b">
        <v>0</v>
      </c>
      <c r="L3853">
        <v>1</v>
      </c>
      <c r="M3853" t="b">
        <v>0</v>
      </c>
      <c r="N3853" t="s">
        <v>8272</v>
      </c>
      <c r="O3853" s="5">
        <f t="shared" si="240"/>
        <v>1.25E-3</v>
      </c>
      <c r="P3853" s="15">
        <f t="shared" si="241"/>
        <v>25</v>
      </c>
      <c r="Q3853" s="7" t="s">
        <v>8309</v>
      </c>
      <c r="R3853" s="7" t="s">
        <v>8325</v>
      </c>
      <c r="S3853" s="13">
        <f t="shared" si="242"/>
        <v>42094.752824074079</v>
      </c>
      <c r="T3853" s="12">
        <f t="shared" si="243"/>
        <v>42064.794490740736</v>
      </c>
    </row>
    <row r="3854" spans="1:20" ht="20" x14ac:dyDescent="0.2">
      <c r="A3854">
        <v>4000</v>
      </c>
      <c r="B3854" s="3" t="s">
        <v>3996</v>
      </c>
      <c r="C3854" s="3" t="s">
        <v>8106</v>
      </c>
      <c r="D3854">
        <v>8000</v>
      </c>
      <c r="E3854">
        <v>10</v>
      </c>
      <c r="F3854" t="s">
        <v>8221</v>
      </c>
      <c r="G3854" t="s">
        <v>8224</v>
      </c>
      <c r="H3854" t="s">
        <v>8246</v>
      </c>
      <c r="I3854">
        <v>1462631358</v>
      </c>
      <c r="J3854">
        <v>1457450958</v>
      </c>
      <c r="K3854" t="b">
        <v>0</v>
      </c>
      <c r="L3854">
        <v>1</v>
      </c>
      <c r="M3854" t="b">
        <v>0</v>
      </c>
      <c r="N3854" t="s">
        <v>8271</v>
      </c>
      <c r="O3854" s="5">
        <f t="shared" si="240"/>
        <v>1.25E-3</v>
      </c>
      <c r="P3854" s="15">
        <f t="shared" si="241"/>
        <v>10</v>
      </c>
      <c r="Q3854" s="7" t="s">
        <v>8323</v>
      </c>
      <c r="R3854" s="7" t="s">
        <v>8324</v>
      </c>
      <c r="S3854" s="13">
        <f t="shared" si="242"/>
        <v>42497.603680555556</v>
      </c>
      <c r="T3854" s="12">
        <f t="shared" si="243"/>
        <v>42437.64534722222</v>
      </c>
    </row>
    <row r="3855" spans="1:20" ht="48" x14ac:dyDescent="0.2">
      <c r="A3855">
        <v>194</v>
      </c>
      <c r="B3855" s="3" t="s">
        <v>196</v>
      </c>
      <c r="C3855" s="3" t="s">
        <v>4304</v>
      </c>
      <c r="D3855">
        <v>2500</v>
      </c>
      <c r="E3855">
        <v>3</v>
      </c>
      <c r="F3855" t="s">
        <v>8221</v>
      </c>
      <c r="G3855" t="s">
        <v>8225</v>
      </c>
      <c r="H3855" t="s">
        <v>8247</v>
      </c>
      <c r="I3855">
        <v>1457308531</v>
      </c>
      <c r="J3855">
        <v>1452124531</v>
      </c>
      <c r="K3855" t="b">
        <v>0</v>
      </c>
      <c r="L3855">
        <v>3</v>
      </c>
      <c r="M3855" t="b">
        <v>0</v>
      </c>
      <c r="N3855" t="s">
        <v>8268</v>
      </c>
      <c r="O3855" s="5">
        <f t="shared" si="240"/>
        <v>1.1999999999999999E-3</v>
      </c>
      <c r="P3855" s="15">
        <f t="shared" si="241"/>
        <v>1</v>
      </c>
      <c r="Q3855" s="7" t="s">
        <v>8316</v>
      </c>
      <c r="R3855" s="7" t="s">
        <v>8320</v>
      </c>
      <c r="S3855" s="13">
        <f t="shared" si="242"/>
        <v>42435.996886574074</v>
      </c>
      <c r="T3855" s="12">
        <f t="shared" si="243"/>
        <v>42375.996886574074</v>
      </c>
    </row>
    <row r="3856" spans="1:20" ht="48" x14ac:dyDescent="0.2">
      <c r="A3856">
        <v>1879</v>
      </c>
      <c r="B3856" s="3" t="s">
        <v>1880</v>
      </c>
      <c r="C3856" s="3" t="s">
        <v>5989</v>
      </c>
      <c r="D3856">
        <v>5000</v>
      </c>
      <c r="E3856">
        <v>6</v>
      </c>
      <c r="F3856" t="s">
        <v>8221</v>
      </c>
      <c r="G3856" t="s">
        <v>8227</v>
      </c>
      <c r="H3856" t="s">
        <v>8249</v>
      </c>
      <c r="I3856">
        <v>1457966129</v>
      </c>
      <c r="J3856">
        <v>1455377729</v>
      </c>
      <c r="K3856" t="b">
        <v>0</v>
      </c>
      <c r="L3856">
        <v>2</v>
      </c>
      <c r="M3856" t="b">
        <v>0</v>
      </c>
      <c r="N3856" t="s">
        <v>8283</v>
      </c>
      <c r="O3856" s="5">
        <f t="shared" si="240"/>
        <v>1.1999999999999999E-3</v>
      </c>
      <c r="P3856" s="15">
        <f t="shared" si="241"/>
        <v>3</v>
      </c>
      <c r="Q3856" s="7" t="s">
        <v>8338</v>
      </c>
      <c r="R3856" s="7" t="s">
        <v>8340</v>
      </c>
      <c r="S3856" s="13">
        <f t="shared" si="242"/>
        <v>42443.607974537037</v>
      </c>
      <c r="T3856" s="12">
        <f t="shared" si="243"/>
        <v>42413.649641203709</v>
      </c>
    </row>
    <row r="3857" spans="1:20" ht="48" x14ac:dyDescent="0.2">
      <c r="A3857">
        <v>3078</v>
      </c>
      <c r="B3857" s="3" t="s">
        <v>3078</v>
      </c>
      <c r="C3857" s="3" t="s">
        <v>7188</v>
      </c>
      <c r="D3857">
        <v>60000</v>
      </c>
      <c r="E3857">
        <v>71</v>
      </c>
      <c r="F3857" t="s">
        <v>8221</v>
      </c>
      <c r="G3857" t="s">
        <v>8224</v>
      </c>
      <c r="H3857" t="s">
        <v>8246</v>
      </c>
      <c r="I3857">
        <v>1424920795</v>
      </c>
      <c r="J3857">
        <v>1422328795</v>
      </c>
      <c r="K3857" t="b">
        <v>0</v>
      </c>
      <c r="L3857">
        <v>3</v>
      </c>
      <c r="M3857" t="b">
        <v>0</v>
      </c>
      <c r="N3857" t="s">
        <v>8303</v>
      </c>
      <c r="O3857" s="5">
        <f t="shared" si="240"/>
        <v>1.1833333333333333E-3</v>
      </c>
      <c r="P3857" s="15">
        <f t="shared" si="241"/>
        <v>23.666666666666668</v>
      </c>
      <c r="Q3857" s="7" t="s">
        <v>8323</v>
      </c>
      <c r="R3857" s="7" t="s">
        <v>8361</v>
      </c>
      <c r="S3857" s="13">
        <f t="shared" si="242"/>
        <v>42061.138831018514</v>
      </c>
      <c r="T3857" s="12">
        <f t="shared" si="243"/>
        <v>42031.138831018514</v>
      </c>
    </row>
    <row r="3858" spans="1:20" ht="48" x14ac:dyDescent="0.2">
      <c r="A3858">
        <v>763</v>
      </c>
      <c r="B3858" s="3" t="s">
        <v>764</v>
      </c>
      <c r="C3858" s="3" t="s">
        <v>4873</v>
      </c>
      <c r="D3858">
        <v>4290</v>
      </c>
      <c r="E3858">
        <v>5</v>
      </c>
      <c r="F3858" t="s">
        <v>8221</v>
      </c>
      <c r="G3858" t="s">
        <v>8225</v>
      </c>
      <c r="H3858" t="s">
        <v>8247</v>
      </c>
      <c r="I3858">
        <v>1376563408</v>
      </c>
      <c r="J3858">
        <v>1373971408</v>
      </c>
      <c r="K3858" t="b">
        <v>0</v>
      </c>
      <c r="L3858">
        <v>1</v>
      </c>
      <c r="M3858" t="b">
        <v>0</v>
      </c>
      <c r="N3858" t="s">
        <v>8275</v>
      </c>
      <c r="O3858" s="5">
        <f t="shared" si="240"/>
        <v>1.1655011655011655E-3</v>
      </c>
      <c r="P3858" s="15">
        <f t="shared" si="241"/>
        <v>5</v>
      </c>
      <c r="Q3858" s="7" t="s">
        <v>8327</v>
      </c>
      <c r="R3858" s="7" t="s">
        <v>8329</v>
      </c>
      <c r="S3858" s="13">
        <f t="shared" si="242"/>
        <v>41501.446851851848</v>
      </c>
      <c r="T3858" s="12">
        <f t="shared" si="243"/>
        <v>41471.446851851848</v>
      </c>
    </row>
    <row r="3859" spans="1:20" ht="48" x14ac:dyDescent="0.2">
      <c r="A3859">
        <v>2140</v>
      </c>
      <c r="B3859" s="3" t="s">
        <v>2141</v>
      </c>
      <c r="C3859" s="3" t="s">
        <v>6250</v>
      </c>
      <c r="D3859">
        <v>500000</v>
      </c>
      <c r="E3859">
        <v>560</v>
      </c>
      <c r="F3859" t="s">
        <v>8221</v>
      </c>
      <c r="G3859" t="s">
        <v>8224</v>
      </c>
      <c r="H3859" t="s">
        <v>8246</v>
      </c>
      <c r="I3859">
        <v>1357934424</v>
      </c>
      <c r="J3859">
        <v>1355342424</v>
      </c>
      <c r="K3859" t="b">
        <v>0</v>
      </c>
      <c r="L3859">
        <v>11</v>
      </c>
      <c r="M3859" t="b">
        <v>0</v>
      </c>
      <c r="N3859" t="s">
        <v>8282</v>
      </c>
      <c r="O3859" s="5">
        <f t="shared" si="240"/>
        <v>1.1199999999999999E-3</v>
      </c>
      <c r="P3859" s="15">
        <f t="shared" si="241"/>
        <v>50.909090909090907</v>
      </c>
      <c r="Q3859" s="7" t="s">
        <v>8338</v>
      </c>
      <c r="R3859" s="7" t="s">
        <v>8339</v>
      </c>
      <c r="S3859" s="13">
        <f t="shared" si="242"/>
        <v>41285.833611111113</v>
      </c>
      <c r="T3859" s="12">
        <f t="shared" si="243"/>
        <v>41255.833611111113</v>
      </c>
    </row>
    <row r="3860" spans="1:20" ht="64" x14ac:dyDescent="0.2">
      <c r="A3860">
        <v>868</v>
      </c>
      <c r="B3860" s="3" t="s">
        <v>869</v>
      </c>
      <c r="C3860" s="3" t="s">
        <v>4978</v>
      </c>
      <c r="D3860">
        <v>45000</v>
      </c>
      <c r="E3860">
        <v>50</v>
      </c>
      <c r="F3860" t="s">
        <v>8221</v>
      </c>
      <c r="G3860" t="s">
        <v>8224</v>
      </c>
      <c r="H3860" t="s">
        <v>8246</v>
      </c>
      <c r="I3860">
        <v>1389055198</v>
      </c>
      <c r="J3860">
        <v>1386463198</v>
      </c>
      <c r="K3860" t="b">
        <v>0</v>
      </c>
      <c r="L3860">
        <v>1</v>
      </c>
      <c r="M3860" t="b">
        <v>0</v>
      </c>
      <c r="N3860" t="s">
        <v>8278</v>
      </c>
      <c r="O3860" s="5">
        <f t="shared" si="240"/>
        <v>1.1111111111111111E-3</v>
      </c>
      <c r="P3860" s="15">
        <f t="shared" si="241"/>
        <v>50</v>
      </c>
      <c r="Q3860" s="7" t="s">
        <v>8330</v>
      </c>
      <c r="R3860" s="7" t="s">
        <v>8333</v>
      </c>
      <c r="S3860" s="13">
        <f t="shared" si="242"/>
        <v>41646.027754629627</v>
      </c>
      <c r="T3860" s="12">
        <f t="shared" si="243"/>
        <v>41616.027754629627</v>
      </c>
    </row>
    <row r="3861" spans="1:20" ht="48" x14ac:dyDescent="0.2">
      <c r="A3861">
        <v>682</v>
      </c>
      <c r="B3861" s="3" t="s">
        <v>683</v>
      </c>
      <c r="C3861" s="3" t="s">
        <v>4792</v>
      </c>
      <c r="D3861">
        <v>50000</v>
      </c>
      <c r="E3861">
        <v>53</v>
      </c>
      <c r="F3861" t="s">
        <v>8221</v>
      </c>
      <c r="G3861" t="s">
        <v>8224</v>
      </c>
      <c r="H3861" t="s">
        <v>8246</v>
      </c>
      <c r="I3861">
        <v>1489512122</v>
      </c>
      <c r="J3861">
        <v>1486923722</v>
      </c>
      <c r="K3861" t="b">
        <v>0</v>
      </c>
      <c r="L3861">
        <v>4</v>
      </c>
      <c r="M3861" t="b">
        <v>0</v>
      </c>
      <c r="N3861" t="s">
        <v>8273</v>
      </c>
      <c r="O3861" s="5">
        <f t="shared" si="240"/>
        <v>1.06E-3</v>
      </c>
      <c r="P3861" s="15">
        <f t="shared" si="241"/>
        <v>13.25</v>
      </c>
      <c r="Q3861" s="7" t="s">
        <v>8309</v>
      </c>
      <c r="R3861" s="7" t="s">
        <v>8326</v>
      </c>
      <c r="S3861" s="13">
        <f t="shared" si="242"/>
        <v>42808.723634259266</v>
      </c>
      <c r="T3861" s="12">
        <f t="shared" si="243"/>
        <v>42778.765300925923</v>
      </c>
    </row>
    <row r="3862" spans="1:20" ht="48" x14ac:dyDescent="0.2">
      <c r="A3862">
        <v>1129</v>
      </c>
      <c r="B3862" s="3" t="s">
        <v>1130</v>
      </c>
      <c r="C3862" s="3" t="s">
        <v>5239</v>
      </c>
      <c r="D3862">
        <v>20000</v>
      </c>
      <c r="E3862">
        <v>21</v>
      </c>
      <c r="F3862" t="s">
        <v>8221</v>
      </c>
      <c r="G3862" t="s">
        <v>8224</v>
      </c>
      <c r="H3862" t="s">
        <v>8246</v>
      </c>
      <c r="I3862">
        <v>1465107693</v>
      </c>
      <c r="J3862">
        <v>1462515693</v>
      </c>
      <c r="K3862" t="b">
        <v>0</v>
      </c>
      <c r="L3862">
        <v>2</v>
      </c>
      <c r="M3862" t="b">
        <v>0</v>
      </c>
      <c r="N3862" t="s">
        <v>8283</v>
      </c>
      <c r="O3862" s="5">
        <f t="shared" si="240"/>
        <v>1.0499999999999999E-3</v>
      </c>
      <c r="P3862" s="15">
        <f t="shared" si="241"/>
        <v>10.5</v>
      </c>
      <c r="Q3862" s="7" t="s">
        <v>8338</v>
      </c>
      <c r="R3862" s="7" t="s">
        <v>8340</v>
      </c>
      <c r="S3862" s="13">
        <f t="shared" si="242"/>
        <v>42526.264965277776</v>
      </c>
      <c r="T3862" s="12">
        <f t="shared" si="243"/>
        <v>42496.264965277776</v>
      </c>
    </row>
    <row r="3863" spans="1:20" ht="32" x14ac:dyDescent="0.2">
      <c r="A3863">
        <v>594</v>
      </c>
      <c r="B3863" s="3" t="s">
        <v>595</v>
      </c>
      <c r="C3863" s="3" t="s">
        <v>4704</v>
      </c>
      <c r="D3863">
        <v>25000</v>
      </c>
      <c r="E3863">
        <v>26</v>
      </c>
      <c r="F3863" t="s">
        <v>8221</v>
      </c>
      <c r="G3863" t="s">
        <v>8224</v>
      </c>
      <c r="H3863" t="s">
        <v>8246</v>
      </c>
      <c r="I3863">
        <v>1460832206</v>
      </c>
      <c r="J3863">
        <v>1458240206</v>
      </c>
      <c r="K3863" t="b">
        <v>0</v>
      </c>
      <c r="L3863">
        <v>2</v>
      </c>
      <c r="M3863" t="b">
        <v>0</v>
      </c>
      <c r="N3863" t="s">
        <v>8272</v>
      </c>
      <c r="O3863" s="5">
        <f t="shared" si="240"/>
        <v>1.0399999999999999E-3</v>
      </c>
      <c r="P3863" s="15">
        <f t="shared" si="241"/>
        <v>13</v>
      </c>
      <c r="Q3863" s="7" t="s">
        <v>8309</v>
      </c>
      <c r="R3863" s="7" t="s">
        <v>8325</v>
      </c>
      <c r="S3863" s="13">
        <f t="shared" si="242"/>
        <v>42476.780162037037</v>
      </c>
      <c r="T3863" s="12">
        <f t="shared" si="243"/>
        <v>42446.780162037037</v>
      </c>
    </row>
    <row r="3864" spans="1:20" ht="48" x14ac:dyDescent="0.2">
      <c r="A3864">
        <v>990</v>
      </c>
      <c r="B3864" s="3" t="s">
        <v>991</v>
      </c>
      <c r="C3864" s="3" t="s">
        <v>5100</v>
      </c>
      <c r="D3864">
        <v>25000</v>
      </c>
      <c r="E3864">
        <v>26</v>
      </c>
      <c r="F3864" t="s">
        <v>8221</v>
      </c>
      <c r="G3864" t="s">
        <v>8224</v>
      </c>
      <c r="H3864" t="s">
        <v>8246</v>
      </c>
      <c r="I3864">
        <v>1409770164</v>
      </c>
      <c r="J3864">
        <v>1407178164</v>
      </c>
      <c r="K3864" t="b">
        <v>0</v>
      </c>
      <c r="L3864">
        <v>2</v>
      </c>
      <c r="M3864" t="b">
        <v>0</v>
      </c>
      <c r="N3864" t="s">
        <v>8273</v>
      </c>
      <c r="O3864" s="5">
        <f t="shared" si="240"/>
        <v>1.0399999999999999E-3</v>
      </c>
      <c r="P3864" s="15">
        <f t="shared" si="241"/>
        <v>13</v>
      </c>
      <c r="Q3864" s="7" t="s">
        <v>8309</v>
      </c>
      <c r="R3864" s="7" t="s">
        <v>8326</v>
      </c>
      <c r="S3864" s="13">
        <f t="shared" si="242"/>
        <v>41885.784305555557</v>
      </c>
      <c r="T3864" s="12">
        <f t="shared" si="243"/>
        <v>41855.784305555557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8323</v>
      </c>
      <c r="R3865" s="7" t="s">
        <v>8324</v>
      </c>
      <c r="S3865" s="13">
        <f t="shared" si="242"/>
        <v>42313.674826388888</v>
      </c>
      <c r="T3865" s="12">
        <f t="shared" si="243"/>
        <v>42253.633159722223</v>
      </c>
    </row>
    <row r="3866" spans="1:20" ht="48" x14ac:dyDescent="0.2">
      <c r="A3866">
        <v>1422</v>
      </c>
      <c r="B3866" s="3" t="s">
        <v>1423</v>
      </c>
      <c r="C3866" s="3" t="s">
        <v>5532</v>
      </c>
      <c r="D3866">
        <v>25000</v>
      </c>
      <c r="E3866">
        <v>26</v>
      </c>
      <c r="F3866" t="s">
        <v>8221</v>
      </c>
      <c r="G3866" t="s">
        <v>8228</v>
      </c>
      <c r="H3866" t="s">
        <v>8250</v>
      </c>
      <c r="I3866">
        <v>1474436704</v>
      </c>
      <c r="J3866">
        <v>1471844704</v>
      </c>
      <c r="K3866" t="b">
        <v>0</v>
      </c>
      <c r="L3866">
        <v>2</v>
      </c>
      <c r="M3866" t="b">
        <v>0</v>
      </c>
      <c r="N3866" t="s">
        <v>8287</v>
      </c>
      <c r="O3866" s="5">
        <f t="shared" si="240"/>
        <v>1.0399999999999999E-3</v>
      </c>
      <c r="P3866" s="15">
        <f t="shared" si="241"/>
        <v>13</v>
      </c>
      <c r="Q3866" s="7" t="s">
        <v>8327</v>
      </c>
      <c r="R3866" s="7" t="s">
        <v>8346</v>
      </c>
      <c r="S3866" s="13">
        <f t="shared" si="242"/>
        <v>42634.239629629628</v>
      </c>
      <c r="T3866" s="12">
        <f t="shared" si="243"/>
        <v>42604.239629629628</v>
      </c>
    </row>
    <row r="3867" spans="1:20" ht="48" x14ac:dyDescent="0.2">
      <c r="A3867">
        <v>440</v>
      </c>
      <c r="B3867" s="3" t="s">
        <v>441</v>
      </c>
      <c r="C3867" s="3" t="s">
        <v>4550</v>
      </c>
      <c r="D3867">
        <v>5000</v>
      </c>
      <c r="E3867">
        <v>5</v>
      </c>
      <c r="F3867" t="s">
        <v>8221</v>
      </c>
      <c r="G3867" t="s">
        <v>8224</v>
      </c>
      <c r="H3867" t="s">
        <v>8246</v>
      </c>
      <c r="I3867">
        <v>1458859153</v>
      </c>
      <c r="J3867">
        <v>1456270753</v>
      </c>
      <c r="K3867" t="b">
        <v>0</v>
      </c>
      <c r="L3867">
        <v>1</v>
      </c>
      <c r="M3867" t="b">
        <v>0</v>
      </c>
      <c r="N3867" t="s">
        <v>8270</v>
      </c>
      <c r="O3867" s="5">
        <f t="shared" si="240"/>
        <v>1E-3</v>
      </c>
      <c r="P3867" s="15">
        <f t="shared" si="241"/>
        <v>5</v>
      </c>
      <c r="Q3867" s="7" t="s">
        <v>8316</v>
      </c>
      <c r="R3867" s="7" t="s">
        <v>8322</v>
      </c>
      <c r="S3867" s="13">
        <f t="shared" si="242"/>
        <v>42453.943900462968</v>
      </c>
      <c r="T3867" s="12">
        <f t="shared" si="243"/>
        <v>42423.985567129625</v>
      </c>
    </row>
    <row r="3868" spans="1:20" ht="48" x14ac:dyDescent="0.2">
      <c r="A3868">
        <v>443</v>
      </c>
      <c r="B3868" s="3" t="s">
        <v>444</v>
      </c>
      <c r="C3868" s="3" t="s">
        <v>4553</v>
      </c>
      <c r="D3868">
        <v>10000</v>
      </c>
      <c r="E3868">
        <v>10</v>
      </c>
      <c r="F3868" t="s">
        <v>8221</v>
      </c>
      <c r="G3868" t="s">
        <v>8229</v>
      </c>
      <c r="H3868" t="s">
        <v>8251</v>
      </c>
      <c r="I3868">
        <v>1391991701</v>
      </c>
      <c r="J3868">
        <v>1389399701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1E-3</v>
      </c>
      <c r="P3868" s="15">
        <f t="shared" si="241"/>
        <v>5</v>
      </c>
      <c r="Q3868" s="7" t="s">
        <v>8316</v>
      </c>
      <c r="R3868" s="7" t="s">
        <v>8322</v>
      </c>
      <c r="S3868" s="13">
        <f t="shared" si="242"/>
        <v>41680.015057870369</v>
      </c>
      <c r="T3868" s="12">
        <f t="shared" si="243"/>
        <v>41650.015057870369</v>
      </c>
    </row>
    <row r="3869" spans="1:20" ht="48" x14ac:dyDescent="0.2">
      <c r="A3869">
        <v>482</v>
      </c>
      <c r="B3869" s="3" t="s">
        <v>483</v>
      </c>
      <c r="C3869" s="3" t="s">
        <v>4592</v>
      </c>
      <c r="D3869">
        <v>10000</v>
      </c>
      <c r="E3869">
        <v>10</v>
      </c>
      <c r="F3869" t="s">
        <v>8221</v>
      </c>
      <c r="G3869" t="s">
        <v>8224</v>
      </c>
      <c r="H3869" t="s">
        <v>8246</v>
      </c>
      <c r="I3869">
        <v>1460644440</v>
      </c>
      <c r="J3869">
        <v>1458336690</v>
      </c>
      <c r="K3869" t="b">
        <v>0</v>
      </c>
      <c r="L3869">
        <v>1</v>
      </c>
      <c r="M3869" t="b">
        <v>0</v>
      </c>
      <c r="N3869" t="s">
        <v>8270</v>
      </c>
      <c r="O3869" s="5">
        <f t="shared" si="240"/>
        <v>1E-3</v>
      </c>
      <c r="P3869" s="15">
        <f t="shared" si="241"/>
        <v>10</v>
      </c>
      <c r="Q3869" s="7" t="s">
        <v>8316</v>
      </c>
      <c r="R3869" s="7" t="s">
        <v>8322</v>
      </c>
      <c r="S3869" s="13">
        <f t="shared" si="242"/>
        <v>42474.606944444444</v>
      </c>
      <c r="T3869" s="12">
        <f t="shared" si="243"/>
        <v>42447.896875000006</v>
      </c>
    </row>
    <row r="3870" spans="1:20" ht="20" x14ac:dyDescent="0.2">
      <c r="A3870">
        <v>1128</v>
      </c>
      <c r="B3870" s="3" t="s">
        <v>1129</v>
      </c>
      <c r="C3870" s="3" t="s">
        <v>5238</v>
      </c>
      <c r="D3870">
        <v>1000</v>
      </c>
      <c r="E3870">
        <v>1</v>
      </c>
      <c r="F3870" t="s">
        <v>8221</v>
      </c>
      <c r="G3870" t="s">
        <v>8225</v>
      </c>
      <c r="H3870" t="s">
        <v>8247</v>
      </c>
      <c r="I3870">
        <v>1407425717</v>
      </c>
      <c r="J3870">
        <v>1404833717</v>
      </c>
      <c r="K3870" t="b">
        <v>0</v>
      </c>
      <c r="L3870">
        <v>1</v>
      </c>
      <c r="M3870" t="b">
        <v>0</v>
      </c>
      <c r="N3870" t="s">
        <v>8283</v>
      </c>
      <c r="O3870" s="5">
        <f t="shared" si="240"/>
        <v>1E-3</v>
      </c>
      <c r="P3870" s="15">
        <f t="shared" si="241"/>
        <v>1</v>
      </c>
      <c r="Q3870" s="7" t="s">
        <v>8338</v>
      </c>
      <c r="R3870" s="7" t="s">
        <v>8340</v>
      </c>
      <c r="S3870" s="13">
        <f t="shared" si="242"/>
        <v>41858.649502314816</v>
      </c>
      <c r="T3870" s="12">
        <f t="shared" si="243"/>
        <v>41828.649502314816</v>
      </c>
    </row>
    <row r="3871" spans="1:20" ht="32" x14ac:dyDescent="0.2">
      <c r="A3871">
        <v>1171</v>
      </c>
      <c r="B3871" s="3" t="s">
        <v>1172</v>
      </c>
      <c r="C3871" s="3" t="s">
        <v>5281</v>
      </c>
      <c r="D3871">
        <v>25000</v>
      </c>
      <c r="E3871">
        <v>25</v>
      </c>
      <c r="F3871" t="s">
        <v>8221</v>
      </c>
      <c r="G3871" t="s">
        <v>8224</v>
      </c>
      <c r="H3871" t="s">
        <v>8246</v>
      </c>
      <c r="I3871">
        <v>1415909927</v>
      </c>
      <c r="J3871">
        <v>1414351127</v>
      </c>
      <c r="K3871" t="b">
        <v>0</v>
      </c>
      <c r="L3871">
        <v>1</v>
      </c>
      <c r="M3871" t="b">
        <v>0</v>
      </c>
      <c r="N3871" t="s">
        <v>8284</v>
      </c>
      <c r="O3871" s="5">
        <f t="shared" si="240"/>
        <v>1E-3</v>
      </c>
      <c r="P3871" s="15">
        <f t="shared" si="241"/>
        <v>25</v>
      </c>
      <c r="Q3871" s="7" t="s">
        <v>8341</v>
      </c>
      <c r="R3871" s="7" t="s">
        <v>8342</v>
      </c>
      <c r="S3871" s="13">
        <f t="shared" si="242"/>
        <v>41956.846377314811</v>
      </c>
      <c r="T3871" s="12">
        <f t="shared" si="243"/>
        <v>41938.804710648146</v>
      </c>
    </row>
    <row r="3872" spans="1:20" ht="48" x14ac:dyDescent="0.2">
      <c r="A3872">
        <v>1421</v>
      </c>
      <c r="B3872" s="3" t="s">
        <v>1422</v>
      </c>
      <c r="C3872" s="3" t="s">
        <v>5531</v>
      </c>
      <c r="D3872">
        <v>200000</v>
      </c>
      <c r="E3872">
        <v>200</v>
      </c>
      <c r="F3872" t="s">
        <v>8221</v>
      </c>
      <c r="G3872" t="s">
        <v>8235</v>
      </c>
      <c r="H3872" t="s">
        <v>8255</v>
      </c>
      <c r="I3872">
        <v>1423432709</v>
      </c>
      <c r="J3872">
        <v>1420840709</v>
      </c>
      <c r="K3872" t="b">
        <v>0</v>
      </c>
      <c r="L3872">
        <v>2</v>
      </c>
      <c r="M3872" t="b">
        <v>0</v>
      </c>
      <c r="N3872" t="s">
        <v>8287</v>
      </c>
      <c r="O3872" s="5">
        <f t="shared" si="240"/>
        <v>1E-3</v>
      </c>
      <c r="P3872" s="15">
        <f t="shared" si="241"/>
        <v>100</v>
      </c>
      <c r="Q3872" s="7" t="s">
        <v>8327</v>
      </c>
      <c r="R3872" s="7" t="s">
        <v>8346</v>
      </c>
      <c r="S3872" s="13">
        <f t="shared" si="242"/>
        <v>42043.915613425925</v>
      </c>
      <c r="T3872" s="12">
        <f t="shared" si="243"/>
        <v>42013.915613425925</v>
      </c>
    </row>
    <row r="3873" spans="1:20" ht="32" x14ac:dyDescent="0.2">
      <c r="A3873">
        <v>1435</v>
      </c>
      <c r="B3873" s="3" t="s">
        <v>1436</v>
      </c>
      <c r="C3873" s="3" t="s">
        <v>5545</v>
      </c>
      <c r="D3873">
        <v>15000</v>
      </c>
      <c r="E3873">
        <v>15</v>
      </c>
      <c r="F3873" t="s">
        <v>8221</v>
      </c>
      <c r="G3873" t="s">
        <v>8237</v>
      </c>
      <c r="H3873" t="s">
        <v>8249</v>
      </c>
      <c r="I3873">
        <v>1444589020</v>
      </c>
      <c r="J3873">
        <v>1441997020</v>
      </c>
      <c r="K3873" t="b">
        <v>0</v>
      </c>
      <c r="L3873">
        <v>2</v>
      </c>
      <c r="M3873" t="b">
        <v>0</v>
      </c>
      <c r="N3873" t="s">
        <v>8287</v>
      </c>
      <c r="O3873" s="5">
        <f t="shared" si="240"/>
        <v>1E-3</v>
      </c>
      <c r="P3873" s="15">
        <f t="shared" si="241"/>
        <v>7.5</v>
      </c>
      <c r="Q3873" s="7" t="s">
        <v>8327</v>
      </c>
      <c r="R3873" s="7" t="s">
        <v>8346</v>
      </c>
      <c r="S3873" s="13">
        <f t="shared" si="242"/>
        <v>42288.780324074076</v>
      </c>
      <c r="T3873" s="12">
        <f t="shared" si="243"/>
        <v>42258.780324074076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8323</v>
      </c>
      <c r="R3874" s="7" t="s">
        <v>8363</v>
      </c>
      <c r="S3874" s="13">
        <f t="shared" si="242"/>
        <v>42230.145787037036</v>
      </c>
      <c r="T3874" s="12">
        <f t="shared" si="243"/>
        <v>42180.145787037036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8323</v>
      </c>
      <c r="R3875" s="7" t="s">
        <v>8363</v>
      </c>
      <c r="S3875" s="13">
        <f t="shared" si="242"/>
        <v>42285.696006944447</v>
      </c>
      <c r="T3875" s="12">
        <f t="shared" si="243"/>
        <v>42255.696006944447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8323</v>
      </c>
      <c r="R3876" s="7" t="s">
        <v>8363</v>
      </c>
      <c r="S3876" s="13">
        <f t="shared" si="242"/>
        <v>42028.041666666672</v>
      </c>
      <c r="T3876" s="12">
        <f t="shared" si="243"/>
        <v>42007.016458333332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8323</v>
      </c>
      <c r="R3877" s="7" t="s">
        <v>8363</v>
      </c>
      <c r="S3877" s="13">
        <f t="shared" si="242"/>
        <v>42616.416666666672</v>
      </c>
      <c r="T3877" s="12">
        <f t="shared" si="243"/>
        <v>42615.346817129626</v>
      </c>
    </row>
    <row r="3878" spans="1:20" ht="48" x14ac:dyDescent="0.2">
      <c r="A3878">
        <v>1482</v>
      </c>
      <c r="B3878" s="3" t="s">
        <v>1483</v>
      </c>
      <c r="C3878" s="3" t="s">
        <v>5592</v>
      </c>
      <c r="D3878">
        <v>5000</v>
      </c>
      <c r="E3878">
        <v>5</v>
      </c>
      <c r="F3878" t="s">
        <v>8221</v>
      </c>
      <c r="G3878" t="s">
        <v>8224</v>
      </c>
      <c r="H3878" t="s">
        <v>8246</v>
      </c>
      <c r="I3878">
        <v>1347004260</v>
      </c>
      <c r="J3878">
        <v>1345062936</v>
      </c>
      <c r="K3878" t="b">
        <v>0</v>
      </c>
      <c r="L3878">
        <v>1</v>
      </c>
      <c r="M3878" t="b">
        <v>0</v>
      </c>
      <c r="N3878" t="s">
        <v>8275</v>
      </c>
      <c r="O3878" s="5">
        <f t="shared" si="240"/>
        <v>1E-3</v>
      </c>
      <c r="P3878" s="15">
        <f t="shared" si="241"/>
        <v>5</v>
      </c>
      <c r="Q3878" s="7" t="s">
        <v>8327</v>
      </c>
      <c r="R3878" s="7" t="s">
        <v>8329</v>
      </c>
      <c r="S3878" s="13">
        <f t="shared" si="242"/>
        <v>41159.32708333333</v>
      </c>
      <c r="T3878" s="12">
        <f t="shared" si="243"/>
        <v>41136.85805555556</v>
      </c>
    </row>
    <row r="3879" spans="1:20" ht="48" hidden="1" x14ac:dyDescent="0.2">
      <c r="A3879">
        <v>1564</v>
      </c>
      <c r="B3879" s="3" t="s">
        <v>1565</v>
      </c>
      <c r="C3879" s="3" t="s">
        <v>5674</v>
      </c>
      <c r="D3879">
        <v>10000</v>
      </c>
      <c r="E3879">
        <v>10</v>
      </c>
      <c r="F3879" t="s">
        <v>8220</v>
      </c>
      <c r="G3879" t="s">
        <v>8224</v>
      </c>
      <c r="H3879" t="s">
        <v>8246</v>
      </c>
      <c r="I3879">
        <v>1432843500</v>
      </c>
      <c r="J3879">
        <v>1430124509</v>
      </c>
      <c r="K3879" t="b">
        <v>0</v>
      </c>
      <c r="L3879">
        <v>1</v>
      </c>
      <c r="M3879" t="b">
        <v>0</v>
      </c>
      <c r="N3879" t="s">
        <v>8290</v>
      </c>
      <c r="O3879" s="5">
        <f t="shared" si="240"/>
        <v>1E-3</v>
      </c>
      <c r="P3879" s="15">
        <f t="shared" si="241"/>
        <v>10</v>
      </c>
      <c r="Q3879" s="7" t="s">
        <v>8327</v>
      </c>
      <c r="R3879" s="7" t="s">
        <v>8349</v>
      </c>
      <c r="S3879" s="13">
        <f t="shared" si="242"/>
        <v>42152.836805555555</v>
      </c>
      <c r="T3879" s="12">
        <f t="shared" si="243"/>
        <v>42121.367002314815</v>
      </c>
    </row>
    <row r="3880" spans="1:20" ht="48" x14ac:dyDescent="0.2">
      <c r="A3880">
        <v>1739</v>
      </c>
      <c r="B3880" s="3" t="s">
        <v>1740</v>
      </c>
      <c r="C3880" s="3" t="s">
        <v>5849</v>
      </c>
      <c r="D3880">
        <v>1000</v>
      </c>
      <c r="E3880">
        <v>1</v>
      </c>
      <c r="F3880" t="s">
        <v>8221</v>
      </c>
      <c r="G3880" t="s">
        <v>8224</v>
      </c>
      <c r="H3880" t="s">
        <v>8246</v>
      </c>
      <c r="I3880">
        <v>1462391932</v>
      </c>
      <c r="J3880">
        <v>1457297932</v>
      </c>
      <c r="K3880" t="b">
        <v>0</v>
      </c>
      <c r="L3880">
        <v>1</v>
      </c>
      <c r="M3880" t="b">
        <v>0</v>
      </c>
      <c r="N3880" t="s">
        <v>8293</v>
      </c>
      <c r="O3880" s="5">
        <f t="shared" si="240"/>
        <v>1E-3</v>
      </c>
      <c r="P3880" s="15">
        <f t="shared" si="241"/>
        <v>1</v>
      </c>
      <c r="Q3880" s="7" t="s">
        <v>8330</v>
      </c>
      <c r="R3880" s="7" t="s">
        <v>8352</v>
      </c>
      <c r="S3880" s="13">
        <f t="shared" si="242"/>
        <v>42494.832546296297</v>
      </c>
      <c r="T3880" s="12">
        <f t="shared" si="243"/>
        <v>42435.874212962968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8323</v>
      </c>
      <c r="R3881" s="7" t="s">
        <v>8363</v>
      </c>
      <c r="S3881" s="13">
        <f t="shared" si="242"/>
        <v>42029.861064814817</v>
      </c>
      <c r="T3881" s="12">
        <f t="shared" si="243"/>
        <v>41999.861064814817</v>
      </c>
    </row>
    <row r="3882" spans="1:20" ht="48" x14ac:dyDescent="0.2">
      <c r="A3882">
        <v>1904</v>
      </c>
      <c r="B3882" s="3" t="s">
        <v>1905</v>
      </c>
      <c r="C3882" s="3" t="s">
        <v>6014</v>
      </c>
      <c r="D3882">
        <v>50000</v>
      </c>
      <c r="E3882">
        <v>50</v>
      </c>
      <c r="F3882" t="s">
        <v>8221</v>
      </c>
      <c r="G3882" t="s">
        <v>8224</v>
      </c>
      <c r="H3882" t="s">
        <v>8246</v>
      </c>
      <c r="I3882">
        <v>1451752021</v>
      </c>
      <c r="J3882">
        <v>1447864021</v>
      </c>
      <c r="K3882" t="b">
        <v>0</v>
      </c>
      <c r="L3882">
        <v>2</v>
      </c>
      <c r="M3882" t="b">
        <v>0</v>
      </c>
      <c r="N3882" t="s">
        <v>8294</v>
      </c>
      <c r="O3882" s="5">
        <f t="shared" si="240"/>
        <v>1E-3</v>
      </c>
      <c r="P3882" s="15">
        <f t="shared" si="241"/>
        <v>25</v>
      </c>
      <c r="Q3882" s="7" t="s">
        <v>8309</v>
      </c>
      <c r="R3882" s="7" t="s">
        <v>8353</v>
      </c>
      <c r="S3882" s="13">
        <f t="shared" si="242"/>
        <v>42371.685428240744</v>
      </c>
      <c r="T3882" s="12">
        <f t="shared" si="243"/>
        <v>42326.685428240744</v>
      </c>
    </row>
    <row r="3883" spans="1:20" ht="48" hidden="1" x14ac:dyDescent="0.2">
      <c r="A3883">
        <v>2344</v>
      </c>
      <c r="B3883" s="3" t="s">
        <v>2345</v>
      </c>
      <c r="C3883" s="3" t="s">
        <v>6454</v>
      </c>
      <c r="D3883">
        <v>1000</v>
      </c>
      <c r="E3883">
        <v>1</v>
      </c>
      <c r="F3883" t="s">
        <v>8220</v>
      </c>
      <c r="G3883" t="s">
        <v>8229</v>
      </c>
      <c r="H3883" t="s">
        <v>8251</v>
      </c>
      <c r="I3883">
        <v>1466789269</v>
      </c>
      <c r="J3883">
        <v>1464197269</v>
      </c>
      <c r="K3883" t="b">
        <v>0</v>
      </c>
      <c r="L3883">
        <v>1</v>
      </c>
      <c r="M3883" t="b">
        <v>0</v>
      </c>
      <c r="N3883" t="s">
        <v>8272</v>
      </c>
      <c r="O3883" s="5">
        <f t="shared" si="240"/>
        <v>1E-3</v>
      </c>
      <c r="P3883" s="15">
        <f t="shared" si="241"/>
        <v>1</v>
      </c>
      <c r="Q3883" s="7" t="s">
        <v>8309</v>
      </c>
      <c r="R3883" s="7" t="s">
        <v>8325</v>
      </c>
      <c r="S3883" s="13">
        <f t="shared" si="242"/>
        <v>42545.727650462963</v>
      </c>
      <c r="T3883" s="12">
        <f t="shared" si="243"/>
        <v>42515.727650462963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8323</v>
      </c>
      <c r="R3884" s="7" t="s">
        <v>8363</v>
      </c>
      <c r="S3884" s="13">
        <f t="shared" si="242"/>
        <v>42400.960416666669</v>
      </c>
      <c r="T3884" s="12">
        <f t="shared" si="243"/>
        <v>42373.983449074076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8323</v>
      </c>
      <c r="R3885" s="7" t="s">
        <v>8363</v>
      </c>
      <c r="S3885" s="13">
        <f t="shared" si="242"/>
        <v>41884.602650462963</v>
      </c>
      <c r="T3885" s="12">
        <f t="shared" si="243"/>
        <v>41854.602650462963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8323</v>
      </c>
      <c r="R3886" s="7" t="s">
        <v>8363</v>
      </c>
      <c r="S3886" s="13">
        <f t="shared" si="242"/>
        <v>42090.749907407408</v>
      </c>
      <c r="T3886" s="12">
        <f t="shared" si="243"/>
        <v>42065.791574074072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8323</v>
      </c>
      <c r="R3887" s="7" t="s">
        <v>8363</v>
      </c>
      <c r="S3887" s="13">
        <f t="shared" si="242"/>
        <v>42499.951284722221</v>
      </c>
      <c r="T3887" s="12">
        <f t="shared" si="243"/>
        <v>42469.951284722221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8323</v>
      </c>
      <c r="R3888" s="7" t="s">
        <v>8363</v>
      </c>
      <c r="S3888" s="13">
        <f t="shared" si="242"/>
        <v>41984.228032407409</v>
      </c>
      <c r="T3888" s="12">
        <f t="shared" si="243"/>
        <v>41954.228032407409</v>
      </c>
    </row>
    <row r="3889" spans="1:20" ht="48" x14ac:dyDescent="0.2">
      <c r="A3889">
        <v>2946</v>
      </c>
      <c r="B3889" s="3" t="s">
        <v>2946</v>
      </c>
      <c r="C3889" s="3" t="s">
        <v>7056</v>
      </c>
      <c r="D3889">
        <v>2000</v>
      </c>
      <c r="E3889">
        <v>2</v>
      </c>
      <c r="F3889" t="s">
        <v>8221</v>
      </c>
      <c r="G3889" t="s">
        <v>8225</v>
      </c>
      <c r="H3889" t="s">
        <v>8247</v>
      </c>
      <c r="I3889">
        <v>1471265092</v>
      </c>
      <c r="J3889">
        <v>1468673092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1E-3</v>
      </c>
      <c r="P3889" s="15">
        <f t="shared" si="241"/>
        <v>1</v>
      </c>
      <c r="Q3889" s="7" t="s">
        <v>8323</v>
      </c>
      <c r="R3889" s="7" t="s">
        <v>8361</v>
      </c>
      <c r="S3889" s="13">
        <f t="shared" si="242"/>
        <v>42597.531157407408</v>
      </c>
      <c r="T3889" s="12">
        <f t="shared" si="243"/>
        <v>42567.531157407408</v>
      </c>
    </row>
    <row r="3890" spans="1:20" ht="48" x14ac:dyDescent="0.2">
      <c r="A3890">
        <v>3117</v>
      </c>
      <c r="B3890" s="3" t="s">
        <v>3117</v>
      </c>
      <c r="C3890" s="3" t="s">
        <v>7227</v>
      </c>
      <c r="D3890">
        <v>1000</v>
      </c>
      <c r="E3890">
        <v>1</v>
      </c>
      <c r="F3890" t="s">
        <v>8221</v>
      </c>
      <c r="G3890" t="s">
        <v>8225</v>
      </c>
      <c r="H3890" t="s">
        <v>8247</v>
      </c>
      <c r="I3890">
        <v>1464354720</v>
      </c>
      <c r="J3890">
        <v>1463648360</v>
      </c>
      <c r="K3890" t="b">
        <v>0</v>
      </c>
      <c r="L3890">
        <v>1</v>
      </c>
      <c r="M3890" t="b">
        <v>0</v>
      </c>
      <c r="N3890" t="s">
        <v>8303</v>
      </c>
      <c r="O3890" s="5">
        <f t="shared" si="240"/>
        <v>1E-3</v>
      </c>
      <c r="P3890" s="15">
        <f t="shared" si="241"/>
        <v>1</v>
      </c>
      <c r="Q3890" s="7" t="s">
        <v>8323</v>
      </c>
      <c r="R3890" s="7" t="s">
        <v>8361</v>
      </c>
      <c r="S3890" s="13">
        <f t="shared" si="242"/>
        <v>42517.55</v>
      </c>
      <c r="T3890" s="12">
        <f t="shared" si="243"/>
        <v>42509.374537037031</v>
      </c>
    </row>
    <row r="3891" spans="1:20" ht="48" x14ac:dyDescent="0.2">
      <c r="A3891">
        <v>3645</v>
      </c>
      <c r="B3891" s="3" t="s">
        <v>3643</v>
      </c>
      <c r="C3891" s="3" t="s">
        <v>7755</v>
      </c>
      <c r="D3891">
        <v>1000</v>
      </c>
      <c r="E3891">
        <v>1</v>
      </c>
      <c r="F3891" t="s">
        <v>8221</v>
      </c>
      <c r="G3891" t="s">
        <v>8229</v>
      </c>
      <c r="H3891" t="s">
        <v>8251</v>
      </c>
      <c r="I3891">
        <v>1479773838</v>
      </c>
      <c r="J3891">
        <v>1477178238</v>
      </c>
      <c r="K3891" t="b">
        <v>0</v>
      </c>
      <c r="L3891">
        <v>1</v>
      </c>
      <c r="M3891" t="b">
        <v>0</v>
      </c>
      <c r="N3891" t="s">
        <v>8305</v>
      </c>
      <c r="O3891" s="5">
        <f t="shared" si="240"/>
        <v>1E-3</v>
      </c>
      <c r="P3891" s="15">
        <f t="shared" si="241"/>
        <v>1</v>
      </c>
      <c r="Q3891" s="7" t="s">
        <v>8323</v>
      </c>
      <c r="R3891" s="7" t="s">
        <v>8363</v>
      </c>
      <c r="S3891" s="13">
        <f t="shared" si="242"/>
        <v>42696.012013888889</v>
      </c>
      <c r="T3891" s="12">
        <f t="shared" si="243"/>
        <v>42665.970347222217</v>
      </c>
    </row>
    <row r="3892" spans="1:20" ht="48" x14ac:dyDescent="0.2">
      <c r="A3892">
        <v>3939</v>
      </c>
      <c r="B3892" s="3" t="s">
        <v>3936</v>
      </c>
      <c r="C3892" s="3" t="s">
        <v>8047</v>
      </c>
      <c r="D3892">
        <v>5000</v>
      </c>
      <c r="E3892">
        <v>5</v>
      </c>
      <c r="F3892" t="s">
        <v>8221</v>
      </c>
      <c r="G3892" t="s">
        <v>8226</v>
      </c>
      <c r="H3892" t="s">
        <v>8248</v>
      </c>
      <c r="I3892">
        <v>1412656200</v>
      </c>
      <c r="J3892">
        <v>1412328979</v>
      </c>
      <c r="K3892" t="b">
        <v>0</v>
      </c>
      <c r="L3892">
        <v>1</v>
      </c>
      <c r="M3892" t="b">
        <v>0</v>
      </c>
      <c r="N3892" t="s">
        <v>8271</v>
      </c>
      <c r="O3892" s="5">
        <f t="shared" si="240"/>
        <v>1E-3</v>
      </c>
      <c r="P3892" s="15">
        <f t="shared" si="241"/>
        <v>5</v>
      </c>
      <c r="Q3892" s="7" t="s">
        <v>8323</v>
      </c>
      <c r="R3892" s="7" t="s">
        <v>8324</v>
      </c>
      <c r="S3892" s="13">
        <f t="shared" si="242"/>
        <v>41919.1875</v>
      </c>
      <c r="T3892" s="12">
        <f t="shared" si="243"/>
        <v>41915.400219907409</v>
      </c>
    </row>
    <row r="3893" spans="1:20" ht="20" hidden="1" x14ac:dyDescent="0.2">
      <c r="A3893">
        <v>2649</v>
      </c>
      <c r="B3893" s="3" t="s">
        <v>2649</v>
      </c>
      <c r="C3893" s="3" t="s">
        <v>6759</v>
      </c>
      <c r="D3893">
        <v>125000</v>
      </c>
      <c r="E3893">
        <v>124</v>
      </c>
      <c r="F3893" t="s">
        <v>8220</v>
      </c>
      <c r="G3893" t="s">
        <v>8224</v>
      </c>
      <c r="H3893" t="s">
        <v>8246</v>
      </c>
      <c r="I3893">
        <v>1454370941</v>
      </c>
      <c r="J3893">
        <v>1449186941</v>
      </c>
      <c r="K3893" t="b">
        <v>0</v>
      </c>
      <c r="L3893">
        <v>3</v>
      </c>
      <c r="M3893" t="b">
        <v>0</v>
      </c>
      <c r="N3893" t="s">
        <v>8301</v>
      </c>
      <c r="O3893" s="5">
        <f t="shared" si="240"/>
        <v>9.9200000000000004E-4</v>
      </c>
      <c r="P3893" s="15">
        <f t="shared" si="241"/>
        <v>41.333333333333336</v>
      </c>
      <c r="Q3893" s="7" t="s">
        <v>8309</v>
      </c>
      <c r="R3893" s="7" t="s">
        <v>8359</v>
      </c>
      <c r="S3893" s="13">
        <f t="shared" si="242"/>
        <v>42401.99700231482</v>
      </c>
      <c r="T3893" s="12">
        <f t="shared" si="243"/>
        <v>42341.99700231482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8323</v>
      </c>
      <c r="R3894" s="7" t="s">
        <v>8324</v>
      </c>
      <c r="S3894" s="13">
        <f t="shared" si="242"/>
        <v>41875.291666666664</v>
      </c>
      <c r="T3894" s="12">
        <f t="shared" si="243"/>
        <v>41867.652280092596</v>
      </c>
    </row>
    <row r="3895" spans="1:20" ht="32" x14ac:dyDescent="0.2">
      <c r="A3895">
        <v>464</v>
      </c>
      <c r="B3895" s="3" t="s">
        <v>465</v>
      </c>
      <c r="C3895" s="3" t="s">
        <v>4574</v>
      </c>
      <c r="D3895">
        <v>1010</v>
      </c>
      <c r="E3895">
        <v>1</v>
      </c>
      <c r="F3895" t="s">
        <v>8221</v>
      </c>
      <c r="G3895" t="s">
        <v>8236</v>
      </c>
      <c r="H3895" t="s">
        <v>8249</v>
      </c>
      <c r="I3895">
        <v>1463602935</v>
      </c>
      <c r="J3895">
        <v>1461874935</v>
      </c>
      <c r="K3895" t="b">
        <v>0</v>
      </c>
      <c r="L3895">
        <v>1</v>
      </c>
      <c r="M3895" t="b">
        <v>0</v>
      </c>
      <c r="N3895" t="s">
        <v>8270</v>
      </c>
      <c r="O3895" s="5">
        <f t="shared" si="240"/>
        <v>9.9009900990099011E-4</v>
      </c>
      <c r="P3895" s="15">
        <f t="shared" si="241"/>
        <v>1</v>
      </c>
      <c r="Q3895" s="7" t="s">
        <v>8316</v>
      </c>
      <c r="R3895" s="7" t="s">
        <v>8322</v>
      </c>
      <c r="S3895" s="13">
        <f t="shared" si="242"/>
        <v>42508.848784722228</v>
      </c>
      <c r="T3895" s="12">
        <f t="shared" si="243"/>
        <v>42488.848784722228</v>
      </c>
    </row>
    <row r="3896" spans="1:20" ht="48" x14ac:dyDescent="0.2">
      <c r="A3896">
        <v>3952</v>
      </c>
      <c r="B3896" s="3" t="s">
        <v>3949</v>
      </c>
      <c r="C3896" s="3" t="s">
        <v>8059</v>
      </c>
      <c r="D3896">
        <v>26000</v>
      </c>
      <c r="E3896">
        <v>25</v>
      </c>
      <c r="F3896" t="s">
        <v>8221</v>
      </c>
      <c r="G3896" t="s">
        <v>8224</v>
      </c>
      <c r="H3896" t="s">
        <v>8246</v>
      </c>
      <c r="I3896">
        <v>1445885890</v>
      </c>
      <c r="J3896">
        <v>1440701890</v>
      </c>
      <c r="K3896" t="b">
        <v>0</v>
      </c>
      <c r="L3896">
        <v>1</v>
      </c>
      <c r="M3896" t="b">
        <v>0</v>
      </c>
      <c r="N3896" t="s">
        <v>8271</v>
      </c>
      <c r="O3896" s="5">
        <f t="shared" si="240"/>
        <v>9.6153846153846159E-4</v>
      </c>
      <c r="P3896" s="15">
        <f t="shared" si="241"/>
        <v>25</v>
      </c>
      <c r="Q3896" s="7" t="s">
        <v>8323</v>
      </c>
      <c r="R3896" s="7" t="s">
        <v>8324</v>
      </c>
      <c r="S3896" s="13">
        <f t="shared" si="242"/>
        <v>42303.790393518517</v>
      </c>
      <c r="T3896" s="12">
        <f t="shared" si="243"/>
        <v>42243.790393518517</v>
      </c>
    </row>
    <row r="3897" spans="1:20" ht="48" hidden="1" x14ac:dyDescent="0.2">
      <c r="A3897">
        <v>2660</v>
      </c>
      <c r="B3897" s="3" t="s">
        <v>2660</v>
      </c>
      <c r="C3897" s="3" t="s">
        <v>6770</v>
      </c>
      <c r="D3897">
        <v>20000</v>
      </c>
      <c r="E3897">
        <v>19</v>
      </c>
      <c r="F3897" t="s">
        <v>8220</v>
      </c>
      <c r="G3897" t="s">
        <v>8224</v>
      </c>
      <c r="H3897" t="s">
        <v>8246</v>
      </c>
      <c r="I3897">
        <v>1448388418</v>
      </c>
      <c r="J3897">
        <v>1443200818</v>
      </c>
      <c r="K3897" t="b">
        <v>0</v>
      </c>
      <c r="L3897">
        <v>5</v>
      </c>
      <c r="M3897" t="b">
        <v>0</v>
      </c>
      <c r="N3897" t="s">
        <v>8301</v>
      </c>
      <c r="O3897" s="5">
        <f t="shared" si="240"/>
        <v>9.5E-4</v>
      </c>
      <c r="P3897" s="15">
        <f t="shared" si="241"/>
        <v>3.8</v>
      </c>
      <c r="Q3897" s="7" t="s">
        <v>8309</v>
      </c>
      <c r="R3897" s="7" t="s">
        <v>8359</v>
      </c>
      <c r="S3897" s="13">
        <f t="shared" si="242"/>
        <v>42332.754837962959</v>
      </c>
      <c r="T3897" s="12">
        <f t="shared" si="243"/>
        <v>42272.713171296295</v>
      </c>
    </row>
    <row r="3898" spans="1:20" ht="48" hidden="1" x14ac:dyDescent="0.2">
      <c r="A3898">
        <v>2658</v>
      </c>
      <c r="B3898" s="3" t="s">
        <v>2658</v>
      </c>
      <c r="C3898" s="3" t="s">
        <v>6768</v>
      </c>
      <c r="D3898">
        <v>98000</v>
      </c>
      <c r="E3898">
        <v>91</v>
      </c>
      <c r="F3898" t="s">
        <v>8220</v>
      </c>
      <c r="G3898" t="s">
        <v>8224</v>
      </c>
      <c r="H3898" t="s">
        <v>8246</v>
      </c>
      <c r="I3898">
        <v>1469913194</v>
      </c>
      <c r="J3898">
        <v>1467321194</v>
      </c>
      <c r="K3898" t="b">
        <v>0</v>
      </c>
      <c r="L3898">
        <v>4</v>
      </c>
      <c r="M3898" t="b">
        <v>0</v>
      </c>
      <c r="N3898" t="s">
        <v>8301</v>
      </c>
      <c r="O3898" s="5">
        <f t="shared" si="240"/>
        <v>9.2857142857142856E-4</v>
      </c>
      <c r="P3898" s="15">
        <f t="shared" si="241"/>
        <v>22.75</v>
      </c>
      <c r="Q3898" s="7" t="s">
        <v>8309</v>
      </c>
      <c r="R3898" s="7" t="s">
        <v>8359</v>
      </c>
      <c r="S3898" s="13">
        <f t="shared" si="242"/>
        <v>42581.884189814817</v>
      </c>
      <c r="T3898" s="12">
        <f t="shared" si="243"/>
        <v>42551.884189814817</v>
      </c>
    </row>
    <row r="3899" spans="1:20" ht="48" x14ac:dyDescent="0.2">
      <c r="A3899">
        <v>563</v>
      </c>
      <c r="B3899" s="3" t="s">
        <v>564</v>
      </c>
      <c r="C3899" s="3" t="s">
        <v>4673</v>
      </c>
      <c r="D3899">
        <v>75000</v>
      </c>
      <c r="E3899">
        <v>68</v>
      </c>
      <c r="F3899" t="s">
        <v>8221</v>
      </c>
      <c r="G3899" t="s">
        <v>8226</v>
      </c>
      <c r="H3899" t="s">
        <v>8248</v>
      </c>
      <c r="I3899">
        <v>1424137247</v>
      </c>
      <c r="J3899">
        <v>1421545247</v>
      </c>
      <c r="K3899" t="b">
        <v>0</v>
      </c>
      <c r="L3899">
        <v>2</v>
      </c>
      <c r="M3899" t="b">
        <v>0</v>
      </c>
      <c r="N3899" t="s">
        <v>8272</v>
      </c>
      <c r="O3899" s="5">
        <f t="shared" si="240"/>
        <v>9.0666666666666662E-4</v>
      </c>
      <c r="P3899" s="15">
        <f t="shared" si="241"/>
        <v>34</v>
      </c>
      <c r="Q3899" s="7" t="s">
        <v>8309</v>
      </c>
      <c r="R3899" s="7" t="s">
        <v>8325</v>
      </c>
      <c r="S3899" s="13">
        <f t="shared" si="242"/>
        <v>42052.069988425923</v>
      </c>
      <c r="T3899" s="12">
        <f t="shared" si="243"/>
        <v>42022.069988425923</v>
      </c>
    </row>
    <row r="3900" spans="1:20" ht="48" x14ac:dyDescent="0.2">
      <c r="A3900">
        <v>548</v>
      </c>
      <c r="B3900" s="3" t="s">
        <v>549</v>
      </c>
      <c r="C3900" s="3" t="s">
        <v>4658</v>
      </c>
      <c r="D3900">
        <v>10000</v>
      </c>
      <c r="E3900">
        <v>9</v>
      </c>
      <c r="F3900" t="s">
        <v>8221</v>
      </c>
      <c r="G3900" t="s">
        <v>8225</v>
      </c>
      <c r="H3900" t="s">
        <v>8247</v>
      </c>
      <c r="I3900">
        <v>1446154848</v>
      </c>
      <c r="J3900">
        <v>1443562848</v>
      </c>
      <c r="K3900" t="b">
        <v>0</v>
      </c>
      <c r="L3900">
        <v>1</v>
      </c>
      <c r="M3900" t="b">
        <v>0</v>
      </c>
      <c r="N3900" t="s">
        <v>8272</v>
      </c>
      <c r="O3900" s="5">
        <f t="shared" si="240"/>
        <v>8.9999999999999998E-4</v>
      </c>
      <c r="P3900" s="15">
        <f t="shared" si="241"/>
        <v>9</v>
      </c>
      <c r="Q3900" s="7" t="s">
        <v>8309</v>
      </c>
      <c r="R3900" s="7" t="s">
        <v>8325</v>
      </c>
      <c r="S3900" s="13">
        <f t="shared" si="242"/>
        <v>42306.903333333335</v>
      </c>
      <c r="T3900" s="12">
        <f t="shared" si="243"/>
        <v>42276.903333333335</v>
      </c>
    </row>
    <row r="3901" spans="1:20" ht="64" x14ac:dyDescent="0.2">
      <c r="A3901">
        <v>3074</v>
      </c>
      <c r="B3901" s="3" t="s">
        <v>3074</v>
      </c>
      <c r="C3901" s="3" t="s">
        <v>7184</v>
      </c>
      <c r="D3901">
        <v>25000</v>
      </c>
      <c r="E3901">
        <v>22</v>
      </c>
      <c r="F3901" t="s">
        <v>8221</v>
      </c>
      <c r="G3901" t="s">
        <v>8230</v>
      </c>
      <c r="H3901" t="s">
        <v>8249</v>
      </c>
      <c r="I3901">
        <v>1457617359</v>
      </c>
      <c r="J3901">
        <v>1455025359</v>
      </c>
      <c r="K3901" t="b">
        <v>0</v>
      </c>
      <c r="L3901">
        <v>3</v>
      </c>
      <c r="M3901" t="b">
        <v>0</v>
      </c>
      <c r="N3901" t="s">
        <v>8303</v>
      </c>
      <c r="O3901" s="5">
        <f t="shared" si="240"/>
        <v>8.8000000000000003E-4</v>
      </c>
      <c r="P3901" s="15">
        <f t="shared" si="241"/>
        <v>7.333333333333333</v>
      </c>
      <c r="Q3901" s="7" t="s">
        <v>8323</v>
      </c>
      <c r="R3901" s="7" t="s">
        <v>8361</v>
      </c>
      <c r="S3901" s="13">
        <f t="shared" si="242"/>
        <v>42439.571284722217</v>
      </c>
      <c r="T3901" s="12">
        <f t="shared" si="243"/>
        <v>42409.571284722217</v>
      </c>
    </row>
    <row r="3902" spans="1:20" ht="48" x14ac:dyDescent="0.2">
      <c r="A3902">
        <v>546</v>
      </c>
      <c r="B3902" s="3" t="s">
        <v>547</v>
      </c>
      <c r="C3902" s="3" t="s">
        <v>4656</v>
      </c>
      <c r="D3902">
        <v>60000</v>
      </c>
      <c r="E3902">
        <v>52</v>
      </c>
      <c r="F3902" t="s">
        <v>8221</v>
      </c>
      <c r="G3902" t="s">
        <v>8224</v>
      </c>
      <c r="H3902" t="s">
        <v>8246</v>
      </c>
      <c r="I3902">
        <v>1445097715</v>
      </c>
      <c r="J3902">
        <v>1441209715</v>
      </c>
      <c r="K3902" t="b">
        <v>0</v>
      </c>
      <c r="L3902">
        <v>2</v>
      </c>
      <c r="M3902" t="b">
        <v>0</v>
      </c>
      <c r="N3902" t="s">
        <v>8272</v>
      </c>
      <c r="O3902" s="5">
        <f t="shared" si="240"/>
        <v>8.6666666666666663E-4</v>
      </c>
      <c r="P3902" s="15">
        <f t="shared" si="241"/>
        <v>26</v>
      </c>
      <c r="Q3902" s="7" t="s">
        <v>8309</v>
      </c>
      <c r="R3902" s="7" t="s">
        <v>8325</v>
      </c>
      <c r="S3902" s="13">
        <f t="shared" si="242"/>
        <v>42294.667997685188</v>
      </c>
      <c r="T3902" s="12">
        <f t="shared" si="243"/>
        <v>42249.667997685188</v>
      </c>
    </row>
    <row r="3903" spans="1:20" ht="48" hidden="1" x14ac:dyDescent="0.2">
      <c r="A3903">
        <v>1044</v>
      </c>
      <c r="B3903" s="3" t="s">
        <v>1045</v>
      </c>
      <c r="C3903" s="3" t="s">
        <v>5154</v>
      </c>
      <c r="D3903">
        <v>7000</v>
      </c>
      <c r="E3903">
        <v>6</v>
      </c>
      <c r="F3903" t="s">
        <v>8220</v>
      </c>
      <c r="G3903" t="s">
        <v>8224</v>
      </c>
      <c r="H3903" t="s">
        <v>8246</v>
      </c>
      <c r="I3903">
        <v>1425587220</v>
      </c>
      <c r="J3903">
        <v>1420668801</v>
      </c>
      <c r="K3903" t="b">
        <v>0</v>
      </c>
      <c r="L3903">
        <v>2</v>
      </c>
      <c r="M3903" t="b">
        <v>0</v>
      </c>
      <c r="N3903" t="s">
        <v>8281</v>
      </c>
      <c r="O3903" s="5">
        <f t="shared" si="240"/>
        <v>8.571428571428571E-4</v>
      </c>
      <c r="P3903" s="15">
        <f t="shared" si="241"/>
        <v>3</v>
      </c>
      <c r="Q3903" s="7" t="s">
        <v>8336</v>
      </c>
      <c r="R3903" s="7" t="s">
        <v>8337</v>
      </c>
      <c r="S3903" s="13">
        <f t="shared" si="242"/>
        <v>42068.852083333331</v>
      </c>
      <c r="T3903" s="12">
        <f t="shared" si="243"/>
        <v>42011.925937499997</v>
      </c>
    </row>
    <row r="3904" spans="1:20" ht="48" hidden="1" x14ac:dyDescent="0.2">
      <c r="A3904">
        <v>630</v>
      </c>
      <c r="B3904" s="3" t="s">
        <v>631</v>
      </c>
      <c r="C3904" s="3" t="s">
        <v>4740</v>
      </c>
      <c r="D3904">
        <v>11999</v>
      </c>
      <c r="E3904">
        <v>10</v>
      </c>
      <c r="F3904" t="s">
        <v>8220</v>
      </c>
      <c r="G3904" t="s">
        <v>8224</v>
      </c>
      <c r="H3904" t="s">
        <v>8246</v>
      </c>
      <c r="I3904">
        <v>1441516200</v>
      </c>
      <c r="J3904">
        <v>1438959121</v>
      </c>
      <c r="K3904" t="b">
        <v>0</v>
      </c>
      <c r="L3904">
        <v>1</v>
      </c>
      <c r="M3904" t="b">
        <v>0</v>
      </c>
      <c r="N3904" t="s">
        <v>8272</v>
      </c>
      <c r="O3904" s="5">
        <f t="shared" si="240"/>
        <v>8.3340278356529708E-4</v>
      </c>
      <c r="P3904" s="15">
        <f t="shared" si="241"/>
        <v>10</v>
      </c>
      <c r="Q3904" s="7" t="s">
        <v>8309</v>
      </c>
      <c r="R3904" s="7" t="s">
        <v>8325</v>
      </c>
      <c r="S3904" s="13">
        <f t="shared" si="242"/>
        <v>42253.215277777781</v>
      </c>
      <c r="T3904" s="12">
        <f t="shared" si="243"/>
        <v>42223.619456018518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8323</v>
      </c>
      <c r="R3905" s="7" t="s">
        <v>8324</v>
      </c>
      <c r="S3905" s="13">
        <f t="shared" si="242"/>
        <v>42230.818055555559</v>
      </c>
      <c r="T3905" s="12">
        <f t="shared" si="243"/>
        <v>42186.01116898148</v>
      </c>
    </row>
    <row r="3906" spans="1:20" ht="20" x14ac:dyDescent="0.2">
      <c r="A3906">
        <v>1086</v>
      </c>
      <c r="B3906" s="3" t="s">
        <v>1087</v>
      </c>
      <c r="C3906" s="3" t="s">
        <v>5196</v>
      </c>
      <c r="D3906">
        <v>18000</v>
      </c>
      <c r="E3906">
        <v>15</v>
      </c>
      <c r="F3906" t="s">
        <v>8221</v>
      </c>
      <c r="G3906" t="s">
        <v>8224</v>
      </c>
      <c r="H3906" t="s">
        <v>8246</v>
      </c>
      <c r="I3906">
        <v>1408913291</v>
      </c>
      <c r="J3906">
        <v>1406321291</v>
      </c>
      <c r="K3906" t="b">
        <v>0</v>
      </c>
      <c r="L3906">
        <v>2</v>
      </c>
      <c r="M3906" t="b">
        <v>0</v>
      </c>
      <c r="N3906" t="s">
        <v>8282</v>
      </c>
      <c r="O3906" s="5">
        <f t="shared" ref="O3906:O3969" si="244">E3906/D3906</f>
        <v>8.3333333333333339E-4</v>
      </c>
      <c r="P3906" s="15">
        <f t="shared" ref="P3906:P3969" si="245">AVERAGE(E3906/L3906)</f>
        <v>7.5</v>
      </c>
      <c r="Q3906" s="7" t="s">
        <v>8338</v>
      </c>
      <c r="R3906" s="7" t="s">
        <v>8339</v>
      </c>
      <c r="S3906" s="13">
        <f t="shared" ref="S3906:S3969" si="246">(((I3906/60)/60)/24)+DATE(1970,1,1)</f>
        <v>41875.866793981484</v>
      </c>
      <c r="T3906" s="12">
        <f t="shared" ref="T3906:T3969" si="247">(((J3906/60)/60)/24)+DATE(1970,1,1)</f>
        <v>41845.866793981484</v>
      </c>
    </row>
    <row r="3907" spans="1:20" ht="48" hidden="1" x14ac:dyDescent="0.2">
      <c r="A3907">
        <v>148</v>
      </c>
      <c r="B3907" s="3" t="s">
        <v>150</v>
      </c>
      <c r="C3907" s="3" t="s">
        <v>4258</v>
      </c>
      <c r="D3907">
        <v>50000</v>
      </c>
      <c r="E3907">
        <v>40</v>
      </c>
      <c r="F3907" t="s">
        <v>8220</v>
      </c>
      <c r="G3907" t="s">
        <v>8224</v>
      </c>
      <c r="H3907" t="s">
        <v>8246</v>
      </c>
      <c r="I3907">
        <v>1456555536</v>
      </c>
      <c r="J3907">
        <v>1453963536</v>
      </c>
      <c r="K3907" t="b">
        <v>0</v>
      </c>
      <c r="L3907">
        <v>2</v>
      </c>
      <c r="M3907" t="b">
        <v>0</v>
      </c>
      <c r="N3907" t="s">
        <v>8267</v>
      </c>
      <c r="O3907" s="5">
        <f t="shared" si="244"/>
        <v>8.0000000000000004E-4</v>
      </c>
      <c r="P3907" s="15">
        <f t="shared" si="245"/>
        <v>20</v>
      </c>
      <c r="Q3907" s="7" t="s">
        <v>8316</v>
      </c>
      <c r="R3907" s="7" t="s">
        <v>8319</v>
      </c>
      <c r="S3907" s="13">
        <f t="shared" si="246"/>
        <v>42427.281666666662</v>
      </c>
      <c r="T3907" s="12">
        <f t="shared" si="247"/>
        <v>42397.281666666662</v>
      </c>
    </row>
    <row r="3908" spans="1:20" ht="48" x14ac:dyDescent="0.2">
      <c r="A3908">
        <v>2907</v>
      </c>
      <c r="B3908" s="3" t="s">
        <v>2907</v>
      </c>
      <c r="C3908" s="3" t="s">
        <v>7017</v>
      </c>
      <c r="D3908">
        <v>2500</v>
      </c>
      <c r="E3908">
        <v>2</v>
      </c>
      <c r="F3908" t="s">
        <v>8221</v>
      </c>
      <c r="G3908" t="s">
        <v>8224</v>
      </c>
      <c r="H3908" t="s">
        <v>8246</v>
      </c>
      <c r="I3908">
        <v>1463259837</v>
      </c>
      <c r="J3908">
        <v>1458075837</v>
      </c>
      <c r="K3908" t="b">
        <v>0</v>
      </c>
      <c r="L3908">
        <v>2</v>
      </c>
      <c r="M3908" t="b">
        <v>0</v>
      </c>
      <c r="N3908" t="s">
        <v>8271</v>
      </c>
      <c r="O3908" s="5">
        <f t="shared" si="244"/>
        <v>8.0000000000000004E-4</v>
      </c>
      <c r="P3908" s="15">
        <f t="shared" si="245"/>
        <v>1</v>
      </c>
      <c r="Q3908" s="7" t="s">
        <v>8323</v>
      </c>
      <c r="R3908" s="7" t="s">
        <v>8324</v>
      </c>
      <c r="S3908" s="13">
        <f t="shared" si="246"/>
        <v>42504.877743055549</v>
      </c>
      <c r="T3908" s="12">
        <f t="shared" si="247"/>
        <v>42444.877743055549</v>
      </c>
    </row>
    <row r="3909" spans="1:20" ht="48" x14ac:dyDescent="0.2">
      <c r="A3909">
        <v>4049</v>
      </c>
      <c r="B3909" s="3" t="s">
        <v>4045</v>
      </c>
      <c r="C3909" s="3" t="s">
        <v>8153</v>
      </c>
      <c r="D3909">
        <v>20000</v>
      </c>
      <c r="E3909">
        <v>16</v>
      </c>
      <c r="F3909" t="s">
        <v>8221</v>
      </c>
      <c r="G3909" t="s">
        <v>8224</v>
      </c>
      <c r="H3909" t="s">
        <v>8246</v>
      </c>
      <c r="I3909">
        <v>1436914815</v>
      </c>
      <c r="J3909">
        <v>1434322815</v>
      </c>
      <c r="K3909" t="b">
        <v>0</v>
      </c>
      <c r="L3909">
        <v>1</v>
      </c>
      <c r="M3909" t="b">
        <v>0</v>
      </c>
      <c r="N3909" t="s">
        <v>8271</v>
      </c>
      <c r="O3909" s="5">
        <f t="shared" si="244"/>
        <v>8.0000000000000004E-4</v>
      </c>
      <c r="P3909" s="15">
        <f t="shared" si="245"/>
        <v>16</v>
      </c>
      <c r="Q3909" s="7" t="s">
        <v>8323</v>
      </c>
      <c r="R3909" s="7" t="s">
        <v>8324</v>
      </c>
      <c r="S3909" s="13">
        <f t="shared" si="246"/>
        <v>42199.958506944444</v>
      </c>
      <c r="T3909" s="12">
        <f t="shared" si="247"/>
        <v>42169.958506944444</v>
      </c>
    </row>
    <row r="3910" spans="1:20" ht="48" x14ac:dyDescent="0.2">
      <c r="A3910">
        <v>2502</v>
      </c>
      <c r="B3910" s="3" t="s">
        <v>2502</v>
      </c>
      <c r="C3910" s="3" t="s">
        <v>6612</v>
      </c>
      <c r="D3910">
        <v>110000</v>
      </c>
      <c r="E3910">
        <v>86</v>
      </c>
      <c r="F3910" t="s">
        <v>8221</v>
      </c>
      <c r="G3910" t="s">
        <v>8224</v>
      </c>
      <c r="H3910" t="s">
        <v>8246</v>
      </c>
      <c r="I3910">
        <v>1411328918</v>
      </c>
      <c r="J3910">
        <v>1407440918</v>
      </c>
      <c r="K3910" t="b">
        <v>0</v>
      </c>
      <c r="L3910">
        <v>5</v>
      </c>
      <c r="M3910" t="b">
        <v>0</v>
      </c>
      <c r="N3910" t="s">
        <v>8299</v>
      </c>
      <c r="O3910" s="5">
        <f t="shared" si="244"/>
        <v>7.8181818181818181E-4</v>
      </c>
      <c r="P3910" s="15">
        <f t="shared" si="245"/>
        <v>17.2</v>
      </c>
      <c r="Q3910" s="7" t="s">
        <v>8341</v>
      </c>
      <c r="R3910" s="7" t="s">
        <v>8357</v>
      </c>
      <c r="S3910" s="13">
        <f t="shared" si="246"/>
        <v>41903.825439814813</v>
      </c>
      <c r="T3910" s="12">
        <f t="shared" si="247"/>
        <v>41858.825439814813</v>
      </c>
    </row>
    <row r="3911" spans="1:20" ht="48" x14ac:dyDescent="0.2">
      <c r="A3911">
        <v>1583</v>
      </c>
      <c r="B3911" s="3" t="s">
        <v>1584</v>
      </c>
      <c r="C3911" s="3" t="s">
        <v>5693</v>
      </c>
      <c r="D3911">
        <v>20000</v>
      </c>
      <c r="E3911">
        <v>15</v>
      </c>
      <c r="F3911" t="s">
        <v>8221</v>
      </c>
      <c r="G3911" t="s">
        <v>8225</v>
      </c>
      <c r="H3911" t="s">
        <v>8247</v>
      </c>
      <c r="I3911">
        <v>1411681391</v>
      </c>
      <c r="J3911">
        <v>1409089391</v>
      </c>
      <c r="K3911" t="b">
        <v>0</v>
      </c>
      <c r="L3911">
        <v>1</v>
      </c>
      <c r="M3911" t="b">
        <v>0</v>
      </c>
      <c r="N3911" t="s">
        <v>8291</v>
      </c>
      <c r="O3911" s="5">
        <f t="shared" si="244"/>
        <v>7.5000000000000002E-4</v>
      </c>
      <c r="P3911" s="15">
        <f t="shared" si="245"/>
        <v>15</v>
      </c>
      <c r="Q3911" s="7" t="s">
        <v>8343</v>
      </c>
      <c r="R3911" s="7" t="s">
        <v>8350</v>
      </c>
      <c r="S3911" s="13">
        <f t="shared" si="246"/>
        <v>41907.904988425929</v>
      </c>
      <c r="T3911" s="12">
        <f t="shared" si="247"/>
        <v>41877.904988425929</v>
      </c>
    </row>
    <row r="3912" spans="1:20" ht="32" x14ac:dyDescent="0.2">
      <c r="A3912">
        <v>1811</v>
      </c>
      <c r="B3912" s="3" t="s">
        <v>1812</v>
      </c>
      <c r="C3912" s="3" t="s">
        <v>5921</v>
      </c>
      <c r="D3912">
        <v>54000</v>
      </c>
      <c r="E3912">
        <v>40</v>
      </c>
      <c r="F3912" t="s">
        <v>8221</v>
      </c>
      <c r="G3912" t="s">
        <v>8224</v>
      </c>
      <c r="H3912" t="s">
        <v>8246</v>
      </c>
      <c r="I3912">
        <v>1414123200</v>
      </c>
      <c r="J3912">
        <v>1408962270</v>
      </c>
      <c r="K3912" t="b">
        <v>0</v>
      </c>
      <c r="L3912">
        <v>26</v>
      </c>
      <c r="M3912" t="b">
        <v>0</v>
      </c>
      <c r="N3912" t="s">
        <v>8285</v>
      </c>
      <c r="O3912" s="5">
        <f t="shared" si="244"/>
        <v>7.407407407407407E-4</v>
      </c>
      <c r="P3912" s="15">
        <f t="shared" si="245"/>
        <v>1.5384615384615385</v>
      </c>
      <c r="Q3912" s="7" t="s">
        <v>8343</v>
      </c>
      <c r="R3912" s="7" t="s">
        <v>8344</v>
      </c>
      <c r="S3912" s="13">
        <f t="shared" si="246"/>
        <v>41936.166666666664</v>
      </c>
      <c r="T3912" s="12">
        <f t="shared" si="247"/>
        <v>41876.433680555558</v>
      </c>
    </row>
    <row r="3913" spans="1:20" ht="64" x14ac:dyDescent="0.2">
      <c r="A3913">
        <v>3970</v>
      </c>
      <c r="B3913" s="3" t="s">
        <v>3967</v>
      </c>
      <c r="C3913" s="3" t="s">
        <v>8077</v>
      </c>
      <c r="D3913">
        <v>15000</v>
      </c>
      <c r="E3913">
        <v>11</v>
      </c>
      <c r="F3913" t="s">
        <v>8221</v>
      </c>
      <c r="G3913" t="s">
        <v>8224</v>
      </c>
      <c r="H3913" t="s">
        <v>8246</v>
      </c>
      <c r="I3913">
        <v>1460925811</v>
      </c>
      <c r="J3913">
        <v>1458333811</v>
      </c>
      <c r="K3913" t="b">
        <v>0</v>
      </c>
      <c r="L3913">
        <v>2</v>
      </c>
      <c r="M3913" t="b">
        <v>0</v>
      </c>
      <c r="N3913" t="s">
        <v>8271</v>
      </c>
      <c r="O3913" s="5">
        <f t="shared" si="244"/>
        <v>7.3333333333333334E-4</v>
      </c>
      <c r="P3913" s="15">
        <f t="shared" si="245"/>
        <v>5.5</v>
      </c>
      <c r="Q3913" s="7" t="s">
        <v>8323</v>
      </c>
      <c r="R3913" s="7" t="s">
        <v>8324</v>
      </c>
      <c r="S3913" s="13">
        <f t="shared" si="246"/>
        <v>42477.863553240735</v>
      </c>
      <c r="T3913" s="12">
        <f t="shared" si="247"/>
        <v>42447.863553240735</v>
      </c>
    </row>
    <row r="3914" spans="1:20" ht="48" hidden="1" x14ac:dyDescent="0.2">
      <c r="A3914">
        <v>2354</v>
      </c>
      <c r="B3914" s="3" t="s">
        <v>2355</v>
      </c>
      <c r="C3914" s="3" t="s">
        <v>6464</v>
      </c>
      <c r="D3914">
        <v>35000</v>
      </c>
      <c r="E3914">
        <v>25</v>
      </c>
      <c r="F3914" t="s">
        <v>8220</v>
      </c>
      <c r="G3914" t="s">
        <v>8224</v>
      </c>
      <c r="H3914" t="s">
        <v>8246</v>
      </c>
      <c r="I3914">
        <v>1420910460</v>
      </c>
      <c r="J3914">
        <v>1415726460</v>
      </c>
      <c r="K3914" t="b">
        <v>0</v>
      </c>
      <c r="L3914">
        <v>1</v>
      </c>
      <c r="M3914" t="b">
        <v>0</v>
      </c>
      <c r="N3914" t="s">
        <v>8272</v>
      </c>
      <c r="O3914" s="5">
        <f t="shared" si="244"/>
        <v>7.1428571428571429E-4</v>
      </c>
      <c r="P3914" s="15">
        <f t="shared" si="245"/>
        <v>25</v>
      </c>
      <c r="Q3914" s="7" t="s">
        <v>8309</v>
      </c>
      <c r="R3914" s="7" t="s">
        <v>8325</v>
      </c>
      <c r="S3914" s="13">
        <f t="shared" si="246"/>
        <v>42014.722916666666</v>
      </c>
      <c r="T3914" s="12">
        <f t="shared" si="247"/>
        <v>41954.722916666666</v>
      </c>
    </row>
    <row r="3915" spans="1:20" ht="48" x14ac:dyDescent="0.2">
      <c r="A3915">
        <v>3068</v>
      </c>
      <c r="B3915" s="3" t="s">
        <v>3068</v>
      </c>
      <c r="C3915" s="3" t="s">
        <v>7178</v>
      </c>
      <c r="D3915">
        <v>250000</v>
      </c>
      <c r="E3915">
        <v>175</v>
      </c>
      <c r="F3915" t="s">
        <v>8221</v>
      </c>
      <c r="G3915" t="s">
        <v>8224</v>
      </c>
      <c r="H3915" t="s">
        <v>8246</v>
      </c>
      <c r="I3915">
        <v>1445013352</v>
      </c>
      <c r="J3915">
        <v>1442421352</v>
      </c>
      <c r="K3915" t="b">
        <v>0</v>
      </c>
      <c r="L3915">
        <v>2</v>
      </c>
      <c r="M3915" t="b">
        <v>0</v>
      </c>
      <c r="N3915" t="s">
        <v>8303</v>
      </c>
      <c r="O3915" s="5">
        <f t="shared" si="244"/>
        <v>6.9999999999999999E-4</v>
      </c>
      <c r="P3915" s="15">
        <f t="shared" si="245"/>
        <v>87.5</v>
      </c>
      <c r="Q3915" s="7" t="s">
        <v>8323</v>
      </c>
      <c r="R3915" s="7" t="s">
        <v>8361</v>
      </c>
      <c r="S3915" s="13">
        <f t="shared" si="246"/>
        <v>42293.691574074073</v>
      </c>
      <c r="T3915" s="12">
        <f t="shared" si="247"/>
        <v>42263.691574074073</v>
      </c>
    </row>
    <row r="3916" spans="1:20" ht="48" x14ac:dyDescent="0.2">
      <c r="A3916">
        <v>455</v>
      </c>
      <c r="B3916" s="3" t="s">
        <v>456</v>
      </c>
      <c r="C3916" s="3" t="s">
        <v>4565</v>
      </c>
      <c r="D3916">
        <v>65000</v>
      </c>
      <c r="E3916">
        <v>45</v>
      </c>
      <c r="F3916" t="s">
        <v>8221</v>
      </c>
      <c r="G3916" t="s">
        <v>8224</v>
      </c>
      <c r="H3916" t="s">
        <v>8246</v>
      </c>
      <c r="I3916">
        <v>1334622660</v>
      </c>
      <c r="J3916">
        <v>1330733022</v>
      </c>
      <c r="K3916" t="b">
        <v>0</v>
      </c>
      <c r="L3916">
        <v>2</v>
      </c>
      <c r="M3916" t="b">
        <v>0</v>
      </c>
      <c r="N3916" t="s">
        <v>8270</v>
      </c>
      <c r="O3916" s="5">
        <f t="shared" si="244"/>
        <v>6.9230769230769226E-4</v>
      </c>
      <c r="P3916" s="15">
        <f t="shared" si="245"/>
        <v>22.5</v>
      </c>
      <c r="Q3916" s="7" t="s">
        <v>8316</v>
      </c>
      <c r="R3916" s="7" t="s">
        <v>8322</v>
      </c>
      <c r="S3916" s="13">
        <f t="shared" si="246"/>
        <v>41016.021527777775</v>
      </c>
      <c r="T3916" s="12">
        <f t="shared" si="247"/>
        <v>40971.002569444441</v>
      </c>
    </row>
    <row r="3917" spans="1:20" ht="48" x14ac:dyDescent="0.2">
      <c r="A3917">
        <v>189</v>
      </c>
      <c r="B3917" s="3" t="s">
        <v>191</v>
      </c>
      <c r="C3917" s="3" t="s">
        <v>4299</v>
      </c>
      <c r="D3917">
        <v>500000</v>
      </c>
      <c r="E3917">
        <v>345</v>
      </c>
      <c r="F3917" t="s">
        <v>8221</v>
      </c>
      <c r="G3917" t="s">
        <v>8224</v>
      </c>
      <c r="H3917" t="s">
        <v>8246</v>
      </c>
      <c r="I3917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8268</v>
      </c>
      <c r="O3917" s="5">
        <f t="shared" si="244"/>
        <v>6.8999999999999997E-4</v>
      </c>
      <c r="P3917" s="15">
        <f t="shared" si="245"/>
        <v>69</v>
      </c>
      <c r="Q3917" s="7" t="s">
        <v>8316</v>
      </c>
      <c r="R3917" s="7" t="s">
        <v>8320</v>
      </c>
      <c r="S3917" s="13">
        <f t="shared" si="246"/>
        <v>42616.690706018519</v>
      </c>
      <c r="T3917" s="12">
        <f t="shared" si="247"/>
        <v>42556.690706018519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8323</v>
      </c>
      <c r="R3918" s="7" t="s">
        <v>8324</v>
      </c>
      <c r="S3918" s="13">
        <f t="shared" si="246"/>
        <v>42524.471666666665</v>
      </c>
      <c r="T3918" s="12">
        <f t="shared" si="247"/>
        <v>42494.471666666665</v>
      </c>
    </row>
    <row r="3919" spans="1:20" ht="48" x14ac:dyDescent="0.2">
      <c r="A3919">
        <v>1072</v>
      </c>
      <c r="B3919" s="3" t="s">
        <v>1073</v>
      </c>
      <c r="C3919" s="3" t="s">
        <v>5182</v>
      </c>
      <c r="D3919">
        <v>75000</v>
      </c>
      <c r="E3919">
        <v>51</v>
      </c>
      <c r="F3919" t="s">
        <v>8221</v>
      </c>
      <c r="G3919" t="s">
        <v>8224</v>
      </c>
      <c r="H3919" t="s">
        <v>8246</v>
      </c>
      <c r="I3919">
        <v>1391630297</v>
      </c>
      <c r="J3919">
        <v>1389038297</v>
      </c>
      <c r="K3919" t="b">
        <v>0</v>
      </c>
      <c r="L3919">
        <v>4</v>
      </c>
      <c r="M3919" t="b">
        <v>0</v>
      </c>
      <c r="N3919" t="s">
        <v>8282</v>
      </c>
      <c r="O3919" s="5">
        <f t="shared" si="244"/>
        <v>6.8000000000000005E-4</v>
      </c>
      <c r="P3919" s="15">
        <f t="shared" si="245"/>
        <v>12.75</v>
      </c>
      <c r="Q3919" s="7" t="s">
        <v>8338</v>
      </c>
      <c r="R3919" s="7" t="s">
        <v>8339</v>
      </c>
      <c r="S3919" s="13">
        <f t="shared" si="246"/>
        <v>41675.832141203704</v>
      </c>
      <c r="T3919" s="12">
        <f t="shared" si="247"/>
        <v>41645.832141203704</v>
      </c>
    </row>
    <row r="3920" spans="1:20" ht="48" x14ac:dyDescent="0.2">
      <c r="A3920">
        <v>3806</v>
      </c>
      <c r="B3920" s="3" t="s">
        <v>3803</v>
      </c>
      <c r="C3920" s="3" t="s">
        <v>7916</v>
      </c>
      <c r="D3920">
        <v>7500</v>
      </c>
      <c r="E3920">
        <v>5</v>
      </c>
      <c r="F3920" t="s">
        <v>8221</v>
      </c>
      <c r="G3920" t="s">
        <v>8226</v>
      </c>
      <c r="H3920" t="s">
        <v>8248</v>
      </c>
      <c r="I3920">
        <v>1404022381</v>
      </c>
      <c r="J3920">
        <v>1402294381</v>
      </c>
      <c r="K3920" t="b">
        <v>0</v>
      </c>
      <c r="L3920">
        <v>1</v>
      </c>
      <c r="M3920" t="b">
        <v>0</v>
      </c>
      <c r="N3920" t="s">
        <v>8305</v>
      </c>
      <c r="O3920" s="5">
        <f t="shared" si="244"/>
        <v>6.6666666666666664E-4</v>
      </c>
      <c r="P3920" s="15">
        <f t="shared" si="245"/>
        <v>5</v>
      </c>
      <c r="Q3920" s="7" t="s">
        <v>8323</v>
      </c>
      <c r="R3920" s="7" t="s">
        <v>8363</v>
      </c>
      <c r="S3920" s="13">
        <f t="shared" si="246"/>
        <v>41819.259039351848</v>
      </c>
      <c r="T3920" s="12">
        <f t="shared" si="247"/>
        <v>41799.259039351848</v>
      </c>
    </row>
    <row r="3921" spans="1:20" ht="48" x14ac:dyDescent="0.2">
      <c r="A3921">
        <v>4050</v>
      </c>
      <c r="B3921" s="3" t="s">
        <v>4046</v>
      </c>
      <c r="C3921" s="3" t="s">
        <v>8154</v>
      </c>
      <c r="D3921">
        <v>1500</v>
      </c>
      <c r="E3921">
        <v>1</v>
      </c>
      <c r="F3921" t="s">
        <v>8221</v>
      </c>
      <c r="G3921" t="s">
        <v>8224</v>
      </c>
      <c r="H3921" t="s">
        <v>8246</v>
      </c>
      <c r="I3921">
        <v>1414077391</v>
      </c>
      <c r="J3921">
        <v>1411485391</v>
      </c>
      <c r="K3921" t="b">
        <v>0</v>
      </c>
      <c r="L3921">
        <v>1</v>
      </c>
      <c r="M3921" t="b">
        <v>0</v>
      </c>
      <c r="N3921" t="s">
        <v>8271</v>
      </c>
      <c r="O3921" s="5">
        <f t="shared" si="244"/>
        <v>6.6666666666666664E-4</v>
      </c>
      <c r="P3921" s="15">
        <f t="shared" si="245"/>
        <v>1</v>
      </c>
      <c r="Q3921" s="7" t="s">
        <v>8323</v>
      </c>
      <c r="R3921" s="7" t="s">
        <v>8324</v>
      </c>
      <c r="S3921" s="13">
        <f t="shared" si="246"/>
        <v>41935.636469907404</v>
      </c>
      <c r="T3921" s="12">
        <f t="shared" si="247"/>
        <v>41905.636469907404</v>
      </c>
    </row>
    <row r="3922" spans="1:20" ht="48" hidden="1" x14ac:dyDescent="0.2">
      <c r="A3922">
        <v>2346</v>
      </c>
      <c r="B3922" s="3" t="s">
        <v>2347</v>
      </c>
      <c r="C3922" s="3" t="s">
        <v>6456</v>
      </c>
      <c r="D3922">
        <v>60000</v>
      </c>
      <c r="E3922">
        <v>39</v>
      </c>
      <c r="F3922" t="s">
        <v>8220</v>
      </c>
      <c r="G3922" t="s">
        <v>8224</v>
      </c>
      <c r="H3922" t="s">
        <v>8246</v>
      </c>
      <c r="I3922">
        <v>1476731431</v>
      </c>
      <c r="J3922">
        <v>1472843431</v>
      </c>
      <c r="K3922" t="b">
        <v>0</v>
      </c>
      <c r="L3922">
        <v>3</v>
      </c>
      <c r="M3922" t="b">
        <v>0</v>
      </c>
      <c r="N3922" t="s">
        <v>8272</v>
      </c>
      <c r="O3922" s="5">
        <f t="shared" si="244"/>
        <v>6.4999999999999997E-4</v>
      </c>
      <c r="P3922" s="15">
        <f t="shared" si="245"/>
        <v>13</v>
      </c>
      <c r="Q3922" s="7" t="s">
        <v>8309</v>
      </c>
      <c r="R3922" s="7" t="s">
        <v>8325</v>
      </c>
      <c r="S3922" s="13">
        <f t="shared" si="246"/>
        <v>42660.79896990741</v>
      </c>
      <c r="T3922" s="12">
        <f t="shared" si="247"/>
        <v>42615.79896990741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8323</v>
      </c>
      <c r="R3923" s="7" t="s">
        <v>8324</v>
      </c>
      <c r="S3923" s="13">
        <f t="shared" si="246"/>
        <v>41938.75</v>
      </c>
      <c r="T3923" s="12">
        <f t="shared" si="247"/>
        <v>41926.542303240742</v>
      </c>
    </row>
    <row r="3924" spans="1:20" ht="48" x14ac:dyDescent="0.2">
      <c r="A3924">
        <v>459</v>
      </c>
      <c r="B3924" s="3" t="s">
        <v>460</v>
      </c>
      <c r="C3924" s="3" t="s">
        <v>4569</v>
      </c>
      <c r="D3924">
        <v>39000</v>
      </c>
      <c r="E3924">
        <v>25</v>
      </c>
      <c r="F3924" t="s">
        <v>8221</v>
      </c>
      <c r="G3924" t="s">
        <v>8224</v>
      </c>
      <c r="H3924" t="s">
        <v>8246</v>
      </c>
      <c r="I3924">
        <v>1321201327</v>
      </c>
      <c r="J3924">
        <v>1316013727</v>
      </c>
      <c r="K3924" t="b">
        <v>0</v>
      </c>
      <c r="L3924">
        <v>1</v>
      </c>
      <c r="M3924" t="b">
        <v>0</v>
      </c>
      <c r="N3924" t="s">
        <v>8270</v>
      </c>
      <c r="O3924" s="5">
        <f t="shared" si="244"/>
        <v>6.4102564102564103E-4</v>
      </c>
      <c r="P3924" s="15">
        <f t="shared" si="245"/>
        <v>25</v>
      </c>
      <c r="Q3924" s="7" t="s">
        <v>8316</v>
      </c>
      <c r="R3924" s="7" t="s">
        <v>8322</v>
      </c>
      <c r="S3924" s="13">
        <f t="shared" si="246"/>
        <v>40860.682025462964</v>
      </c>
      <c r="T3924" s="12">
        <f t="shared" si="247"/>
        <v>40800.6403587963</v>
      </c>
    </row>
    <row r="3925" spans="1:20" ht="48" x14ac:dyDescent="0.2">
      <c r="A3925">
        <v>1139</v>
      </c>
      <c r="B3925" s="3" t="s">
        <v>1140</v>
      </c>
      <c r="C3925" s="3" t="s">
        <v>5249</v>
      </c>
      <c r="D3925">
        <v>8000</v>
      </c>
      <c r="E3925">
        <v>5</v>
      </c>
      <c r="F3925" t="s">
        <v>8221</v>
      </c>
      <c r="G3925" t="s">
        <v>8224</v>
      </c>
      <c r="H3925" t="s">
        <v>8246</v>
      </c>
      <c r="I3925">
        <v>1420100426</v>
      </c>
      <c r="J3925">
        <v>1417508426</v>
      </c>
      <c r="K3925" t="b">
        <v>0</v>
      </c>
      <c r="L3925">
        <v>1</v>
      </c>
      <c r="M3925" t="b">
        <v>0</v>
      </c>
      <c r="N3925" t="s">
        <v>8283</v>
      </c>
      <c r="O3925" s="5">
        <f t="shared" si="244"/>
        <v>6.2500000000000001E-4</v>
      </c>
      <c r="P3925" s="15">
        <f t="shared" si="245"/>
        <v>5</v>
      </c>
      <c r="Q3925" s="7" t="s">
        <v>8338</v>
      </c>
      <c r="R3925" s="7" t="s">
        <v>8340</v>
      </c>
      <c r="S3925" s="13">
        <f t="shared" si="246"/>
        <v>42005.347523148142</v>
      </c>
      <c r="T3925" s="12">
        <f t="shared" si="247"/>
        <v>41975.347523148142</v>
      </c>
    </row>
    <row r="3926" spans="1:20" ht="48" x14ac:dyDescent="0.2">
      <c r="A3926">
        <v>599</v>
      </c>
      <c r="B3926" s="3" t="s">
        <v>600</v>
      </c>
      <c r="C3926" s="3" t="s">
        <v>4709</v>
      </c>
      <c r="D3926">
        <v>50000</v>
      </c>
      <c r="E3926">
        <v>31</v>
      </c>
      <c r="F3926" t="s">
        <v>8221</v>
      </c>
      <c r="G3926" t="s">
        <v>8224</v>
      </c>
      <c r="H3926" t="s">
        <v>8246</v>
      </c>
      <c r="I3926">
        <v>1425827760</v>
      </c>
      <c r="J3926">
        <v>1423769402</v>
      </c>
      <c r="K3926" t="b">
        <v>0</v>
      </c>
      <c r="L3926">
        <v>2</v>
      </c>
      <c r="M3926" t="b">
        <v>0</v>
      </c>
      <c r="N3926" t="s">
        <v>8272</v>
      </c>
      <c r="O3926" s="5">
        <f t="shared" si="244"/>
        <v>6.2E-4</v>
      </c>
      <c r="P3926" s="15">
        <f t="shared" si="245"/>
        <v>15.5</v>
      </c>
      <c r="Q3926" s="7" t="s">
        <v>8309</v>
      </c>
      <c r="R3926" s="7" t="s">
        <v>8325</v>
      </c>
      <c r="S3926" s="13">
        <f t="shared" si="246"/>
        <v>42071.636111111111</v>
      </c>
      <c r="T3926" s="12">
        <f t="shared" si="247"/>
        <v>42047.812523148154</v>
      </c>
    </row>
    <row r="3927" spans="1:20" ht="48" x14ac:dyDescent="0.2">
      <c r="A3927">
        <v>591</v>
      </c>
      <c r="B3927" s="3" t="s">
        <v>592</v>
      </c>
      <c r="C3927" s="3" t="s">
        <v>4701</v>
      </c>
      <c r="D3927">
        <v>100000</v>
      </c>
      <c r="E3927">
        <v>61</v>
      </c>
      <c r="F3927" t="s">
        <v>8221</v>
      </c>
      <c r="G3927" t="s">
        <v>8224</v>
      </c>
      <c r="H3927" t="s">
        <v>8246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8272</v>
      </c>
      <c r="O3927" s="5">
        <f t="shared" si="244"/>
        <v>6.0999999999999997E-4</v>
      </c>
      <c r="P3927" s="15">
        <f t="shared" si="245"/>
        <v>30.5</v>
      </c>
      <c r="Q3927" s="7" t="s">
        <v>8309</v>
      </c>
      <c r="R3927" s="7" t="s">
        <v>8325</v>
      </c>
      <c r="S3927" s="13">
        <f t="shared" si="246"/>
        <v>42207.543171296296</v>
      </c>
      <c r="T3927" s="12">
        <f t="shared" si="247"/>
        <v>42177.543171296296</v>
      </c>
    </row>
    <row r="3928" spans="1:20" ht="48" hidden="1" x14ac:dyDescent="0.2">
      <c r="A3928">
        <v>2394</v>
      </c>
      <c r="B3928" s="3" t="s">
        <v>2395</v>
      </c>
      <c r="C3928" s="3" t="s">
        <v>6504</v>
      </c>
      <c r="D3928">
        <v>5000</v>
      </c>
      <c r="E3928">
        <v>3</v>
      </c>
      <c r="F3928" t="s">
        <v>8220</v>
      </c>
      <c r="G3928" t="s">
        <v>8241</v>
      </c>
      <c r="H3928" t="s">
        <v>8249</v>
      </c>
      <c r="I3928">
        <v>1424940093</v>
      </c>
      <c r="J3928">
        <v>1422348093</v>
      </c>
      <c r="K3928" t="b">
        <v>0</v>
      </c>
      <c r="L3928">
        <v>2</v>
      </c>
      <c r="M3928" t="b">
        <v>0</v>
      </c>
      <c r="N3928" t="s">
        <v>8272</v>
      </c>
      <c r="O3928" s="5">
        <f t="shared" si="244"/>
        <v>5.9999999999999995E-4</v>
      </c>
      <c r="P3928" s="15">
        <f t="shared" si="245"/>
        <v>1.5</v>
      </c>
      <c r="Q3928" s="7" t="s">
        <v>8309</v>
      </c>
      <c r="R3928" s="7" t="s">
        <v>8325</v>
      </c>
      <c r="S3928" s="13">
        <f t="shared" si="246"/>
        <v>42061.362187499995</v>
      </c>
      <c r="T3928" s="12">
        <f t="shared" si="247"/>
        <v>42031.362187499995</v>
      </c>
    </row>
    <row r="3929" spans="1:20" ht="48" x14ac:dyDescent="0.2">
      <c r="A3929">
        <v>3196</v>
      </c>
      <c r="B3929" s="3" t="s">
        <v>3196</v>
      </c>
      <c r="C3929" s="3" t="s">
        <v>7306</v>
      </c>
      <c r="D3929">
        <v>3000000</v>
      </c>
      <c r="E3929">
        <v>1800</v>
      </c>
      <c r="F3929" t="s">
        <v>8221</v>
      </c>
      <c r="G3929" t="s">
        <v>8224</v>
      </c>
      <c r="H3929" t="s">
        <v>8246</v>
      </c>
      <c r="I3929">
        <v>1438437600</v>
      </c>
      <c r="J3929">
        <v>1433254875</v>
      </c>
      <c r="K3929" t="b">
        <v>0</v>
      </c>
      <c r="L3929">
        <v>6</v>
      </c>
      <c r="M3929" t="b">
        <v>0</v>
      </c>
      <c r="N3929" t="s">
        <v>8305</v>
      </c>
      <c r="O3929" s="5">
        <f t="shared" si="244"/>
        <v>5.9999999999999995E-4</v>
      </c>
      <c r="P3929" s="15">
        <f t="shared" si="245"/>
        <v>300</v>
      </c>
      <c r="Q3929" s="7" t="s">
        <v>8323</v>
      </c>
      <c r="R3929" s="7" t="s">
        <v>8363</v>
      </c>
      <c r="S3929" s="13">
        <f t="shared" si="246"/>
        <v>42217.583333333328</v>
      </c>
      <c r="T3929" s="12">
        <f t="shared" si="247"/>
        <v>42157.598090277781</v>
      </c>
    </row>
    <row r="3930" spans="1:20" ht="48" x14ac:dyDescent="0.2">
      <c r="A3930">
        <v>2136</v>
      </c>
      <c r="B3930" s="3" t="s">
        <v>2137</v>
      </c>
      <c r="C3930" s="3" t="s">
        <v>6246</v>
      </c>
      <c r="D3930">
        <v>80000</v>
      </c>
      <c r="E3930">
        <v>47.69</v>
      </c>
      <c r="F3930" t="s">
        <v>8221</v>
      </c>
      <c r="G3930" t="s">
        <v>8224</v>
      </c>
      <c r="H3930" t="s">
        <v>8246</v>
      </c>
      <c r="I3930">
        <v>1382184786</v>
      </c>
      <c r="J3930">
        <v>1379592786</v>
      </c>
      <c r="K3930" t="b">
        <v>0</v>
      </c>
      <c r="L3930">
        <v>4</v>
      </c>
      <c r="M3930" t="b">
        <v>0</v>
      </c>
      <c r="N3930" t="s">
        <v>8282</v>
      </c>
      <c r="O3930" s="5">
        <f t="shared" si="244"/>
        <v>5.9612499999999998E-4</v>
      </c>
      <c r="P3930" s="15">
        <f t="shared" si="245"/>
        <v>11.922499999999999</v>
      </c>
      <c r="Q3930" s="7" t="s">
        <v>8338</v>
      </c>
      <c r="R3930" s="7" t="s">
        <v>8339</v>
      </c>
      <c r="S3930" s="13">
        <f t="shared" si="246"/>
        <v>41566.509097222224</v>
      </c>
      <c r="T3930" s="12">
        <f t="shared" si="247"/>
        <v>41536.509097222224</v>
      </c>
    </row>
    <row r="3931" spans="1:20" ht="48" x14ac:dyDescent="0.2">
      <c r="A3931">
        <v>1162</v>
      </c>
      <c r="B3931" s="3" t="s">
        <v>1163</v>
      </c>
      <c r="C3931" s="3" t="s">
        <v>5272</v>
      </c>
      <c r="D3931">
        <v>60000</v>
      </c>
      <c r="E3931">
        <v>35</v>
      </c>
      <c r="F3931" t="s">
        <v>8221</v>
      </c>
      <c r="G3931" t="s">
        <v>8224</v>
      </c>
      <c r="H3931" t="s">
        <v>8246</v>
      </c>
      <c r="I3931">
        <v>1411662264</v>
      </c>
      <c r="J3931">
        <v>1408983864</v>
      </c>
      <c r="K3931" t="b">
        <v>0</v>
      </c>
      <c r="L3931">
        <v>2</v>
      </c>
      <c r="M3931" t="b">
        <v>0</v>
      </c>
      <c r="N3931" t="s">
        <v>8284</v>
      </c>
      <c r="O3931" s="5">
        <f t="shared" si="244"/>
        <v>5.8333333333333338E-4</v>
      </c>
      <c r="P3931" s="15">
        <f t="shared" si="245"/>
        <v>17.5</v>
      </c>
      <c r="Q3931" s="7" t="s">
        <v>8341</v>
      </c>
      <c r="R3931" s="7" t="s">
        <v>8342</v>
      </c>
      <c r="S3931" s="13">
        <f t="shared" si="246"/>
        <v>41907.683611111112</v>
      </c>
      <c r="T3931" s="12">
        <f t="shared" si="247"/>
        <v>41876.683611111112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8323</v>
      </c>
      <c r="R3932" s="7" t="s">
        <v>8324</v>
      </c>
      <c r="S3932" s="13">
        <f t="shared" si="246"/>
        <v>42461.25</v>
      </c>
      <c r="T3932" s="12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8323</v>
      </c>
      <c r="R3933" s="7" t="s">
        <v>8324</v>
      </c>
      <c r="S3933" s="13">
        <f t="shared" si="246"/>
        <v>42253.151701388888</v>
      </c>
      <c r="T3933" s="12">
        <f t="shared" si="247"/>
        <v>42228.151701388888</v>
      </c>
    </row>
    <row r="3934" spans="1:20" ht="48" hidden="1" x14ac:dyDescent="0.2">
      <c r="A3934">
        <v>151</v>
      </c>
      <c r="B3934" s="3" t="s">
        <v>153</v>
      </c>
      <c r="C3934" s="3" t="s">
        <v>4261</v>
      </c>
      <c r="D3934">
        <v>250000</v>
      </c>
      <c r="E3934">
        <v>140</v>
      </c>
      <c r="F3934" t="s">
        <v>8220</v>
      </c>
      <c r="G3934" t="s">
        <v>8226</v>
      </c>
      <c r="H3934" t="s">
        <v>8248</v>
      </c>
      <c r="I3934">
        <v>1434633191</v>
      </c>
      <c r="J3934">
        <v>1429449191</v>
      </c>
      <c r="K3934" t="b">
        <v>0</v>
      </c>
      <c r="L3934">
        <v>5</v>
      </c>
      <c r="M3934" t="b">
        <v>0</v>
      </c>
      <c r="N3934" t="s">
        <v>8267</v>
      </c>
      <c r="O3934" s="5">
        <f t="shared" si="244"/>
        <v>5.5999999999999995E-4</v>
      </c>
      <c r="P3934" s="15">
        <f t="shared" si="245"/>
        <v>28</v>
      </c>
      <c r="Q3934" s="7" t="s">
        <v>8316</v>
      </c>
      <c r="R3934" s="7" t="s">
        <v>8319</v>
      </c>
      <c r="S3934" s="13">
        <f t="shared" si="246"/>
        <v>42173.550821759258</v>
      </c>
      <c r="T3934" s="12">
        <f t="shared" si="247"/>
        <v>42113.550821759258</v>
      </c>
    </row>
    <row r="3935" spans="1:20" ht="48" hidden="1" x14ac:dyDescent="0.2">
      <c r="A3935">
        <v>3878</v>
      </c>
      <c r="B3935" s="3" t="s">
        <v>3875</v>
      </c>
      <c r="C3935" s="3" t="s">
        <v>7987</v>
      </c>
      <c r="D3935">
        <v>18000</v>
      </c>
      <c r="E3935">
        <v>10</v>
      </c>
      <c r="F3935" t="s">
        <v>8220</v>
      </c>
      <c r="G3935" t="s">
        <v>8224</v>
      </c>
      <c r="H3935" t="s">
        <v>8246</v>
      </c>
      <c r="I3935">
        <v>1435636740</v>
      </c>
      <c r="J3935">
        <v>1433014746</v>
      </c>
      <c r="K3935" t="b">
        <v>0</v>
      </c>
      <c r="L3935">
        <v>1</v>
      </c>
      <c r="M3935" t="b">
        <v>0</v>
      </c>
      <c r="N3935" t="s">
        <v>8305</v>
      </c>
      <c r="O3935" s="5">
        <f t="shared" si="244"/>
        <v>5.5555555555555556E-4</v>
      </c>
      <c r="P3935" s="15">
        <f t="shared" si="245"/>
        <v>10</v>
      </c>
      <c r="Q3935" s="7" t="s">
        <v>8323</v>
      </c>
      <c r="R3935" s="7" t="s">
        <v>8363</v>
      </c>
      <c r="S3935" s="13">
        <f t="shared" si="246"/>
        <v>42185.165972222225</v>
      </c>
      <c r="T3935" s="12">
        <f t="shared" si="247"/>
        <v>42154.818819444445</v>
      </c>
    </row>
    <row r="3936" spans="1:20" ht="32" x14ac:dyDescent="0.2">
      <c r="A3936">
        <v>2691</v>
      </c>
      <c r="B3936" s="3" t="s">
        <v>2691</v>
      </c>
      <c r="C3936" s="3" t="s">
        <v>6801</v>
      </c>
      <c r="D3936">
        <v>65000</v>
      </c>
      <c r="E3936">
        <v>35</v>
      </c>
      <c r="F3936" t="s">
        <v>8221</v>
      </c>
      <c r="G3936" t="s">
        <v>8229</v>
      </c>
      <c r="H3936" t="s">
        <v>8251</v>
      </c>
      <c r="I3936">
        <v>1431278557</v>
      </c>
      <c r="J3936">
        <v>1427390557</v>
      </c>
      <c r="K3936" t="b">
        <v>0</v>
      </c>
      <c r="L3936">
        <v>2</v>
      </c>
      <c r="M3936" t="b">
        <v>0</v>
      </c>
      <c r="N3936" t="s">
        <v>8284</v>
      </c>
      <c r="O3936" s="5">
        <f t="shared" si="244"/>
        <v>5.3846153846153844E-4</v>
      </c>
      <c r="P3936" s="15">
        <f t="shared" si="245"/>
        <v>17.5</v>
      </c>
      <c r="Q3936" s="7" t="s">
        <v>8341</v>
      </c>
      <c r="R3936" s="7" t="s">
        <v>8342</v>
      </c>
      <c r="S3936" s="13">
        <f t="shared" si="246"/>
        <v>42134.724039351851</v>
      </c>
      <c r="T3936" s="12">
        <f t="shared" si="247"/>
        <v>42089.724039351851</v>
      </c>
    </row>
    <row r="3937" spans="1:20" ht="20" x14ac:dyDescent="0.2">
      <c r="A3937">
        <v>3108</v>
      </c>
      <c r="B3937" s="3" t="s">
        <v>3108</v>
      </c>
      <c r="C3937" s="3" t="s">
        <v>7218</v>
      </c>
      <c r="D3937">
        <v>50000</v>
      </c>
      <c r="E3937">
        <v>26</v>
      </c>
      <c r="F3937" t="s">
        <v>8221</v>
      </c>
      <c r="G3937" t="s">
        <v>8224</v>
      </c>
      <c r="H3937" t="s">
        <v>8246</v>
      </c>
      <c r="I3937">
        <v>1430234394</v>
      </c>
      <c r="J3937">
        <v>1425053994</v>
      </c>
      <c r="K3937" t="b">
        <v>0</v>
      </c>
      <c r="L3937">
        <v>2</v>
      </c>
      <c r="M3937" t="b">
        <v>0</v>
      </c>
      <c r="N3937" t="s">
        <v>8303</v>
      </c>
      <c r="O3937" s="5">
        <f t="shared" si="244"/>
        <v>5.1999999999999995E-4</v>
      </c>
      <c r="P3937" s="15">
        <f t="shared" si="245"/>
        <v>13</v>
      </c>
      <c r="Q3937" s="7" t="s">
        <v>8323</v>
      </c>
      <c r="R3937" s="7" t="s">
        <v>8361</v>
      </c>
      <c r="S3937" s="13">
        <f t="shared" si="246"/>
        <v>42122.638819444444</v>
      </c>
      <c r="T3937" s="12">
        <f t="shared" si="247"/>
        <v>42062.680486111116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8323</v>
      </c>
      <c r="R3938" s="7" t="s">
        <v>8324</v>
      </c>
      <c r="S3938" s="13">
        <f t="shared" si="246"/>
        <v>42705.304629629631</v>
      </c>
      <c r="T3938" s="12">
        <f t="shared" si="247"/>
        <v>42675.262962962966</v>
      </c>
    </row>
    <row r="3939" spans="1:20" ht="48" hidden="1" x14ac:dyDescent="0.2">
      <c r="A3939">
        <v>2654</v>
      </c>
      <c r="B3939" s="3" t="s">
        <v>2654</v>
      </c>
      <c r="C3939" s="3" t="s">
        <v>6764</v>
      </c>
      <c r="D3939">
        <v>100000</v>
      </c>
      <c r="E3939">
        <v>51</v>
      </c>
      <c r="F3939" t="s">
        <v>8220</v>
      </c>
      <c r="G3939" t="s">
        <v>8224</v>
      </c>
      <c r="H3939" t="s">
        <v>8246</v>
      </c>
      <c r="I3939">
        <v>1429622726</v>
      </c>
      <c r="J3939">
        <v>1424442326</v>
      </c>
      <c r="K3939" t="b">
        <v>0</v>
      </c>
      <c r="L3939">
        <v>6</v>
      </c>
      <c r="M3939" t="b">
        <v>0</v>
      </c>
      <c r="N3939" t="s">
        <v>8301</v>
      </c>
      <c r="O3939" s="5">
        <f t="shared" si="244"/>
        <v>5.1000000000000004E-4</v>
      </c>
      <c r="P3939" s="15">
        <f t="shared" si="245"/>
        <v>8.5</v>
      </c>
      <c r="Q3939" s="7" t="s">
        <v>8309</v>
      </c>
      <c r="R3939" s="7" t="s">
        <v>8359</v>
      </c>
      <c r="S3939" s="13">
        <f t="shared" si="246"/>
        <v>42115.559328703705</v>
      </c>
      <c r="T3939" s="12">
        <f t="shared" si="247"/>
        <v>42055.600995370376</v>
      </c>
    </row>
    <row r="3940" spans="1:20" ht="48" hidden="1" x14ac:dyDescent="0.2">
      <c r="A3940">
        <v>1047</v>
      </c>
      <c r="B3940" s="3" t="s">
        <v>1048</v>
      </c>
      <c r="C3940" s="3" t="s">
        <v>5157</v>
      </c>
      <c r="D3940">
        <v>2000</v>
      </c>
      <c r="E3940">
        <v>1</v>
      </c>
      <c r="F3940" t="s">
        <v>8220</v>
      </c>
      <c r="G3940" t="s">
        <v>8224</v>
      </c>
      <c r="H3940" t="s">
        <v>8246</v>
      </c>
      <c r="I3940">
        <v>1415219915</v>
      </c>
      <c r="J3940">
        <v>1412624315</v>
      </c>
      <c r="K3940" t="b">
        <v>0</v>
      </c>
      <c r="L3940">
        <v>1</v>
      </c>
      <c r="M3940" t="b">
        <v>0</v>
      </c>
      <c r="N3940" t="s">
        <v>8281</v>
      </c>
      <c r="O3940" s="5">
        <f t="shared" si="244"/>
        <v>5.0000000000000001E-4</v>
      </c>
      <c r="P3940" s="15">
        <f t="shared" si="245"/>
        <v>1</v>
      </c>
      <c r="Q3940" s="7" t="s">
        <v>8336</v>
      </c>
      <c r="R3940" s="7" t="s">
        <v>8337</v>
      </c>
      <c r="S3940" s="13">
        <f t="shared" si="246"/>
        <v>41948.860127314816</v>
      </c>
      <c r="T3940" s="12">
        <f t="shared" si="247"/>
        <v>41918.818460648145</v>
      </c>
    </row>
    <row r="3941" spans="1:20" ht="48" hidden="1" x14ac:dyDescent="0.2">
      <c r="A3941">
        <v>1694</v>
      </c>
      <c r="B3941" s="3" t="s">
        <v>1695</v>
      </c>
      <c r="C3941" s="3" t="s">
        <v>5804</v>
      </c>
      <c r="D3941">
        <v>10000</v>
      </c>
      <c r="E3941">
        <v>5</v>
      </c>
      <c r="F3941" t="s">
        <v>8222</v>
      </c>
      <c r="G3941" t="s">
        <v>8224</v>
      </c>
      <c r="H3941" t="s">
        <v>8246</v>
      </c>
      <c r="I3941">
        <v>1490589360</v>
      </c>
      <c r="J3941">
        <v>1488038674</v>
      </c>
      <c r="K3941" t="b">
        <v>0</v>
      </c>
      <c r="L3941">
        <v>1</v>
      </c>
      <c r="M3941" t="b">
        <v>0</v>
      </c>
      <c r="N3941" t="s">
        <v>8293</v>
      </c>
      <c r="O3941" s="5">
        <f t="shared" si="244"/>
        <v>5.0000000000000001E-4</v>
      </c>
      <c r="P3941" s="15">
        <f t="shared" si="245"/>
        <v>5</v>
      </c>
      <c r="Q3941" s="7" t="s">
        <v>8330</v>
      </c>
      <c r="R3941" s="7" t="s">
        <v>8352</v>
      </c>
      <c r="S3941" s="13">
        <f t="shared" si="246"/>
        <v>42821.191666666666</v>
      </c>
      <c r="T3941" s="12">
        <f t="shared" si="247"/>
        <v>42791.669837962967</v>
      </c>
    </row>
    <row r="3942" spans="1:20" ht="48" x14ac:dyDescent="0.2">
      <c r="A3942">
        <v>1867</v>
      </c>
      <c r="B3942" s="3" t="s">
        <v>1868</v>
      </c>
      <c r="C3942" s="3" t="s">
        <v>5977</v>
      </c>
      <c r="D3942">
        <v>20000</v>
      </c>
      <c r="E3942">
        <v>10</v>
      </c>
      <c r="F3942" t="s">
        <v>8221</v>
      </c>
      <c r="G3942" t="s">
        <v>8224</v>
      </c>
      <c r="H3942" t="s">
        <v>8246</v>
      </c>
      <c r="I3942">
        <v>1478383912</v>
      </c>
      <c r="J3942">
        <v>1475791912</v>
      </c>
      <c r="K3942" t="b">
        <v>0</v>
      </c>
      <c r="L3942">
        <v>1</v>
      </c>
      <c r="M3942" t="b">
        <v>0</v>
      </c>
      <c r="N3942" t="s">
        <v>8283</v>
      </c>
      <c r="O3942" s="5">
        <f t="shared" si="244"/>
        <v>5.0000000000000001E-4</v>
      </c>
      <c r="P3942" s="15">
        <f t="shared" si="245"/>
        <v>10</v>
      </c>
      <c r="Q3942" s="7" t="s">
        <v>8338</v>
      </c>
      <c r="R3942" s="7" t="s">
        <v>8340</v>
      </c>
      <c r="S3942" s="13">
        <f t="shared" si="246"/>
        <v>42679.924907407403</v>
      </c>
      <c r="T3942" s="12">
        <f t="shared" si="247"/>
        <v>42649.924907407403</v>
      </c>
    </row>
    <row r="3943" spans="1:20" ht="48" x14ac:dyDescent="0.2">
      <c r="A3943">
        <v>1986</v>
      </c>
      <c r="B3943" s="3" t="s">
        <v>1987</v>
      </c>
      <c r="C3943" s="3" t="s">
        <v>6096</v>
      </c>
      <c r="D3943">
        <v>2000</v>
      </c>
      <c r="E3943">
        <v>1</v>
      </c>
      <c r="F3943" t="s">
        <v>8221</v>
      </c>
      <c r="G3943" t="s">
        <v>8225</v>
      </c>
      <c r="H3943" t="s">
        <v>8247</v>
      </c>
      <c r="I3943">
        <v>1457947483</v>
      </c>
      <c r="J3943">
        <v>1455359083</v>
      </c>
      <c r="K3943" t="b">
        <v>0</v>
      </c>
      <c r="L3943">
        <v>1</v>
      </c>
      <c r="M3943" t="b">
        <v>0</v>
      </c>
      <c r="N3943" t="s">
        <v>8296</v>
      </c>
      <c r="O3943" s="5">
        <f t="shared" si="244"/>
        <v>5.0000000000000001E-4</v>
      </c>
      <c r="P3943" s="15">
        <f t="shared" si="245"/>
        <v>1</v>
      </c>
      <c r="Q3943" s="7" t="s">
        <v>8343</v>
      </c>
      <c r="R3943" s="7" t="s">
        <v>8354</v>
      </c>
      <c r="S3943" s="13">
        <f t="shared" si="246"/>
        <v>42443.392164351855</v>
      </c>
      <c r="T3943" s="12">
        <f t="shared" si="247"/>
        <v>42413.433831018512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8323</v>
      </c>
      <c r="R3944" s="7" t="s">
        <v>8324</v>
      </c>
      <c r="S3944" s="13">
        <f t="shared" si="246"/>
        <v>42171.904097222221</v>
      </c>
      <c r="T3944" s="12">
        <f t="shared" si="247"/>
        <v>42111.904097222221</v>
      </c>
    </row>
    <row r="3945" spans="1:20" ht="48" x14ac:dyDescent="0.2">
      <c r="A3945">
        <v>2126</v>
      </c>
      <c r="B3945" s="3" t="s">
        <v>2127</v>
      </c>
      <c r="C3945" s="3" t="s">
        <v>6236</v>
      </c>
      <c r="D3945">
        <v>20000</v>
      </c>
      <c r="E3945">
        <v>10</v>
      </c>
      <c r="F3945" t="s">
        <v>8221</v>
      </c>
      <c r="G3945" t="s">
        <v>8224</v>
      </c>
      <c r="H3945" t="s">
        <v>8246</v>
      </c>
      <c r="I3945">
        <v>1418080887</v>
      </c>
      <c r="J3945">
        <v>1415488887</v>
      </c>
      <c r="K3945" t="b">
        <v>0</v>
      </c>
      <c r="L3945">
        <v>2</v>
      </c>
      <c r="M3945" t="b">
        <v>0</v>
      </c>
      <c r="N3945" t="s">
        <v>8282</v>
      </c>
      <c r="O3945" s="5">
        <f t="shared" si="244"/>
        <v>5.0000000000000001E-4</v>
      </c>
      <c r="P3945" s="15">
        <f t="shared" si="245"/>
        <v>5</v>
      </c>
      <c r="Q3945" s="7" t="s">
        <v>8338</v>
      </c>
      <c r="R3945" s="7" t="s">
        <v>8339</v>
      </c>
      <c r="S3945" s="13">
        <f t="shared" si="246"/>
        <v>41981.973229166666</v>
      </c>
      <c r="T3945" s="12">
        <f t="shared" si="247"/>
        <v>41951.973229166666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8323</v>
      </c>
      <c r="R3946" s="7" t="s">
        <v>8324</v>
      </c>
      <c r="S3946" s="13">
        <f t="shared" si="246"/>
        <v>42243.662905092591</v>
      </c>
      <c r="T3946" s="12">
        <f t="shared" si="247"/>
        <v>42213.662905092591</v>
      </c>
    </row>
    <row r="3947" spans="1:20" ht="48" hidden="1" x14ac:dyDescent="0.2">
      <c r="A3947">
        <v>2393</v>
      </c>
      <c r="B3947" s="3" t="s">
        <v>2394</v>
      </c>
      <c r="C3947" s="3" t="s">
        <v>6503</v>
      </c>
      <c r="D3947">
        <v>100000</v>
      </c>
      <c r="E3947">
        <v>50</v>
      </c>
      <c r="F3947" t="s">
        <v>8220</v>
      </c>
      <c r="G3947" t="s">
        <v>8224</v>
      </c>
      <c r="H3947" t="s">
        <v>8246</v>
      </c>
      <c r="I3947">
        <v>1439048017</v>
      </c>
      <c r="J3947">
        <v>1436456017</v>
      </c>
      <c r="K3947" t="b">
        <v>0</v>
      </c>
      <c r="L3947">
        <v>1</v>
      </c>
      <c r="M3947" t="b">
        <v>0</v>
      </c>
      <c r="N3947" t="s">
        <v>8272</v>
      </c>
      <c r="O3947" s="5">
        <f t="shared" si="244"/>
        <v>5.0000000000000001E-4</v>
      </c>
      <c r="P3947" s="15">
        <f t="shared" si="245"/>
        <v>50</v>
      </c>
      <c r="Q3947" s="7" t="s">
        <v>8309</v>
      </c>
      <c r="R3947" s="7" t="s">
        <v>8325</v>
      </c>
      <c r="S3947" s="13">
        <f t="shared" si="246"/>
        <v>42224.648344907408</v>
      </c>
      <c r="T3947" s="12">
        <f t="shared" si="247"/>
        <v>42194.648344907408</v>
      </c>
    </row>
    <row r="3948" spans="1:20" ht="48" x14ac:dyDescent="0.2">
      <c r="A3948">
        <v>3119</v>
      </c>
      <c r="B3948" s="3" t="s">
        <v>3119</v>
      </c>
      <c r="C3948" s="3" t="s">
        <v>7229</v>
      </c>
      <c r="D3948">
        <v>10000</v>
      </c>
      <c r="E3948">
        <v>5</v>
      </c>
      <c r="F3948" t="s">
        <v>8221</v>
      </c>
      <c r="G3948" t="s">
        <v>8224</v>
      </c>
      <c r="H3948" t="s">
        <v>8246</v>
      </c>
      <c r="I3948">
        <v>1427414732</v>
      </c>
      <c r="J3948">
        <v>1424826332</v>
      </c>
      <c r="K3948" t="b">
        <v>0</v>
      </c>
      <c r="L3948">
        <v>1</v>
      </c>
      <c r="M3948" t="b">
        <v>0</v>
      </c>
      <c r="N3948" t="s">
        <v>8303</v>
      </c>
      <c r="O3948" s="5">
        <f t="shared" si="244"/>
        <v>5.0000000000000001E-4</v>
      </c>
      <c r="P3948" s="15">
        <f t="shared" si="245"/>
        <v>5</v>
      </c>
      <c r="Q3948" s="7" t="s">
        <v>8323</v>
      </c>
      <c r="R3948" s="7" t="s">
        <v>8361</v>
      </c>
      <c r="S3948" s="13">
        <f t="shared" si="246"/>
        <v>42090.003842592589</v>
      </c>
      <c r="T3948" s="12">
        <f t="shared" si="247"/>
        <v>42060.04550925926</v>
      </c>
    </row>
    <row r="3949" spans="1:20" ht="48" x14ac:dyDescent="0.2">
      <c r="A3949">
        <v>1097</v>
      </c>
      <c r="B3949" s="3" t="s">
        <v>1098</v>
      </c>
      <c r="C3949" s="3" t="s">
        <v>5207</v>
      </c>
      <c r="D3949">
        <v>100000</v>
      </c>
      <c r="E3949">
        <v>47</v>
      </c>
      <c r="F3949" t="s">
        <v>8221</v>
      </c>
      <c r="G3949" t="s">
        <v>8224</v>
      </c>
      <c r="H3949" t="s">
        <v>8246</v>
      </c>
      <c r="I3949">
        <v>1393786877</v>
      </c>
      <c r="J3949">
        <v>1390330877</v>
      </c>
      <c r="K3949" t="b">
        <v>0</v>
      </c>
      <c r="L3949">
        <v>7</v>
      </c>
      <c r="M3949" t="b">
        <v>0</v>
      </c>
      <c r="N3949" t="s">
        <v>8282</v>
      </c>
      <c r="O3949" s="5">
        <f t="shared" si="244"/>
        <v>4.6999999999999999E-4</v>
      </c>
      <c r="P3949" s="15">
        <f t="shared" si="245"/>
        <v>6.7142857142857144</v>
      </c>
      <c r="Q3949" s="7" t="s">
        <v>8338</v>
      </c>
      <c r="R3949" s="7" t="s">
        <v>8339</v>
      </c>
      <c r="S3949" s="13">
        <f t="shared" si="246"/>
        <v>41700.792557870373</v>
      </c>
      <c r="T3949" s="12">
        <f t="shared" si="247"/>
        <v>41660.792557870373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8323</v>
      </c>
      <c r="R3950" s="7" t="s">
        <v>8324</v>
      </c>
      <c r="S3950" s="13">
        <f t="shared" si="246"/>
        <v>41889.325497685182</v>
      </c>
      <c r="T3950" s="12">
        <f t="shared" si="247"/>
        <v>41829.325497685182</v>
      </c>
    </row>
    <row r="3951" spans="1:20" ht="48" hidden="1" x14ac:dyDescent="0.2">
      <c r="A3951">
        <v>2374</v>
      </c>
      <c r="B3951" s="3" t="s">
        <v>2375</v>
      </c>
      <c r="C3951" s="3" t="s">
        <v>6484</v>
      </c>
      <c r="D3951">
        <v>22000</v>
      </c>
      <c r="E3951">
        <v>10</v>
      </c>
      <c r="F3951" t="s">
        <v>8220</v>
      </c>
      <c r="G3951" t="s">
        <v>8224</v>
      </c>
      <c r="H3951" t="s">
        <v>8246</v>
      </c>
      <c r="I3951">
        <v>1423772060</v>
      </c>
      <c r="J3951">
        <v>1421180060</v>
      </c>
      <c r="K3951" t="b">
        <v>0</v>
      </c>
      <c r="L3951">
        <v>1</v>
      </c>
      <c r="M3951" t="b">
        <v>0</v>
      </c>
      <c r="N3951" t="s">
        <v>8272</v>
      </c>
      <c r="O3951" s="5">
        <f t="shared" si="244"/>
        <v>4.5454545454545455E-4</v>
      </c>
      <c r="P3951" s="15">
        <f t="shared" si="245"/>
        <v>10</v>
      </c>
      <c r="Q3951" s="7" t="s">
        <v>8309</v>
      </c>
      <c r="R3951" s="7" t="s">
        <v>8325</v>
      </c>
      <c r="S3951" s="13">
        <f t="shared" si="246"/>
        <v>42047.843287037031</v>
      </c>
      <c r="T3951" s="12">
        <f t="shared" si="247"/>
        <v>42017.843287037031</v>
      </c>
    </row>
    <row r="3952" spans="1:20" ht="32" x14ac:dyDescent="0.2">
      <c r="A3952">
        <v>2519</v>
      </c>
      <c r="B3952" s="3" t="s">
        <v>2519</v>
      </c>
      <c r="C3952" s="3" t="s">
        <v>6629</v>
      </c>
      <c r="D3952">
        <v>150000</v>
      </c>
      <c r="E3952">
        <v>65</v>
      </c>
      <c r="F3952" t="s">
        <v>8221</v>
      </c>
      <c r="G3952" t="s">
        <v>8224</v>
      </c>
      <c r="H3952" t="s">
        <v>8246</v>
      </c>
      <c r="I3952">
        <v>1405741404</v>
      </c>
      <c r="J3952">
        <v>1403149404</v>
      </c>
      <c r="K3952" t="b">
        <v>0</v>
      </c>
      <c r="L3952">
        <v>4</v>
      </c>
      <c r="M3952" t="b">
        <v>0</v>
      </c>
      <c r="N3952" t="s">
        <v>8299</v>
      </c>
      <c r="O3952" s="5">
        <f t="shared" si="244"/>
        <v>4.3333333333333331E-4</v>
      </c>
      <c r="P3952" s="15">
        <f t="shared" si="245"/>
        <v>16.25</v>
      </c>
      <c r="Q3952" s="7" t="s">
        <v>8341</v>
      </c>
      <c r="R3952" s="7" t="s">
        <v>8357</v>
      </c>
      <c r="S3952" s="13">
        <f t="shared" si="246"/>
        <v>41839.155138888891</v>
      </c>
      <c r="T3952" s="12">
        <f t="shared" si="247"/>
        <v>41809.155138888891</v>
      </c>
    </row>
    <row r="3953" spans="1:20" ht="32" x14ac:dyDescent="0.2">
      <c r="A3953">
        <v>1101</v>
      </c>
      <c r="B3953" s="3" t="s">
        <v>1102</v>
      </c>
      <c r="C3953" s="3" t="s">
        <v>5211</v>
      </c>
      <c r="D3953">
        <v>100000</v>
      </c>
      <c r="E3953">
        <v>41</v>
      </c>
      <c r="F3953" t="s">
        <v>8221</v>
      </c>
      <c r="G3953" t="s">
        <v>8224</v>
      </c>
      <c r="H3953" t="s">
        <v>8246</v>
      </c>
      <c r="I3953">
        <v>1468519920</v>
      </c>
      <c r="J3953">
        <v>1466188338</v>
      </c>
      <c r="K3953" t="b">
        <v>0</v>
      </c>
      <c r="L3953">
        <v>6</v>
      </c>
      <c r="M3953" t="b">
        <v>0</v>
      </c>
      <c r="N3953" t="s">
        <v>8282</v>
      </c>
      <c r="O3953" s="5">
        <f t="shared" si="244"/>
        <v>4.0999999999999999E-4</v>
      </c>
      <c r="P3953" s="15">
        <f t="shared" si="245"/>
        <v>6.833333333333333</v>
      </c>
      <c r="Q3953" s="7" t="s">
        <v>8338</v>
      </c>
      <c r="R3953" s="7" t="s">
        <v>8339</v>
      </c>
      <c r="S3953" s="13">
        <f t="shared" si="246"/>
        <v>42565.758333333331</v>
      </c>
      <c r="T3953" s="12">
        <f t="shared" si="247"/>
        <v>42538.77243055556</v>
      </c>
    </row>
    <row r="3954" spans="1:20" ht="48" x14ac:dyDescent="0.2">
      <c r="A3954">
        <v>213</v>
      </c>
      <c r="B3954" s="3" t="s">
        <v>215</v>
      </c>
      <c r="C3954" s="3" t="s">
        <v>4323</v>
      </c>
      <c r="D3954">
        <v>50000</v>
      </c>
      <c r="E3954">
        <v>20</v>
      </c>
      <c r="F3954" t="s">
        <v>8221</v>
      </c>
      <c r="G3954" t="s">
        <v>8224</v>
      </c>
      <c r="H3954" t="s">
        <v>8246</v>
      </c>
      <c r="I3954">
        <v>1439734001</v>
      </c>
      <c r="J3954">
        <v>1437142547</v>
      </c>
      <c r="K3954" t="b">
        <v>0</v>
      </c>
      <c r="L3954">
        <v>1</v>
      </c>
      <c r="M3954" t="b">
        <v>0</v>
      </c>
      <c r="N3954" t="s">
        <v>8268</v>
      </c>
      <c r="O3954" s="5">
        <f t="shared" si="244"/>
        <v>4.0000000000000002E-4</v>
      </c>
      <c r="P3954" s="15">
        <f t="shared" si="245"/>
        <v>20</v>
      </c>
      <c r="Q3954" s="7" t="s">
        <v>8316</v>
      </c>
      <c r="R3954" s="7" t="s">
        <v>8320</v>
      </c>
      <c r="S3954" s="13">
        <f t="shared" si="246"/>
        <v>42232.587974537033</v>
      </c>
      <c r="T3954" s="12">
        <f t="shared" si="247"/>
        <v>42202.594293981485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8323</v>
      </c>
      <c r="R3955" s="7" t="s">
        <v>8324</v>
      </c>
      <c r="S3955" s="13">
        <f t="shared" si="246"/>
        <v>42580.978472222225</v>
      </c>
      <c r="T3955" s="12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8323</v>
      </c>
      <c r="R3956" s="7" t="s">
        <v>8324</v>
      </c>
      <c r="S3956" s="13">
        <f t="shared" si="246"/>
        <v>41834.651203703703</v>
      </c>
      <c r="T3956" s="12">
        <f t="shared" si="247"/>
        <v>41774.651203703703</v>
      </c>
    </row>
    <row r="3957" spans="1:20" ht="48" x14ac:dyDescent="0.2">
      <c r="A3957">
        <v>681</v>
      </c>
      <c r="B3957" s="3" t="s">
        <v>682</v>
      </c>
      <c r="C3957" s="3" t="s">
        <v>4791</v>
      </c>
      <c r="D3957">
        <v>2500</v>
      </c>
      <c r="E3957">
        <v>1</v>
      </c>
      <c r="F3957" t="s">
        <v>8221</v>
      </c>
      <c r="G3957" t="s">
        <v>8224</v>
      </c>
      <c r="H3957" t="s">
        <v>8246</v>
      </c>
      <c r="I3957">
        <v>1477509604</v>
      </c>
      <c r="J3957">
        <v>1474917604</v>
      </c>
      <c r="K3957" t="b">
        <v>0</v>
      </c>
      <c r="L3957">
        <v>1</v>
      </c>
      <c r="M3957" t="b">
        <v>0</v>
      </c>
      <c r="N3957" t="s">
        <v>8273</v>
      </c>
      <c r="O3957" s="5">
        <f t="shared" si="244"/>
        <v>4.0000000000000002E-4</v>
      </c>
      <c r="P3957" s="15">
        <f t="shared" si="245"/>
        <v>1</v>
      </c>
      <c r="Q3957" s="7" t="s">
        <v>8309</v>
      </c>
      <c r="R3957" s="7" t="s">
        <v>8326</v>
      </c>
      <c r="S3957" s="13">
        <f t="shared" si="246"/>
        <v>42669.805601851855</v>
      </c>
      <c r="T3957" s="12">
        <f t="shared" si="247"/>
        <v>42639.805601851855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8323</v>
      </c>
      <c r="R3958" s="7" t="s">
        <v>8324</v>
      </c>
      <c r="S3958" s="13">
        <f t="shared" si="246"/>
        <v>42485.013888888891</v>
      </c>
      <c r="T3958" s="12">
        <f t="shared" si="247"/>
        <v>42457.932025462964</v>
      </c>
    </row>
    <row r="3959" spans="1:20" ht="48" x14ac:dyDescent="0.2">
      <c r="A3959">
        <v>1111</v>
      </c>
      <c r="B3959" s="3" t="s">
        <v>1112</v>
      </c>
      <c r="C3959" s="3" t="s">
        <v>5221</v>
      </c>
      <c r="D3959">
        <v>2500</v>
      </c>
      <c r="E3959">
        <v>1</v>
      </c>
      <c r="F3959" t="s">
        <v>8221</v>
      </c>
      <c r="G3959" t="s">
        <v>8224</v>
      </c>
      <c r="H3959" t="s">
        <v>8246</v>
      </c>
      <c r="I3959">
        <v>1452228790</v>
      </c>
      <c r="J3959">
        <v>1449636790</v>
      </c>
      <c r="K3959" t="b">
        <v>0</v>
      </c>
      <c r="L3959">
        <v>1</v>
      </c>
      <c r="M3959" t="b">
        <v>0</v>
      </c>
      <c r="N3959" t="s">
        <v>8282</v>
      </c>
      <c r="O3959" s="5">
        <f t="shared" si="244"/>
        <v>4.0000000000000002E-4</v>
      </c>
      <c r="P3959" s="15">
        <f t="shared" si="245"/>
        <v>1</v>
      </c>
      <c r="Q3959" s="7" t="s">
        <v>8338</v>
      </c>
      <c r="R3959" s="7" t="s">
        <v>8339</v>
      </c>
      <c r="S3959" s="13">
        <f t="shared" si="246"/>
        <v>42377.203587962969</v>
      </c>
      <c r="T3959" s="12">
        <f t="shared" si="247"/>
        <v>42347.203587962969</v>
      </c>
    </row>
    <row r="3960" spans="1:20" ht="48" hidden="1" x14ac:dyDescent="0.2">
      <c r="A3960">
        <v>2360</v>
      </c>
      <c r="B3960" s="3" t="s">
        <v>2361</v>
      </c>
      <c r="C3960" s="3" t="s">
        <v>6470</v>
      </c>
      <c r="D3960">
        <v>5000</v>
      </c>
      <c r="E3960">
        <v>2</v>
      </c>
      <c r="F3960" t="s">
        <v>8220</v>
      </c>
      <c r="G3960" t="s">
        <v>8229</v>
      </c>
      <c r="H3960" t="s">
        <v>8251</v>
      </c>
      <c r="I3960">
        <v>1454864280</v>
      </c>
      <c r="J3960">
        <v>1452272280</v>
      </c>
      <c r="K3960" t="b">
        <v>0</v>
      </c>
      <c r="L3960">
        <v>1</v>
      </c>
      <c r="M3960" t="b">
        <v>0</v>
      </c>
      <c r="N3960" t="s">
        <v>8272</v>
      </c>
      <c r="O3960" s="5">
        <f t="shared" si="244"/>
        <v>4.0000000000000002E-4</v>
      </c>
      <c r="P3960" s="15">
        <f t="shared" si="245"/>
        <v>2</v>
      </c>
      <c r="Q3960" s="7" t="s">
        <v>8309</v>
      </c>
      <c r="R3960" s="7" t="s">
        <v>8325</v>
      </c>
      <c r="S3960" s="13">
        <f t="shared" si="246"/>
        <v>42407.70694444445</v>
      </c>
      <c r="T3960" s="12">
        <f t="shared" si="247"/>
        <v>42377.70694444445</v>
      </c>
    </row>
    <row r="3961" spans="1:20" ht="48" x14ac:dyDescent="0.2">
      <c r="A3961">
        <v>2863</v>
      </c>
      <c r="B3961" s="3" t="s">
        <v>2863</v>
      </c>
      <c r="C3961" s="3" t="s">
        <v>6973</v>
      </c>
      <c r="D3961">
        <v>50000</v>
      </c>
      <c r="E3961">
        <v>20</v>
      </c>
      <c r="F3961" t="s">
        <v>8221</v>
      </c>
      <c r="G3961" t="s">
        <v>8224</v>
      </c>
      <c r="H3961" t="s">
        <v>8246</v>
      </c>
      <c r="I3961">
        <v>1410279123</v>
      </c>
      <c r="J3961">
        <v>1405095123</v>
      </c>
      <c r="K3961" t="b">
        <v>0</v>
      </c>
      <c r="L3961">
        <v>1</v>
      </c>
      <c r="M3961" t="b">
        <v>0</v>
      </c>
      <c r="N3961" t="s">
        <v>8271</v>
      </c>
      <c r="O3961" s="5">
        <f t="shared" si="244"/>
        <v>4.0000000000000002E-4</v>
      </c>
      <c r="P3961" s="15">
        <f t="shared" si="245"/>
        <v>20</v>
      </c>
      <c r="Q3961" s="7" t="s">
        <v>8323</v>
      </c>
      <c r="R3961" s="7" t="s">
        <v>8324</v>
      </c>
      <c r="S3961" s="13">
        <f t="shared" si="246"/>
        <v>41891.675034722226</v>
      </c>
      <c r="T3961" s="12">
        <f t="shared" si="247"/>
        <v>41831.675034722226</v>
      </c>
    </row>
    <row r="3962" spans="1:20" ht="48" x14ac:dyDescent="0.2">
      <c r="A3962">
        <v>3065</v>
      </c>
      <c r="B3962" s="3" t="s">
        <v>3065</v>
      </c>
      <c r="C3962" s="3" t="s">
        <v>7175</v>
      </c>
      <c r="D3962">
        <v>25000</v>
      </c>
      <c r="E3962">
        <v>10</v>
      </c>
      <c r="F3962" t="s">
        <v>8221</v>
      </c>
      <c r="G3962" t="s">
        <v>8224</v>
      </c>
      <c r="H3962" t="s">
        <v>8246</v>
      </c>
      <c r="I3962">
        <v>1406683172</v>
      </c>
      <c r="J3962">
        <v>1404523172</v>
      </c>
      <c r="K3962" t="b">
        <v>0</v>
      </c>
      <c r="L3962">
        <v>2</v>
      </c>
      <c r="M3962" t="b">
        <v>0</v>
      </c>
      <c r="N3962" t="s">
        <v>8303</v>
      </c>
      <c r="O3962" s="5">
        <f t="shared" si="244"/>
        <v>4.0000000000000002E-4</v>
      </c>
      <c r="P3962" s="15">
        <f t="shared" si="245"/>
        <v>5</v>
      </c>
      <c r="Q3962" s="7" t="s">
        <v>8323</v>
      </c>
      <c r="R3962" s="7" t="s">
        <v>8361</v>
      </c>
      <c r="S3962" s="13">
        <f t="shared" si="246"/>
        <v>41850.055231481485</v>
      </c>
      <c r="T3962" s="12">
        <f t="shared" si="247"/>
        <v>41825.055231481485</v>
      </c>
    </row>
    <row r="3963" spans="1:20" ht="48" x14ac:dyDescent="0.2">
      <c r="A3963">
        <v>3110</v>
      </c>
      <c r="B3963" s="3" t="s">
        <v>3110</v>
      </c>
      <c r="C3963" s="3" t="s">
        <v>7220</v>
      </c>
      <c r="D3963">
        <v>25000</v>
      </c>
      <c r="E3963">
        <v>10</v>
      </c>
      <c r="F3963" t="s">
        <v>8221</v>
      </c>
      <c r="G3963" t="s">
        <v>8224</v>
      </c>
      <c r="H3963" t="s">
        <v>8246</v>
      </c>
      <c r="I3963">
        <v>1487465119</v>
      </c>
      <c r="J3963">
        <v>1484009119</v>
      </c>
      <c r="K3963" t="b">
        <v>0</v>
      </c>
      <c r="L3963">
        <v>1</v>
      </c>
      <c r="M3963" t="b">
        <v>0</v>
      </c>
      <c r="N3963" t="s">
        <v>8303</v>
      </c>
      <c r="O3963" s="5">
        <f t="shared" si="244"/>
        <v>4.0000000000000002E-4</v>
      </c>
      <c r="P3963" s="15">
        <f t="shared" si="245"/>
        <v>10</v>
      </c>
      <c r="Q3963" s="7" t="s">
        <v>8323</v>
      </c>
      <c r="R3963" s="7" t="s">
        <v>8361</v>
      </c>
      <c r="S3963" s="13">
        <f t="shared" si="246"/>
        <v>42785.031469907408</v>
      </c>
      <c r="T3963" s="12">
        <f t="shared" si="247"/>
        <v>42745.031469907408</v>
      </c>
    </row>
    <row r="3964" spans="1:20" ht="48" x14ac:dyDescent="0.2">
      <c r="A3964">
        <v>3859</v>
      </c>
      <c r="B3964" s="3" t="s">
        <v>3856</v>
      </c>
      <c r="C3964" s="3" t="s">
        <v>7968</v>
      </c>
      <c r="D3964">
        <v>2500</v>
      </c>
      <c r="E3964">
        <v>1</v>
      </c>
      <c r="F3964" t="s">
        <v>8221</v>
      </c>
      <c r="G3964" t="s">
        <v>8224</v>
      </c>
      <c r="H3964" t="s">
        <v>8246</v>
      </c>
      <c r="I3964">
        <v>1403730000</v>
      </c>
      <c r="J3964">
        <v>1401485207</v>
      </c>
      <c r="K3964" t="b">
        <v>0</v>
      </c>
      <c r="L3964">
        <v>1</v>
      </c>
      <c r="M3964" t="b">
        <v>0</v>
      </c>
      <c r="N3964" t="s">
        <v>8271</v>
      </c>
      <c r="O3964" s="5">
        <f t="shared" si="244"/>
        <v>4.0000000000000002E-4</v>
      </c>
      <c r="P3964" s="15">
        <f t="shared" si="245"/>
        <v>1</v>
      </c>
      <c r="Q3964" s="7" t="s">
        <v>8323</v>
      </c>
      <c r="R3964" s="7" t="s">
        <v>8324</v>
      </c>
      <c r="S3964" s="13">
        <f t="shared" si="246"/>
        <v>41815.875</v>
      </c>
      <c r="T3964" s="12">
        <f t="shared" si="247"/>
        <v>41789.893599537041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8323</v>
      </c>
      <c r="R3965" s="7" t="s">
        <v>8324</v>
      </c>
      <c r="S3965" s="13">
        <f t="shared" si="246"/>
        <v>42326.195798611108</v>
      </c>
      <c r="T3965" s="12">
        <f t="shared" si="247"/>
        <v>42296.154131944444</v>
      </c>
    </row>
    <row r="3966" spans="1:20" ht="48" x14ac:dyDescent="0.2">
      <c r="A3966">
        <v>4112</v>
      </c>
      <c r="B3966" s="3" t="s">
        <v>4108</v>
      </c>
      <c r="C3966" s="3" t="s">
        <v>6961</v>
      </c>
      <c r="D3966">
        <v>2500</v>
      </c>
      <c r="E3966">
        <v>1</v>
      </c>
      <c r="F3966" t="s">
        <v>8221</v>
      </c>
      <c r="G3966" t="s">
        <v>8241</v>
      </c>
      <c r="H3966" t="s">
        <v>8249</v>
      </c>
      <c r="I3966">
        <v>1456617600</v>
      </c>
      <c r="J3966">
        <v>1454280186</v>
      </c>
      <c r="K3966" t="b">
        <v>0</v>
      </c>
      <c r="L3966">
        <v>1</v>
      </c>
      <c r="M3966" t="b">
        <v>0</v>
      </c>
      <c r="N3966" t="s">
        <v>8271</v>
      </c>
      <c r="O3966" s="5">
        <f t="shared" si="244"/>
        <v>4.0000000000000002E-4</v>
      </c>
      <c r="P3966" s="15">
        <f t="shared" si="245"/>
        <v>1</v>
      </c>
      <c r="Q3966" s="7" t="s">
        <v>8323</v>
      </c>
      <c r="R3966" s="7" t="s">
        <v>8324</v>
      </c>
      <c r="S3966" s="13">
        <f t="shared" si="246"/>
        <v>42428</v>
      </c>
      <c r="T3966" s="12">
        <f t="shared" si="247"/>
        <v>42400.946597222224</v>
      </c>
    </row>
    <row r="3967" spans="1:20" ht="48" x14ac:dyDescent="0.2">
      <c r="A3967">
        <v>1090</v>
      </c>
      <c r="B3967" s="3" t="s">
        <v>1091</v>
      </c>
      <c r="C3967" s="3" t="s">
        <v>5200</v>
      </c>
      <c r="D3967">
        <v>12999</v>
      </c>
      <c r="E3967">
        <v>5</v>
      </c>
      <c r="F3967" t="s">
        <v>8221</v>
      </c>
      <c r="G3967" t="s">
        <v>8226</v>
      </c>
      <c r="H3967" t="s">
        <v>8248</v>
      </c>
      <c r="I3967">
        <v>1432873653</v>
      </c>
      <c r="J3967">
        <v>1430281653</v>
      </c>
      <c r="K3967" t="b">
        <v>0</v>
      </c>
      <c r="L3967">
        <v>1</v>
      </c>
      <c r="M3967" t="b">
        <v>0</v>
      </c>
      <c r="N3967" t="s">
        <v>8282</v>
      </c>
      <c r="O3967" s="5">
        <f t="shared" si="244"/>
        <v>3.8464497269020693E-4</v>
      </c>
      <c r="P3967" s="15">
        <f t="shared" si="245"/>
        <v>5</v>
      </c>
      <c r="Q3967" s="7" t="s">
        <v>8338</v>
      </c>
      <c r="R3967" s="7" t="s">
        <v>8339</v>
      </c>
      <c r="S3967" s="13">
        <f t="shared" si="246"/>
        <v>42153.185798611114</v>
      </c>
      <c r="T3967" s="12">
        <f t="shared" si="247"/>
        <v>42123.185798611114</v>
      </c>
    </row>
    <row r="3968" spans="1:20" ht="48" x14ac:dyDescent="0.2">
      <c r="A3968">
        <v>2436</v>
      </c>
      <c r="B3968" s="3" t="s">
        <v>2437</v>
      </c>
      <c r="C3968" s="3" t="s">
        <v>6546</v>
      </c>
      <c r="D3968">
        <v>117000</v>
      </c>
      <c r="E3968">
        <v>45</v>
      </c>
      <c r="F3968" t="s">
        <v>8221</v>
      </c>
      <c r="G3968" t="s">
        <v>8229</v>
      </c>
      <c r="H3968" t="s">
        <v>8251</v>
      </c>
      <c r="I3968">
        <v>1454078770</v>
      </c>
      <c r="J3968">
        <v>1448894770</v>
      </c>
      <c r="K3968" t="b">
        <v>0</v>
      </c>
      <c r="L3968">
        <v>2</v>
      </c>
      <c r="M3968" t="b">
        <v>0</v>
      </c>
      <c r="N3968" t="s">
        <v>8284</v>
      </c>
      <c r="O3968" s="5">
        <f t="shared" si="244"/>
        <v>3.8461538461538462E-4</v>
      </c>
      <c r="P3968" s="15">
        <f t="shared" si="245"/>
        <v>22.5</v>
      </c>
      <c r="Q3968" s="7" t="s">
        <v>8341</v>
      </c>
      <c r="R3968" s="7" t="s">
        <v>8342</v>
      </c>
      <c r="S3968" s="13">
        <f t="shared" si="246"/>
        <v>42398.615393518514</v>
      </c>
      <c r="T3968" s="12">
        <f t="shared" si="247"/>
        <v>42338.615393518514</v>
      </c>
    </row>
    <row r="3969" spans="1:20" ht="32" x14ac:dyDescent="0.2">
      <c r="A3969">
        <v>1116</v>
      </c>
      <c r="B3969" s="3" t="s">
        <v>1117</v>
      </c>
      <c r="C3969" s="3" t="s">
        <v>5226</v>
      </c>
      <c r="D3969">
        <v>500000</v>
      </c>
      <c r="E3969">
        <v>178.52</v>
      </c>
      <c r="F3969" t="s">
        <v>8221</v>
      </c>
      <c r="G3969" t="s">
        <v>8224</v>
      </c>
      <c r="H3969" t="s">
        <v>8246</v>
      </c>
      <c r="I3969">
        <v>1339273208</v>
      </c>
      <c r="J3969">
        <v>1334089208</v>
      </c>
      <c r="K3969" t="b">
        <v>0</v>
      </c>
      <c r="L3969">
        <v>10</v>
      </c>
      <c r="M3969" t="b">
        <v>0</v>
      </c>
      <c r="N3969" t="s">
        <v>8282</v>
      </c>
      <c r="O3969" s="5">
        <f t="shared" si="244"/>
        <v>3.5704000000000004E-4</v>
      </c>
      <c r="P3969" s="15">
        <f t="shared" si="245"/>
        <v>17.852</v>
      </c>
      <c r="Q3969" s="7" t="s">
        <v>8338</v>
      </c>
      <c r="R3969" s="7" t="s">
        <v>8339</v>
      </c>
      <c r="S3969" s="13">
        <f t="shared" si="246"/>
        <v>41069.847314814811</v>
      </c>
      <c r="T3969" s="12">
        <f t="shared" si="247"/>
        <v>41009.847314814811</v>
      </c>
    </row>
    <row r="3970" spans="1:20" ht="48" x14ac:dyDescent="0.2">
      <c r="A3970">
        <v>2875</v>
      </c>
      <c r="B3970" s="3" t="s">
        <v>2875</v>
      </c>
      <c r="C3970" s="3" t="s">
        <v>6985</v>
      </c>
      <c r="D3970">
        <v>20000</v>
      </c>
      <c r="E3970">
        <v>7</v>
      </c>
      <c r="F3970" t="s">
        <v>8221</v>
      </c>
      <c r="G3970" t="s">
        <v>8224</v>
      </c>
      <c r="H3970" t="s">
        <v>8246</v>
      </c>
      <c r="I3970">
        <v>1462417493</v>
      </c>
      <c r="J3970">
        <v>1459825493</v>
      </c>
      <c r="K3970" t="b">
        <v>0</v>
      </c>
      <c r="L3970">
        <v>3</v>
      </c>
      <c r="M3970" t="b">
        <v>0</v>
      </c>
      <c r="N3970" t="s">
        <v>8271</v>
      </c>
      <c r="O3970" s="5">
        <f t="shared" ref="O3970:O4033" si="248">E3970/D3970</f>
        <v>3.5E-4</v>
      </c>
      <c r="P3970" s="15">
        <f t="shared" ref="P3970:P4033" si="249">AVERAGE(E3970/L3970)</f>
        <v>2.3333333333333335</v>
      </c>
      <c r="Q3970" s="7" t="s">
        <v>8323</v>
      </c>
      <c r="R3970" s="7" t="s">
        <v>8324</v>
      </c>
      <c r="S3970" s="13">
        <f t="shared" ref="S3970:S4033" si="250">(((I3970/60)/60)/24)+DATE(1970,1,1)</f>
        <v>42495.128391203703</v>
      </c>
      <c r="T3970" s="12">
        <f t="shared" ref="T3970:T4033" si="251">(((J3970/60)/60)/24)+DATE(1970,1,1)</f>
        <v>42465.128391203703</v>
      </c>
    </row>
    <row r="3971" spans="1:20" ht="48" x14ac:dyDescent="0.2">
      <c r="A3971">
        <v>1722</v>
      </c>
      <c r="B3971" s="3" t="s">
        <v>1723</v>
      </c>
      <c r="C3971" s="3" t="s">
        <v>5832</v>
      </c>
      <c r="D3971">
        <v>2880</v>
      </c>
      <c r="E3971">
        <v>1</v>
      </c>
      <c r="F3971" t="s">
        <v>8221</v>
      </c>
      <c r="G3971" t="s">
        <v>8224</v>
      </c>
      <c r="H3971" t="s">
        <v>8246</v>
      </c>
      <c r="I3971">
        <v>1459642200</v>
      </c>
      <c r="J3971">
        <v>1456441429</v>
      </c>
      <c r="K3971" t="b">
        <v>0</v>
      </c>
      <c r="L3971">
        <v>1</v>
      </c>
      <c r="M3971" t="b">
        <v>0</v>
      </c>
      <c r="N3971" t="s">
        <v>8293</v>
      </c>
      <c r="O3971" s="5">
        <f t="shared" si="248"/>
        <v>3.4722222222222224E-4</v>
      </c>
      <c r="P3971" s="15">
        <f t="shared" si="249"/>
        <v>1</v>
      </c>
      <c r="Q3971" s="7" t="s">
        <v>8330</v>
      </c>
      <c r="R3971" s="7" t="s">
        <v>8352</v>
      </c>
      <c r="S3971" s="13">
        <f t="shared" si="250"/>
        <v>42463.006944444445</v>
      </c>
      <c r="T3971" s="12">
        <f t="shared" si="251"/>
        <v>42425.960983796293</v>
      </c>
    </row>
    <row r="3972" spans="1:20" ht="48" hidden="1" x14ac:dyDescent="0.2">
      <c r="A3972">
        <v>121</v>
      </c>
      <c r="B3972" s="3" t="s">
        <v>123</v>
      </c>
      <c r="C3972" s="3" t="s">
        <v>4232</v>
      </c>
      <c r="D3972">
        <v>3000</v>
      </c>
      <c r="E3972">
        <v>1</v>
      </c>
      <c r="F3972" t="s">
        <v>8220</v>
      </c>
      <c r="G3972" t="s">
        <v>8224</v>
      </c>
      <c r="H3972" t="s">
        <v>8246</v>
      </c>
      <c r="I3972">
        <v>1429352160</v>
      </c>
      <c r="J3972">
        <v>1427993710</v>
      </c>
      <c r="K3972" t="b">
        <v>0</v>
      </c>
      <c r="L3972">
        <v>1</v>
      </c>
      <c r="M3972" t="b">
        <v>0</v>
      </c>
      <c r="N3972" t="s">
        <v>8267</v>
      </c>
      <c r="O3972" s="5">
        <f t="shared" si="248"/>
        <v>3.3333333333333332E-4</v>
      </c>
      <c r="P3972" s="15">
        <f t="shared" si="249"/>
        <v>1</v>
      </c>
      <c r="Q3972" s="7" t="s">
        <v>8316</v>
      </c>
      <c r="R3972" s="7" t="s">
        <v>8319</v>
      </c>
      <c r="S3972" s="13">
        <f t="shared" si="250"/>
        <v>42112.427777777775</v>
      </c>
      <c r="T3972" s="12">
        <f t="shared" si="251"/>
        <v>42096.704976851848</v>
      </c>
    </row>
    <row r="3973" spans="1:20" ht="48" x14ac:dyDescent="0.2">
      <c r="A3973">
        <v>580</v>
      </c>
      <c r="B3973" s="3" t="s">
        <v>581</v>
      </c>
      <c r="C3973" s="3" t="s">
        <v>4690</v>
      </c>
      <c r="D3973">
        <v>3000</v>
      </c>
      <c r="E3973">
        <v>1</v>
      </c>
      <c r="F3973" t="s">
        <v>8221</v>
      </c>
      <c r="G3973" t="s">
        <v>8224</v>
      </c>
      <c r="H3973" t="s">
        <v>8246</v>
      </c>
      <c r="I3973">
        <v>1474580867</v>
      </c>
      <c r="J3973">
        <v>1471988867</v>
      </c>
      <c r="K3973" t="b">
        <v>0</v>
      </c>
      <c r="L3973">
        <v>1</v>
      </c>
      <c r="M3973" t="b">
        <v>0</v>
      </c>
      <c r="N3973" t="s">
        <v>8272</v>
      </c>
      <c r="O3973" s="5">
        <f t="shared" si="248"/>
        <v>3.3333333333333332E-4</v>
      </c>
      <c r="P3973" s="15">
        <f t="shared" si="249"/>
        <v>1</v>
      </c>
      <c r="Q3973" s="7" t="s">
        <v>8309</v>
      </c>
      <c r="R3973" s="7" t="s">
        <v>8325</v>
      </c>
      <c r="S3973" s="13">
        <f t="shared" si="250"/>
        <v>42635.908182870371</v>
      </c>
      <c r="T3973" s="12">
        <f t="shared" si="251"/>
        <v>42605.908182870371</v>
      </c>
    </row>
    <row r="3974" spans="1:20" ht="48" x14ac:dyDescent="0.2">
      <c r="A3974">
        <v>1541</v>
      </c>
      <c r="B3974" s="3" t="s">
        <v>1542</v>
      </c>
      <c r="C3974" s="3" t="s">
        <v>5651</v>
      </c>
      <c r="D3974">
        <v>18000</v>
      </c>
      <c r="E3974">
        <v>6</v>
      </c>
      <c r="F3974" t="s">
        <v>8221</v>
      </c>
      <c r="G3974" t="s">
        <v>8224</v>
      </c>
      <c r="H3974" t="s">
        <v>8246</v>
      </c>
      <c r="I3974">
        <v>1420045538</v>
      </c>
      <c r="J3974">
        <v>1417453538</v>
      </c>
      <c r="K3974" t="b">
        <v>0</v>
      </c>
      <c r="L3974">
        <v>2</v>
      </c>
      <c r="M3974" t="b">
        <v>0</v>
      </c>
      <c r="N3974" t="s">
        <v>8289</v>
      </c>
      <c r="O3974" s="5">
        <f t="shared" si="248"/>
        <v>3.3333333333333332E-4</v>
      </c>
      <c r="P3974" s="15">
        <f t="shared" si="249"/>
        <v>3</v>
      </c>
      <c r="Q3974" s="7" t="s">
        <v>8343</v>
      </c>
      <c r="R3974" s="7" t="s">
        <v>8348</v>
      </c>
      <c r="S3974" s="13">
        <f t="shared" si="250"/>
        <v>42004.712245370371</v>
      </c>
      <c r="T3974" s="12">
        <f t="shared" si="251"/>
        <v>41974.712245370371</v>
      </c>
    </row>
    <row r="3975" spans="1:20" ht="48" x14ac:dyDescent="0.2">
      <c r="A3975">
        <v>1545</v>
      </c>
      <c r="B3975" s="3" t="s">
        <v>1546</v>
      </c>
      <c r="C3975" s="3" t="s">
        <v>5655</v>
      </c>
      <c r="D3975">
        <v>3000</v>
      </c>
      <c r="E3975">
        <v>1</v>
      </c>
      <c r="F3975" t="s">
        <v>8221</v>
      </c>
      <c r="G3975" t="s">
        <v>8224</v>
      </c>
      <c r="H3975" t="s">
        <v>8246</v>
      </c>
      <c r="I3975">
        <v>1425330960</v>
      </c>
      <c r="J3975">
        <v>1422393234</v>
      </c>
      <c r="K3975" t="b">
        <v>0</v>
      </c>
      <c r="L3975">
        <v>1</v>
      </c>
      <c r="M3975" t="b">
        <v>0</v>
      </c>
      <c r="N3975" t="s">
        <v>8289</v>
      </c>
      <c r="O3975" s="5">
        <f t="shared" si="248"/>
        <v>3.3333333333333332E-4</v>
      </c>
      <c r="P3975" s="15">
        <f t="shared" si="249"/>
        <v>1</v>
      </c>
      <c r="Q3975" s="7" t="s">
        <v>8343</v>
      </c>
      <c r="R3975" s="7" t="s">
        <v>8348</v>
      </c>
      <c r="S3975" s="13">
        <f t="shared" si="250"/>
        <v>42065.886111111111</v>
      </c>
      <c r="T3975" s="12">
        <f t="shared" si="251"/>
        <v>42031.884652777779</v>
      </c>
    </row>
    <row r="3976" spans="1:20" ht="48" x14ac:dyDescent="0.2">
      <c r="A3976">
        <v>1727</v>
      </c>
      <c r="B3976" s="3" t="s">
        <v>1728</v>
      </c>
      <c r="C3976" s="3" t="s">
        <v>5837</v>
      </c>
      <c r="D3976">
        <v>3000</v>
      </c>
      <c r="E3976">
        <v>1</v>
      </c>
      <c r="F3976" t="s">
        <v>8221</v>
      </c>
      <c r="G3976" t="s">
        <v>8225</v>
      </c>
      <c r="H3976" t="s">
        <v>8247</v>
      </c>
      <c r="I3976">
        <v>1428231600</v>
      </c>
      <c r="J3976">
        <v>1423520177</v>
      </c>
      <c r="K3976" t="b">
        <v>0</v>
      </c>
      <c r="L3976">
        <v>1</v>
      </c>
      <c r="M3976" t="b">
        <v>0</v>
      </c>
      <c r="N3976" t="s">
        <v>8293</v>
      </c>
      <c r="O3976" s="5">
        <f t="shared" si="248"/>
        <v>3.3333333333333332E-4</v>
      </c>
      <c r="P3976" s="15">
        <f t="shared" si="249"/>
        <v>1</v>
      </c>
      <c r="Q3976" s="7" t="s">
        <v>8330</v>
      </c>
      <c r="R3976" s="7" t="s">
        <v>8352</v>
      </c>
      <c r="S3976" s="13">
        <f t="shared" si="250"/>
        <v>42099.458333333328</v>
      </c>
      <c r="T3976" s="12">
        <f t="shared" si="251"/>
        <v>42044.927974537044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8323</v>
      </c>
      <c r="R3977" s="7" t="s">
        <v>8324</v>
      </c>
      <c r="S3977" s="13">
        <f t="shared" si="250"/>
        <v>42564.866875</v>
      </c>
      <c r="T3977" s="12">
        <f t="shared" si="251"/>
        <v>42534.866875</v>
      </c>
    </row>
    <row r="3978" spans="1:20" ht="32" hidden="1" x14ac:dyDescent="0.2">
      <c r="A3978">
        <v>3132</v>
      </c>
      <c r="B3978" s="3" t="s">
        <v>3132</v>
      </c>
      <c r="C3978" s="3" t="s">
        <v>7242</v>
      </c>
      <c r="D3978">
        <v>30000</v>
      </c>
      <c r="E3978">
        <v>10</v>
      </c>
      <c r="F3978" t="s">
        <v>8222</v>
      </c>
      <c r="G3978" t="s">
        <v>8224</v>
      </c>
      <c r="H3978" t="s">
        <v>8246</v>
      </c>
      <c r="I3978">
        <v>1492759460</v>
      </c>
      <c r="J3978">
        <v>1487579060</v>
      </c>
      <c r="K3978" t="b">
        <v>0</v>
      </c>
      <c r="L3978">
        <v>1</v>
      </c>
      <c r="M3978" t="b">
        <v>0</v>
      </c>
      <c r="N3978" t="s">
        <v>8271</v>
      </c>
      <c r="O3978" s="5">
        <f t="shared" si="248"/>
        <v>3.3333333333333332E-4</v>
      </c>
      <c r="P3978" s="15">
        <f t="shared" si="249"/>
        <v>10</v>
      </c>
      <c r="Q3978" s="7" t="s">
        <v>8323</v>
      </c>
      <c r="R3978" s="7" t="s">
        <v>8324</v>
      </c>
      <c r="S3978" s="13">
        <f t="shared" si="250"/>
        <v>42846.308564814812</v>
      </c>
      <c r="T3978" s="12">
        <f t="shared" si="251"/>
        <v>42786.350231481483</v>
      </c>
    </row>
    <row r="3979" spans="1:20" ht="48" x14ac:dyDescent="0.2">
      <c r="A3979">
        <v>3630</v>
      </c>
      <c r="B3979" s="3" t="s">
        <v>3628</v>
      </c>
      <c r="C3979" s="3" t="s">
        <v>7740</v>
      </c>
      <c r="D3979">
        <v>3000</v>
      </c>
      <c r="E3979">
        <v>1</v>
      </c>
      <c r="F3979" t="s">
        <v>8221</v>
      </c>
      <c r="G3979" t="s">
        <v>8225</v>
      </c>
      <c r="H3979" t="s">
        <v>8247</v>
      </c>
      <c r="I3979">
        <v>1417295990</v>
      </c>
      <c r="J3979">
        <v>1414700390</v>
      </c>
      <c r="K3979" t="b">
        <v>0</v>
      </c>
      <c r="L3979">
        <v>1</v>
      </c>
      <c r="M3979" t="b">
        <v>0</v>
      </c>
      <c r="N3979" t="s">
        <v>8305</v>
      </c>
      <c r="O3979" s="5">
        <f t="shared" si="248"/>
        <v>3.3333333333333332E-4</v>
      </c>
      <c r="P3979" s="15">
        <f t="shared" si="249"/>
        <v>1</v>
      </c>
      <c r="Q3979" s="7" t="s">
        <v>8323</v>
      </c>
      <c r="R3979" s="7" t="s">
        <v>8363</v>
      </c>
      <c r="S3979" s="13">
        <f t="shared" si="250"/>
        <v>41972.888773148152</v>
      </c>
      <c r="T3979" s="12">
        <f t="shared" si="251"/>
        <v>41942.84710648148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8270</v>
      </c>
      <c r="O3980" s="5">
        <f t="shared" si="248"/>
        <v>3.0303030303030303E-4</v>
      </c>
      <c r="P3980" s="15">
        <f t="shared" si="249"/>
        <v>1</v>
      </c>
      <c r="Q3980" s="7" t="s">
        <v>8316</v>
      </c>
      <c r="R3980" s="7" t="s">
        <v>8322</v>
      </c>
      <c r="S3980" s="13">
        <f t="shared" si="250"/>
        <v>42783.329039351855</v>
      </c>
      <c r="T3980" s="12">
        <f t="shared" si="251"/>
        <v>42753.329039351855</v>
      </c>
    </row>
    <row r="3981" spans="1:20" ht="32" x14ac:dyDescent="0.2">
      <c r="A3981">
        <v>596</v>
      </c>
      <c r="B3981" s="3" t="s">
        <v>597</v>
      </c>
      <c r="C3981" s="3" t="s">
        <v>4706</v>
      </c>
      <c r="D3981">
        <v>20000</v>
      </c>
      <c r="E3981">
        <v>6</v>
      </c>
      <c r="F3981" t="s">
        <v>8221</v>
      </c>
      <c r="G3981" t="s">
        <v>8224</v>
      </c>
      <c r="H3981" t="s">
        <v>8246</v>
      </c>
      <c r="I3981">
        <v>1478122292</v>
      </c>
      <c r="J3981">
        <v>1475530292</v>
      </c>
      <c r="K3981" t="b">
        <v>0</v>
      </c>
      <c r="L3981">
        <v>2</v>
      </c>
      <c r="M3981" t="b">
        <v>0</v>
      </c>
      <c r="N3981" t="s">
        <v>8272</v>
      </c>
      <c r="O3981" s="5">
        <f t="shared" si="248"/>
        <v>2.9999999999999997E-4</v>
      </c>
      <c r="P3981" s="15">
        <f t="shared" si="249"/>
        <v>3</v>
      </c>
      <c r="Q3981" s="7" t="s">
        <v>8309</v>
      </c>
      <c r="R3981" s="7" t="s">
        <v>8325</v>
      </c>
      <c r="S3981" s="13">
        <f t="shared" si="250"/>
        <v>42676.896898148145</v>
      </c>
      <c r="T3981" s="12">
        <f t="shared" si="251"/>
        <v>42646.896898148145</v>
      </c>
    </row>
    <row r="3982" spans="1:20" ht="32" x14ac:dyDescent="0.2">
      <c r="A3982">
        <v>674</v>
      </c>
      <c r="B3982" s="3" t="s">
        <v>675</v>
      </c>
      <c r="C3982" s="3" t="s">
        <v>4784</v>
      </c>
      <c r="D3982">
        <v>50000</v>
      </c>
      <c r="E3982">
        <v>15</v>
      </c>
      <c r="F3982" t="s">
        <v>8221</v>
      </c>
      <c r="G3982" t="s">
        <v>8224</v>
      </c>
      <c r="H3982" t="s">
        <v>8246</v>
      </c>
      <c r="I3982">
        <v>1407811627</v>
      </c>
      <c r="J3982">
        <v>1402627627</v>
      </c>
      <c r="K3982" t="b">
        <v>0</v>
      </c>
      <c r="L3982">
        <v>2</v>
      </c>
      <c r="M3982" t="b">
        <v>0</v>
      </c>
      <c r="N3982" t="s">
        <v>8273</v>
      </c>
      <c r="O3982" s="5">
        <f t="shared" si="248"/>
        <v>2.9999999999999997E-4</v>
      </c>
      <c r="P3982" s="15">
        <f t="shared" si="249"/>
        <v>7.5</v>
      </c>
      <c r="Q3982" s="7" t="s">
        <v>8309</v>
      </c>
      <c r="R3982" s="7" t="s">
        <v>8326</v>
      </c>
      <c r="S3982" s="13">
        <f t="shared" si="250"/>
        <v>41863.116053240738</v>
      </c>
      <c r="T3982" s="12">
        <f t="shared" si="251"/>
        <v>41803.116053240738</v>
      </c>
    </row>
    <row r="3983" spans="1:20" ht="20" x14ac:dyDescent="0.2">
      <c r="A3983">
        <v>3904</v>
      </c>
      <c r="B3983" s="3" t="s">
        <v>3901</v>
      </c>
      <c r="C3983" s="3" t="s">
        <v>8012</v>
      </c>
      <c r="D3983">
        <v>10000</v>
      </c>
      <c r="E3983">
        <v>3</v>
      </c>
      <c r="F3983" t="s">
        <v>8221</v>
      </c>
      <c r="G3983" t="s">
        <v>8224</v>
      </c>
      <c r="H3983" t="s">
        <v>8246</v>
      </c>
      <c r="I3983">
        <v>1429074240</v>
      </c>
      <c r="J3983">
        <v>1427866200</v>
      </c>
      <c r="K3983" t="b">
        <v>0</v>
      </c>
      <c r="L3983">
        <v>2</v>
      </c>
      <c r="M3983" t="b">
        <v>0</v>
      </c>
      <c r="N3983" t="s">
        <v>8271</v>
      </c>
      <c r="O3983" s="5">
        <f t="shared" si="248"/>
        <v>2.9999999999999997E-4</v>
      </c>
      <c r="P3983" s="15">
        <f t="shared" si="249"/>
        <v>1.5</v>
      </c>
      <c r="Q3983" s="7" t="s">
        <v>8323</v>
      </c>
      <c r="R3983" s="7" t="s">
        <v>8324</v>
      </c>
      <c r="S3983" s="13">
        <f t="shared" si="250"/>
        <v>42109.211111111115</v>
      </c>
      <c r="T3983" s="12">
        <f t="shared" si="251"/>
        <v>42095.229166666672</v>
      </c>
    </row>
    <row r="3984" spans="1:20" ht="48" x14ac:dyDescent="0.2">
      <c r="A3984">
        <v>2425</v>
      </c>
      <c r="B3984" s="3" t="s">
        <v>2426</v>
      </c>
      <c r="C3984" s="3" t="s">
        <v>6535</v>
      </c>
      <c r="D3984">
        <v>3500</v>
      </c>
      <c r="E3984">
        <v>1</v>
      </c>
      <c r="F3984" t="s">
        <v>8221</v>
      </c>
      <c r="G3984" t="s">
        <v>8224</v>
      </c>
      <c r="H3984" t="s">
        <v>8246</v>
      </c>
      <c r="I3984">
        <v>1464386640</v>
      </c>
      <c r="J3984">
        <v>1463090149</v>
      </c>
      <c r="K3984" t="b">
        <v>0</v>
      </c>
      <c r="L3984">
        <v>1</v>
      </c>
      <c r="M3984" t="b">
        <v>0</v>
      </c>
      <c r="N3984" t="s">
        <v>8284</v>
      </c>
      <c r="O3984" s="5">
        <f t="shared" si="248"/>
        <v>2.8571428571428574E-4</v>
      </c>
      <c r="P3984" s="15">
        <f t="shared" si="249"/>
        <v>1</v>
      </c>
      <c r="Q3984" s="7" t="s">
        <v>8341</v>
      </c>
      <c r="R3984" s="7" t="s">
        <v>8342</v>
      </c>
      <c r="S3984" s="13">
        <f t="shared" si="250"/>
        <v>42517.919444444444</v>
      </c>
      <c r="T3984" s="12">
        <f t="shared" si="251"/>
        <v>42502.913761574076</v>
      </c>
    </row>
    <row r="3985" spans="1:20" ht="48" x14ac:dyDescent="0.2">
      <c r="A3985">
        <v>453</v>
      </c>
      <c r="B3985" s="3" t="s">
        <v>454</v>
      </c>
      <c r="C3985" s="3" t="s">
        <v>4563</v>
      </c>
      <c r="D3985">
        <v>94875</v>
      </c>
      <c r="E3985">
        <v>26</v>
      </c>
      <c r="F3985" t="s">
        <v>8221</v>
      </c>
      <c r="G3985" t="s">
        <v>8224</v>
      </c>
      <c r="H3985" t="s">
        <v>8246</v>
      </c>
      <c r="I3985">
        <v>1424375279</v>
      </c>
      <c r="J3985">
        <v>1422992879</v>
      </c>
      <c r="K3985" t="b">
        <v>0</v>
      </c>
      <c r="L3985">
        <v>2</v>
      </c>
      <c r="M3985" t="b">
        <v>0</v>
      </c>
      <c r="N3985" t="s">
        <v>8270</v>
      </c>
      <c r="O3985" s="5">
        <f t="shared" si="248"/>
        <v>2.740447957839262E-4</v>
      </c>
      <c r="P3985" s="15">
        <f t="shared" si="249"/>
        <v>13</v>
      </c>
      <c r="Q3985" s="7" t="s">
        <v>8316</v>
      </c>
      <c r="R3985" s="7" t="s">
        <v>8322</v>
      </c>
      <c r="S3985" s="13">
        <f t="shared" si="250"/>
        <v>42054.824988425928</v>
      </c>
      <c r="T3985" s="12">
        <f t="shared" si="251"/>
        <v>42038.824988425928</v>
      </c>
    </row>
    <row r="3986" spans="1:20" ht="48" x14ac:dyDescent="0.2">
      <c r="A3986">
        <v>771</v>
      </c>
      <c r="B3986" s="3" t="s">
        <v>772</v>
      </c>
      <c r="C3986" s="3" t="s">
        <v>4881</v>
      </c>
      <c r="D3986">
        <v>38000</v>
      </c>
      <c r="E3986">
        <v>10</v>
      </c>
      <c r="F3986" t="s">
        <v>8221</v>
      </c>
      <c r="G3986" t="s">
        <v>8224</v>
      </c>
      <c r="H3986" t="s">
        <v>8246</v>
      </c>
      <c r="I3986">
        <v>1454183202</v>
      </c>
      <c r="J3986">
        <v>1449863202</v>
      </c>
      <c r="K3986" t="b">
        <v>0</v>
      </c>
      <c r="L3986">
        <v>1</v>
      </c>
      <c r="M3986" t="b">
        <v>0</v>
      </c>
      <c r="N3986" t="s">
        <v>8275</v>
      </c>
      <c r="O3986" s="5">
        <f t="shared" si="248"/>
        <v>2.631578947368421E-4</v>
      </c>
      <c r="P3986" s="15">
        <f t="shared" si="249"/>
        <v>10</v>
      </c>
      <c r="Q3986" s="7" t="s">
        <v>8327</v>
      </c>
      <c r="R3986" s="7" t="s">
        <v>8329</v>
      </c>
      <c r="S3986" s="13">
        <f t="shared" si="250"/>
        <v>42399.824097222227</v>
      </c>
      <c r="T3986" s="12">
        <f t="shared" si="251"/>
        <v>42349.824097222227</v>
      </c>
    </row>
    <row r="3987" spans="1:20" ht="32" x14ac:dyDescent="0.2">
      <c r="A3987">
        <v>3853</v>
      </c>
      <c r="B3987" s="3" t="s">
        <v>3850</v>
      </c>
      <c r="C3987" s="3" t="s">
        <v>7962</v>
      </c>
      <c r="D3987">
        <v>100000</v>
      </c>
      <c r="E3987">
        <v>26</v>
      </c>
      <c r="F3987" t="s">
        <v>8221</v>
      </c>
      <c r="G3987" t="s">
        <v>8224</v>
      </c>
      <c r="H3987" t="s">
        <v>8246</v>
      </c>
      <c r="I3987">
        <v>1409602178</v>
      </c>
      <c r="J3987">
        <v>1406578178</v>
      </c>
      <c r="K3987" t="b">
        <v>0</v>
      </c>
      <c r="L3987">
        <v>2</v>
      </c>
      <c r="M3987" t="b">
        <v>0</v>
      </c>
      <c r="N3987" t="s">
        <v>8271</v>
      </c>
      <c r="O3987" s="5">
        <f t="shared" si="248"/>
        <v>2.5999999999999998E-4</v>
      </c>
      <c r="P3987" s="15">
        <f t="shared" si="249"/>
        <v>13</v>
      </c>
      <c r="Q3987" s="7" t="s">
        <v>8323</v>
      </c>
      <c r="R3987" s="7" t="s">
        <v>8324</v>
      </c>
      <c r="S3987" s="13">
        <f t="shared" si="250"/>
        <v>41883.84002314815</v>
      </c>
      <c r="T3987" s="12">
        <f t="shared" si="251"/>
        <v>41848.84002314815</v>
      </c>
    </row>
    <row r="3988" spans="1:20" ht="48" x14ac:dyDescent="0.2">
      <c r="A3988">
        <v>2416</v>
      </c>
      <c r="B3988" s="3" t="s">
        <v>2417</v>
      </c>
      <c r="C3988" s="3" t="s">
        <v>6526</v>
      </c>
      <c r="D3988">
        <v>20000</v>
      </c>
      <c r="E3988">
        <v>5</v>
      </c>
      <c r="F3988" t="s">
        <v>8221</v>
      </c>
      <c r="G3988" t="s">
        <v>8224</v>
      </c>
      <c r="H3988" t="s">
        <v>8246</v>
      </c>
      <c r="I3988">
        <v>1426345200</v>
      </c>
      <c r="J3988">
        <v>1421343743</v>
      </c>
      <c r="K3988" t="b">
        <v>0</v>
      </c>
      <c r="L3988">
        <v>1</v>
      </c>
      <c r="M3988" t="b">
        <v>0</v>
      </c>
      <c r="N3988" t="s">
        <v>8284</v>
      </c>
      <c r="O3988" s="5">
        <f t="shared" si="248"/>
        <v>2.5000000000000001E-4</v>
      </c>
      <c r="P3988" s="15">
        <f t="shared" si="249"/>
        <v>5</v>
      </c>
      <c r="Q3988" s="7" t="s">
        <v>8341</v>
      </c>
      <c r="R3988" s="7" t="s">
        <v>8342</v>
      </c>
      <c r="S3988" s="13">
        <f t="shared" si="250"/>
        <v>42077.625</v>
      </c>
      <c r="T3988" s="12">
        <f t="shared" si="251"/>
        <v>42019.737766203703</v>
      </c>
    </row>
    <row r="3989" spans="1:20" ht="32" x14ac:dyDescent="0.2">
      <c r="A3989">
        <v>3094</v>
      </c>
      <c r="B3989" s="3" t="s">
        <v>3094</v>
      </c>
      <c r="C3989" s="3" t="s">
        <v>7204</v>
      </c>
      <c r="D3989">
        <v>100000</v>
      </c>
      <c r="E3989">
        <v>25</v>
      </c>
      <c r="F3989" t="s">
        <v>8221</v>
      </c>
      <c r="G3989" t="s">
        <v>8224</v>
      </c>
      <c r="H3989" t="s">
        <v>8246</v>
      </c>
      <c r="I3989">
        <v>1442775956</v>
      </c>
      <c r="J3989">
        <v>1437591956</v>
      </c>
      <c r="K3989" t="b">
        <v>0</v>
      </c>
      <c r="L3989">
        <v>1</v>
      </c>
      <c r="M3989" t="b">
        <v>0</v>
      </c>
      <c r="N3989" t="s">
        <v>8303</v>
      </c>
      <c r="O3989" s="5">
        <f t="shared" si="248"/>
        <v>2.5000000000000001E-4</v>
      </c>
      <c r="P3989" s="15">
        <f t="shared" si="249"/>
        <v>25</v>
      </c>
      <c r="Q3989" s="7" t="s">
        <v>8323</v>
      </c>
      <c r="R3989" s="7" t="s">
        <v>8361</v>
      </c>
      <c r="S3989" s="13">
        <f t="shared" si="250"/>
        <v>42267.795787037037</v>
      </c>
      <c r="T3989" s="12">
        <f t="shared" si="251"/>
        <v>42207.795787037037</v>
      </c>
    </row>
    <row r="3990" spans="1:20" ht="48" x14ac:dyDescent="0.2">
      <c r="A3990">
        <v>3957</v>
      </c>
      <c r="B3990" s="3" t="s">
        <v>3954</v>
      </c>
      <c r="C3990" s="3" t="s">
        <v>8064</v>
      </c>
      <c r="D3990">
        <v>28000</v>
      </c>
      <c r="E3990">
        <v>7</v>
      </c>
      <c r="F3990" t="s">
        <v>8221</v>
      </c>
      <c r="G3990" t="s">
        <v>8224</v>
      </c>
      <c r="H3990" t="s">
        <v>8246</v>
      </c>
      <c r="I3990">
        <v>1468020354</v>
      </c>
      <c r="J3990">
        <v>1464045954</v>
      </c>
      <c r="K3990" t="b">
        <v>0</v>
      </c>
      <c r="L3990">
        <v>1</v>
      </c>
      <c r="M3990" t="b">
        <v>0</v>
      </c>
      <c r="N3990" t="s">
        <v>8271</v>
      </c>
      <c r="O3990" s="5">
        <f t="shared" si="248"/>
        <v>2.5000000000000001E-4</v>
      </c>
      <c r="P3990" s="15">
        <f t="shared" si="249"/>
        <v>7</v>
      </c>
      <c r="Q3990" s="7" t="s">
        <v>8323</v>
      </c>
      <c r="R3990" s="7" t="s">
        <v>8324</v>
      </c>
      <c r="S3990" s="13">
        <f t="shared" si="250"/>
        <v>42559.976319444439</v>
      </c>
      <c r="T3990" s="12">
        <f t="shared" si="251"/>
        <v>42513.976319444439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8323</v>
      </c>
      <c r="R3991" s="7" t="s">
        <v>8324</v>
      </c>
      <c r="S3991" s="13">
        <f t="shared" si="250"/>
        <v>42316.791446759264</v>
      </c>
      <c r="T3991" s="12">
        <f t="shared" si="251"/>
        <v>42286.749780092592</v>
      </c>
    </row>
    <row r="3992" spans="1:20" ht="48" x14ac:dyDescent="0.2">
      <c r="A3992">
        <v>1173</v>
      </c>
      <c r="B3992" s="3" t="s">
        <v>1174</v>
      </c>
      <c r="C3992" s="3" t="s">
        <v>5283</v>
      </c>
      <c r="D3992">
        <v>125000</v>
      </c>
      <c r="E3992">
        <v>30</v>
      </c>
      <c r="F3992" t="s">
        <v>8221</v>
      </c>
      <c r="G3992" t="s">
        <v>8224</v>
      </c>
      <c r="H3992" t="s">
        <v>8246</v>
      </c>
      <c r="I3992">
        <v>1438576057</v>
      </c>
      <c r="J3992">
        <v>1435552057</v>
      </c>
      <c r="K3992" t="b">
        <v>0</v>
      </c>
      <c r="L3992">
        <v>1</v>
      </c>
      <c r="M3992" t="b">
        <v>0</v>
      </c>
      <c r="N3992" t="s">
        <v>8284</v>
      </c>
      <c r="O3992" s="5">
        <f t="shared" si="248"/>
        <v>2.4000000000000001E-4</v>
      </c>
      <c r="P3992" s="15">
        <f t="shared" si="249"/>
        <v>30</v>
      </c>
      <c r="Q3992" s="7" t="s">
        <v>8341</v>
      </c>
      <c r="R3992" s="7" t="s">
        <v>8342</v>
      </c>
      <c r="S3992" s="13">
        <f t="shared" si="250"/>
        <v>42219.185844907406</v>
      </c>
      <c r="T3992" s="12">
        <f t="shared" si="251"/>
        <v>42184.185844907406</v>
      </c>
    </row>
    <row r="3993" spans="1:20" ht="48" x14ac:dyDescent="0.2">
      <c r="A3993">
        <v>1911</v>
      </c>
      <c r="B3993" s="3" t="s">
        <v>1912</v>
      </c>
      <c r="C3993" s="3" t="s">
        <v>6021</v>
      </c>
      <c r="D3993">
        <v>42500</v>
      </c>
      <c r="E3993">
        <v>10</v>
      </c>
      <c r="F3993" t="s">
        <v>8221</v>
      </c>
      <c r="G3993" t="s">
        <v>8228</v>
      </c>
      <c r="H3993" t="s">
        <v>8250</v>
      </c>
      <c r="I3993">
        <v>1407545334</v>
      </c>
      <c r="J3993">
        <v>1404953334</v>
      </c>
      <c r="K3993" t="b">
        <v>0</v>
      </c>
      <c r="L3993">
        <v>1</v>
      </c>
      <c r="M3993" t="b">
        <v>0</v>
      </c>
      <c r="N3993" t="s">
        <v>8294</v>
      </c>
      <c r="O3993" s="5">
        <f t="shared" si="248"/>
        <v>2.3529411764705883E-4</v>
      </c>
      <c r="P3993" s="15">
        <f t="shared" si="249"/>
        <v>10</v>
      </c>
      <c r="Q3993" s="7" t="s">
        <v>8309</v>
      </c>
      <c r="R3993" s="7" t="s">
        <v>8353</v>
      </c>
      <c r="S3993" s="13">
        <f t="shared" si="250"/>
        <v>41860.033958333333</v>
      </c>
      <c r="T3993" s="12">
        <f t="shared" si="251"/>
        <v>41830.033958333333</v>
      </c>
    </row>
    <row r="3994" spans="1:20" ht="48" x14ac:dyDescent="0.2">
      <c r="A3994">
        <v>3073</v>
      </c>
      <c r="B3994" s="3" t="s">
        <v>3073</v>
      </c>
      <c r="C3994" s="3" t="s">
        <v>7183</v>
      </c>
      <c r="D3994">
        <v>2800000</v>
      </c>
      <c r="E3994">
        <v>645</v>
      </c>
      <c r="F3994" t="s">
        <v>8221</v>
      </c>
      <c r="G3994" t="s">
        <v>8224</v>
      </c>
      <c r="H3994" t="s">
        <v>8246</v>
      </c>
      <c r="I3994">
        <v>1434309540</v>
      </c>
      <c r="J3994">
        <v>1429287900</v>
      </c>
      <c r="K3994" t="b">
        <v>0</v>
      </c>
      <c r="L3994">
        <v>7</v>
      </c>
      <c r="M3994" t="b">
        <v>0</v>
      </c>
      <c r="N3994" t="s">
        <v>8303</v>
      </c>
      <c r="O3994" s="5">
        <f t="shared" si="248"/>
        <v>2.3035714285714285E-4</v>
      </c>
      <c r="P3994" s="15">
        <f t="shared" si="249"/>
        <v>92.142857142857139</v>
      </c>
      <c r="Q3994" s="7" t="s">
        <v>8323</v>
      </c>
      <c r="R3994" s="7" t="s">
        <v>8361</v>
      </c>
      <c r="S3994" s="13">
        <f t="shared" si="250"/>
        <v>42169.804861111115</v>
      </c>
      <c r="T3994" s="12">
        <f t="shared" si="251"/>
        <v>42111.684027777781</v>
      </c>
    </row>
    <row r="3995" spans="1:20" ht="48" x14ac:dyDescent="0.2">
      <c r="A3995">
        <v>1734</v>
      </c>
      <c r="B3995" s="3" t="s">
        <v>1735</v>
      </c>
      <c r="C3995" s="3" t="s">
        <v>5844</v>
      </c>
      <c r="D3995">
        <v>4500</v>
      </c>
      <c r="E3995">
        <v>1</v>
      </c>
      <c r="F3995" t="s">
        <v>8221</v>
      </c>
      <c r="G3995" t="s">
        <v>8224</v>
      </c>
      <c r="H3995" t="s">
        <v>8246</v>
      </c>
      <c r="I3995">
        <v>1431046356</v>
      </c>
      <c r="J3995">
        <v>1428454356</v>
      </c>
      <c r="K3995" t="b">
        <v>0</v>
      </c>
      <c r="L3995">
        <v>1</v>
      </c>
      <c r="M3995" t="b">
        <v>0</v>
      </c>
      <c r="N3995" t="s">
        <v>8293</v>
      </c>
      <c r="O3995" s="5">
        <f t="shared" si="248"/>
        <v>2.2222222222222223E-4</v>
      </c>
      <c r="P3995" s="15">
        <f t="shared" si="249"/>
        <v>1</v>
      </c>
      <c r="Q3995" s="7" t="s">
        <v>8330</v>
      </c>
      <c r="R3995" s="7" t="s">
        <v>8352</v>
      </c>
      <c r="S3995" s="13">
        <f t="shared" si="250"/>
        <v>42132.036527777775</v>
      </c>
      <c r="T3995" s="12">
        <f t="shared" si="251"/>
        <v>42102.036527777775</v>
      </c>
    </row>
    <row r="3996" spans="1:20" ht="48" x14ac:dyDescent="0.2">
      <c r="A3996">
        <v>559</v>
      </c>
      <c r="B3996" s="3" t="s">
        <v>560</v>
      </c>
      <c r="C3996" s="3" t="s">
        <v>4669</v>
      </c>
      <c r="D3996">
        <v>240000</v>
      </c>
      <c r="E3996">
        <v>50</v>
      </c>
      <c r="F3996" t="s">
        <v>8221</v>
      </c>
      <c r="G3996" t="s">
        <v>8224</v>
      </c>
      <c r="H3996" t="s">
        <v>8246</v>
      </c>
      <c r="I3996">
        <v>1449989260</v>
      </c>
      <c r="J3996">
        <v>1447397260</v>
      </c>
      <c r="K3996" t="b">
        <v>0</v>
      </c>
      <c r="L3996">
        <v>1</v>
      </c>
      <c r="M3996" t="b">
        <v>0</v>
      </c>
      <c r="N3996" t="s">
        <v>8272</v>
      </c>
      <c r="O3996" s="5">
        <f t="shared" si="248"/>
        <v>2.0833333333333335E-4</v>
      </c>
      <c r="P3996" s="15">
        <f t="shared" si="249"/>
        <v>50</v>
      </c>
      <c r="Q3996" s="7" t="s">
        <v>8309</v>
      </c>
      <c r="R3996" s="7" t="s">
        <v>8325</v>
      </c>
      <c r="S3996" s="13">
        <f t="shared" si="250"/>
        <v>42351.283101851848</v>
      </c>
      <c r="T3996" s="12">
        <f t="shared" si="251"/>
        <v>42321.283101851848</v>
      </c>
    </row>
    <row r="3997" spans="1:20" ht="48" x14ac:dyDescent="0.2">
      <c r="A3997">
        <v>566</v>
      </c>
      <c r="B3997" s="3" t="s">
        <v>567</v>
      </c>
      <c r="C3997" s="3" t="s">
        <v>4676</v>
      </c>
      <c r="D3997">
        <v>5000</v>
      </c>
      <c r="E3997">
        <v>1</v>
      </c>
      <c r="F3997" t="s">
        <v>8221</v>
      </c>
      <c r="G3997" t="s">
        <v>8224</v>
      </c>
      <c r="H3997" t="s">
        <v>8246</v>
      </c>
      <c r="I3997">
        <v>1468513533</v>
      </c>
      <c r="J3997">
        <v>1465921533</v>
      </c>
      <c r="K3997" t="b">
        <v>0</v>
      </c>
      <c r="L3997">
        <v>1</v>
      </c>
      <c r="M3997" t="b">
        <v>0</v>
      </c>
      <c r="N3997" t="s">
        <v>8272</v>
      </c>
      <c r="O3997" s="5">
        <f t="shared" si="248"/>
        <v>2.0000000000000001E-4</v>
      </c>
      <c r="P3997" s="15">
        <f t="shared" si="249"/>
        <v>1</v>
      </c>
      <c r="Q3997" s="7" t="s">
        <v>8309</v>
      </c>
      <c r="R3997" s="7" t="s">
        <v>8325</v>
      </c>
      <c r="S3997" s="13">
        <f t="shared" si="250"/>
        <v>42565.68440972222</v>
      </c>
      <c r="T3997" s="12">
        <f t="shared" si="251"/>
        <v>42535.68440972222</v>
      </c>
    </row>
    <row r="3998" spans="1:20" ht="48" hidden="1" x14ac:dyDescent="0.2">
      <c r="A3998">
        <v>627</v>
      </c>
      <c r="B3998" s="3" t="s">
        <v>628</v>
      </c>
      <c r="C3998" s="3" t="s">
        <v>4737</v>
      </c>
      <c r="D3998">
        <v>450000</v>
      </c>
      <c r="E3998">
        <v>90</v>
      </c>
      <c r="F3998" t="s">
        <v>8220</v>
      </c>
      <c r="G3998" t="s">
        <v>8235</v>
      </c>
      <c r="H3998" t="s">
        <v>8255</v>
      </c>
      <c r="I3998">
        <v>1457996400</v>
      </c>
      <c r="J3998">
        <v>1452842511</v>
      </c>
      <c r="K3998" t="b">
        <v>0</v>
      </c>
      <c r="L3998">
        <v>1</v>
      </c>
      <c r="M3998" t="b">
        <v>0</v>
      </c>
      <c r="N3998" t="s">
        <v>8272</v>
      </c>
      <c r="O3998" s="5">
        <f t="shared" si="248"/>
        <v>2.0000000000000001E-4</v>
      </c>
      <c r="P3998" s="15">
        <f t="shared" si="249"/>
        <v>90</v>
      </c>
      <c r="Q3998" s="7" t="s">
        <v>8309</v>
      </c>
      <c r="R3998" s="7" t="s">
        <v>8325</v>
      </c>
      <c r="S3998" s="13">
        <f t="shared" si="250"/>
        <v>42443.958333333328</v>
      </c>
      <c r="T3998" s="12">
        <f t="shared" si="251"/>
        <v>42384.306840277779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8323</v>
      </c>
      <c r="R3999" s="7" t="s">
        <v>8324</v>
      </c>
      <c r="S3999" s="13">
        <f t="shared" si="250"/>
        <v>42099.349780092598</v>
      </c>
      <c r="T3999" s="12">
        <f t="shared" si="251"/>
        <v>42069.391446759255</v>
      </c>
    </row>
    <row r="4000" spans="1:20" ht="32" hidden="1" x14ac:dyDescent="0.2">
      <c r="A4000">
        <v>634</v>
      </c>
      <c r="B4000" s="3" t="s">
        <v>635</v>
      </c>
      <c r="C4000" s="3" t="s">
        <v>4744</v>
      </c>
      <c r="D4000">
        <v>5000</v>
      </c>
      <c r="E4000">
        <v>1</v>
      </c>
      <c r="F4000" t="s">
        <v>8220</v>
      </c>
      <c r="G4000" t="s">
        <v>8224</v>
      </c>
      <c r="H4000" t="s">
        <v>8246</v>
      </c>
      <c r="I4000">
        <v>1424989029</v>
      </c>
      <c r="J4000">
        <v>1422397029</v>
      </c>
      <c r="K4000" t="b">
        <v>0</v>
      </c>
      <c r="L4000">
        <v>1</v>
      </c>
      <c r="M4000" t="b">
        <v>0</v>
      </c>
      <c r="N4000" t="s">
        <v>8272</v>
      </c>
      <c r="O4000" s="5">
        <f t="shared" si="248"/>
        <v>2.0000000000000001E-4</v>
      </c>
      <c r="P4000" s="15">
        <f t="shared" si="249"/>
        <v>1</v>
      </c>
      <c r="Q4000" s="7" t="s">
        <v>8309</v>
      </c>
      <c r="R4000" s="7" t="s">
        <v>8325</v>
      </c>
      <c r="S4000" s="13">
        <f t="shared" si="250"/>
        <v>42061.928576388891</v>
      </c>
      <c r="T4000" s="12">
        <f t="shared" si="251"/>
        <v>42031.928576388891</v>
      </c>
    </row>
    <row r="4001" spans="1:20" ht="48" x14ac:dyDescent="0.2">
      <c r="A4001">
        <v>2146</v>
      </c>
      <c r="B4001" s="3" t="s">
        <v>2147</v>
      </c>
      <c r="C4001" s="3" t="s">
        <v>6256</v>
      </c>
      <c r="D4001">
        <v>5000</v>
      </c>
      <c r="E4001">
        <v>1</v>
      </c>
      <c r="F4001" t="s">
        <v>8221</v>
      </c>
      <c r="G4001" t="s">
        <v>8224</v>
      </c>
      <c r="H4001" t="s">
        <v>8246</v>
      </c>
      <c r="I4001">
        <v>1455207510</v>
      </c>
      <c r="J4001">
        <v>1453997910</v>
      </c>
      <c r="K4001" t="b">
        <v>0</v>
      </c>
      <c r="L4001">
        <v>1</v>
      </c>
      <c r="M4001" t="b">
        <v>0</v>
      </c>
      <c r="N4001" t="s">
        <v>8282</v>
      </c>
      <c r="O4001" s="5">
        <f t="shared" si="248"/>
        <v>2.0000000000000001E-4</v>
      </c>
      <c r="P4001" s="15">
        <f t="shared" si="249"/>
        <v>1</v>
      </c>
      <c r="Q4001" s="7" t="s">
        <v>8338</v>
      </c>
      <c r="R4001" s="7" t="s">
        <v>8339</v>
      </c>
      <c r="S4001" s="13">
        <f t="shared" si="250"/>
        <v>42411.679513888885</v>
      </c>
      <c r="T4001" s="12">
        <f t="shared" si="251"/>
        <v>42397.679513888885</v>
      </c>
    </row>
    <row r="4002" spans="1:20" ht="20" x14ac:dyDescent="0.2">
      <c r="A4002">
        <v>2418</v>
      </c>
      <c r="B4002" s="3" t="s">
        <v>2419</v>
      </c>
      <c r="C4002" s="3" t="s">
        <v>6528</v>
      </c>
      <c r="D4002">
        <v>25000</v>
      </c>
      <c r="E4002">
        <v>5</v>
      </c>
      <c r="F4002" t="s">
        <v>8221</v>
      </c>
      <c r="G4002" t="s">
        <v>8224</v>
      </c>
      <c r="H4002" t="s">
        <v>8246</v>
      </c>
      <c r="I4002">
        <v>1427225644</v>
      </c>
      <c r="J4002">
        <v>1422045244</v>
      </c>
      <c r="K4002" t="b">
        <v>0</v>
      </c>
      <c r="L4002">
        <v>5</v>
      </c>
      <c r="M4002" t="b">
        <v>0</v>
      </c>
      <c r="N4002" t="s">
        <v>8284</v>
      </c>
      <c r="O4002" s="5">
        <f t="shared" si="248"/>
        <v>2.0000000000000001E-4</v>
      </c>
      <c r="P4002" s="15">
        <f t="shared" si="249"/>
        <v>1</v>
      </c>
      <c r="Q4002" s="7" t="s">
        <v>8341</v>
      </c>
      <c r="R4002" s="7" t="s">
        <v>8342</v>
      </c>
      <c r="S4002" s="13">
        <f t="shared" si="250"/>
        <v>42087.815324074079</v>
      </c>
      <c r="T4002" s="12">
        <f t="shared" si="251"/>
        <v>42027.856990740736</v>
      </c>
    </row>
    <row r="4003" spans="1:20" ht="48" x14ac:dyDescent="0.2">
      <c r="A4003">
        <v>2685</v>
      </c>
      <c r="B4003" s="3" t="s">
        <v>2685</v>
      </c>
      <c r="C4003" s="3" t="s">
        <v>6795</v>
      </c>
      <c r="D4003">
        <v>50000</v>
      </c>
      <c r="E4003">
        <v>10</v>
      </c>
      <c r="F4003" t="s">
        <v>8221</v>
      </c>
      <c r="G4003" t="s">
        <v>8224</v>
      </c>
      <c r="H4003" t="s">
        <v>8246</v>
      </c>
      <c r="I4003">
        <v>1430149330</v>
      </c>
      <c r="J4003">
        <v>1424968930</v>
      </c>
      <c r="K4003" t="b">
        <v>0</v>
      </c>
      <c r="L4003">
        <v>1</v>
      </c>
      <c r="M4003" t="b">
        <v>0</v>
      </c>
      <c r="N4003" t="s">
        <v>8284</v>
      </c>
      <c r="O4003" s="5">
        <f t="shared" si="248"/>
        <v>2.0000000000000001E-4</v>
      </c>
      <c r="P4003" s="15">
        <f t="shared" si="249"/>
        <v>10</v>
      </c>
      <c r="Q4003" s="7" t="s">
        <v>8341</v>
      </c>
      <c r="R4003" s="7" t="s">
        <v>8342</v>
      </c>
      <c r="S4003" s="13">
        <f t="shared" si="250"/>
        <v>42121.654282407413</v>
      </c>
      <c r="T4003" s="12">
        <f t="shared" si="251"/>
        <v>42061.69594907407</v>
      </c>
    </row>
    <row r="4004" spans="1:20" ht="48" x14ac:dyDescent="0.2">
      <c r="A4004">
        <v>2913</v>
      </c>
      <c r="B4004" s="3" t="s">
        <v>2913</v>
      </c>
      <c r="C4004" s="3" t="s">
        <v>7023</v>
      </c>
      <c r="D4004">
        <v>10000</v>
      </c>
      <c r="E4004">
        <v>2</v>
      </c>
      <c r="F4004" t="s">
        <v>8221</v>
      </c>
      <c r="G4004" t="s">
        <v>8224</v>
      </c>
      <c r="H4004" t="s">
        <v>8246</v>
      </c>
      <c r="I4004">
        <v>1410041339</v>
      </c>
      <c r="J4004">
        <v>1404857339</v>
      </c>
      <c r="K4004" t="b">
        <v>0</v>
      </c>
      <c r="L4004">
        <v>2</v>
      </c>
      <c r="M4004" t="b">
        <v>0</v>
      </c>
      <c r="N4004" t="s">
        <v>8271</v>
      </c>
      <c r="O4004" s="5">
        <f t="shared" si="248"/>
        <v>2.0000000000000001E-4</v>
      </c>
      <c r="P4004" s="15">
        <f t="shared" si="249"/>
        <v>1</v>
      </c>
      <c r="Q4004" s="7" t="s">
        <v>8323</v>
      </c>
      <c r="R4004" s="7" t="s">
        <v>8324</v>
      </c>
      <c r="S4004" s="13">
        <f t="shared" si="250"/>
        <v>41888.922905092593</v>
      </c>
      <c r="T4004" s="12">
        <f t="shared" si="251"/>
        <v>41828.922905092593</v>
      </c>
    </row>
    <row r="4005" spans="1:20" ht="48" x14ac:dyDescent="0.2">
      <c r="A4005">
        <v>3856</v>
      </c>
      <c r="B4005" s="3" t="s">
        <v>3853</v>
      </c>
      <c r="C4005" s="3" t="s">
        <v>7965</v>
      </c>
      <c r="D4005">
        <v>5000</v>
      </c>
      <c r="E4005">
        <v>1</v>
      </c>
      <c r="F4005" t="s">
        <v>8221</v>
      </c>
      <c r="G4005" t="s">
        <v>8224</v>
      </c>
      <c r="H4005" t="s">
        <v>8246</v>
      </c>
      <c r="I4005">
        <v>1425833403</v>
      </c>
      <c r="J4005">
        <v>1423245003</v>
      </c>
      <c r="K4005" t="b">
        <v>0</v>
      </c>
      <c r="L4005">
        <v>1</v>
      </c>
      <c r="M4005" t="b">
        <v>0</v>
      </c>
      <c r="N4005" t="s">
        <v>8271</v>
      </c>
      <c r="O4005" s="5">
        <f t="shared" si="248"/>
        <v>2.0000000000000001E-4</v>
      </c>
      <c r="P4005" s="15">
        <f t="shared" si="249"/>
        <v>1</v>
      </c>
      <c r="Q4005" s="7" t="s">
        <v>8323</v>
      </c>
      <c r="R4005" s="7" t="s">
        <v>8324</v>
      </c>
      <c r="S4005" s="13">
        <f t="shared" si="250"/>
        <v>42071.701423611114</v>
      </c>
      <c r="T4005" s="12">
        <f t="shared" si="251"/>
        <v>42041.743090277778</v>
      </c>
    </row>
    <row r="4006" spans="1:20" ht="48" x14ac:dyDescent="0.2">
      <c r="A4006">
        <v>4045</v>
      </c>
      <c r="B4006" s="3" t="s">
        <v>4041</v>
      </c>
      <c r="C4006" s="3" t="s">
        <v>8149</v>
      </c>
      <c r="D4006">
        <v>5000</v>
      </c>
      <c r="E4006">
        <v>1</v>
      </c>
      <c r="F4006" t="s">
        <v>8221</v>
      </c>
      <c r="G4006" t="s">
        <v>8226</v>
      </c>
      <c r="H4006" t="s">
        <v>8248</v>
      </c>
      <c r="I4006">
        <v>1408596589</v>
      </c>
      <c r="J4006">
        <v>1406004589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2.0000000000000001E-4</v>
      </c>
      <c r="P4006" s="15">
        <f t="shared" si="249"/>
        <v>1</v>
      </c>
      <c r="Q4006" s="7" t="s">
        <v>8323</v>
      </c>
      <c r="R4006" s="7" t="s">
        <v>8324</v>
      </c>
      <c r="S4006" s="13">
        <f t="shared" si="250"/>
        <v>41872.201261574075</v>
      </c>
      <c r="T4006" s="12">
        <f t="shared" si="251"/>
        <v>41842.201261574075</v>
      </c>
    </row>
    <row r="4007" spans="1:20" ht="48" x14ac:dyDescent="0.2">
      <c r="A4007">
        <v>3080</v>
      </c>
      <c r="B4007" s="3" t="s">
        <v>3080</v>
      </c>
      <c r="C4007" s="3" t="s">
        <v>7190</v>
      </c>
      <c r="D4007">
        <v>2000000</v>
      </c>
      <c r="E4007">
        <v>376</v>
      </c>
      <c r="F4007" t="s">
        <v>8221</v>
      </c>
      <c r="G4007" t="s">
        <v>8224</v>
      </c>
      <c r="H4007" t="s">
        <v>8246</v>
      </c>
      <c r="I4007">
        <v>1419644444</v>
      </c>
      <c r="J4007">
        <v>1414456844</v>
      </c>
      <c r="K4007" t="b">
        <v>0</v>
      </c>
      <c r="L4007">
        <v>7</v>
      </c>
      <c r="M4007" t="b">
        <v>0</v>
      </c>
      <c r="N4007" t="s">
        <v>8303</v>
      </c>
      <c r="O4007" s="5">
        <f t="shared" si="248"/>
        <v>1.8799999999999999E-4</v>
      </c>
      <c r="P4007" s="15">
        <f t="shared" si="249"/>
        <v>53.714285714285715</v>
      </c>
      <c r="Q4007" s="7" t="s">
        <v>8323</v>
      </c>
      <c r="R4007" s="7" t="s">
        <v>8361</v>
      </c>
      <c r="S4007" s="13">
        <f t="shared" si="250"/>
        <v>42000.0699537037</v>
      </c>
      <c r="T4007" s="12">
        <f t="shared" si="251"/>
        <v>41940.028287037036</v>
      </c>
    </row>
    <row r="4008" spans="1:20" ht="48" x14ac:dyDescent="0.2">
      <c r="A4008">
        <v>4092</v>
      </c>
      <c r="B4008" s="3" t="s">
        <v>4088</v>
      </c>
      <c r="C4008" s="3" t="s">
        <v>8195</v>
      </c>
      <c r="D4008">
        <v>110000</v>
      </c>
      <c r="E4008">
        <v>20</v>
      </c>
      <c r="F4008" t="s">
        <v>8221</v>
      </c>
      <c r="G4008" t="s">
        <v>8224</v>
      </c>
      <c r="H4008" t="s">
        <v>8246</v>
      </c>
      <c r="I4008">
        <v>1428205247</v>
      </c>
      <c r="J4008">
        <v>1423024847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1.8181818181818181E-4</v>
      </c>
      <c r="P4008" s="15">
        <f t="shared" si="249"/>
        <v>20</v>
      </c>
      <c r="Q4008" s="7" t="s">
        <v>8323</v>
      </c>
      <c r="R4008" s="7" t="s">
        <v>8324</v>
      </c>
      <c r="S4008" s="13">
        <f t="shared" si="250"/>
        <v>42099.153321759266</v>
      </c>
      <c r="T4008" s="12">
        <f t="shared" si="251"/>
        <v>42039.194988425923</v>
      </c>
    </row>
    <row r="4009" spans="1:20" ht="48" x14ac:dyDescent="0.2">
      <c r="A4009">
        <v>1081</v>
      </c>
      <c r="B4009" s="3" t="s">
        <v>1082</v>
      </c>
      <c r="C4009" s="3" t="s">
        <v>5191</v>
      </c>
      <c r="D4009">
        <v>68000</v>
      </c>
      <c r="E4009">
        <v>12</v>
      </c>
      <c r="F4009" t="s">
        <v>8221</v>
      </c>
      <c r="G4009" t="s">
        <v>8224</v>
      </c>
      <c r="H4009" t="s">
        <v>8246</v>
      </c>
      <c r="I4009">
        <v>1422483292</v>
      </c>
      <c r="J4009">
        <v>1419891292</v>
      </c>
      <c r="K4009" t="b">
        <v>0</v>
      </c>
      <c r="L4009">
        <v>4</v>
      </c>
      <c r="M4009" t="b">
        <v>0</v>
      </c>
      <c r="N4009" t="s">
        <v>8282</v>
      </c>
      <c r="O4009" s="5">
        <f t="shared" si="248"/>
        <v>1.7647058823529413E-4</v>
      </c>
      <c r="P4009" s="15">
        <f t="shared" si="249"/>
        <v>3</v>
      </c>
      <c r="Q4009" s="7" t="s">
        <v>8338</v>
      </c>
      <c r="R4009" s="7" t="s">
        <v>8339</v>
      </c>
      <c r="S4009" s="13">
        <f t="shared" si="250"/>
        <v>42032.926990740743</v>
      </c>
      <c r="T4009" s="12">
        <f t="shared" si="251"/>
        <v>42002.926990740743</v>
      </c>
    </row>
    <row r="4010" spans="1:20" ht="32" x14ac:dyDescent="0.2">
      <c r="A4010">
        <v>982</v>
      </c>
      <c r="B4010" s="3" t="s">
        <v>983</v>
      </c>
      <c r="C4010" s="3" t="s">
        <v>5092</v>
      </c>
      <c r="D4010">
        <v>17500</v>
      </c>
      <c r="E4010">
        <v>3</v>
      </c>
      <c r="F4010" t="s">
        <v>8221</v>
      </c>
      <c r="G4010" t="s">
        <v>8224</v>
      </c>
      <c r="H4010" t="s">
        <v>8246</v>
      </c>
      <c r="I4010">
        <v>1475431486</v>
      </c>
      <c r="J4010">
        <v>1472839486</v>
      </c>
      <c r="K4010" t="b">
        <v>0</v>
      </c>
      <c r="L4010">
        <v>3</v>
      </c>
      <c r="M4010" t="b">
        <v>0</v>
      </c>
      <c r="N4010" t="s">
        <v>8273</v>
      </c>
      <c r="O4010" s="5">
        <f t="shared" si="248"/>
        <v>1.7142857142857143E-4</v>
      </c>
      <c r="P4010" s="15">
        <f t="shared" si="249"/>
        <v>1</v>
      </c>
      <c r="Q4010" s="7" t="s">
        <v>8309</v>
      </c>
      <c r="R4010" s="7" t="s">
        <v>8326</v>
      </c>
      <c r="S4010" s="13">
        <f t="shared" si="250"/>
        <v>42645.753310185188</v>
      </c>
      <c r="T4010" s="12">
        <f t="shared" si="251"/>
        <v>42615.753310185188</v>
      </c>
    </row>
    <row r="4011" spans="1:20" ht="48" x14ac:dyDescent="0.2">
      <c r="A4011">
        <v>447</v>
      </c>
      <c r="B4011" s="3" t="s">
        <v>448</v>
      </c>
      <c r="C4011" s="3" t="s">
        <v>4557</v>
      </c>
      <c r="D4011">
        <v>30000</v>
      </c>
      <c r="E4011">
        <v>5</v>
      </c>
      <c r="F4011" t="s">
        <v>8221</v>
      </c>
      <c r="G4011" t="s">
        <v>8225</v>
      </c>
      <c r="H4011" t="s">
        <v>8247</v>
      </c>
      <c r="I4011">
        <v>1364041163</v>
      </c>
      <c r="J4011">
        <v>1361884763</v>
      </c>
      <c r="K4011" t="b">
        <v>0</v>
      </c>
      <c r="L4011">
        <v>1</v>
      </c>
      <c r="M4011" t="b">
        <v>0</v>
      </c>
      <c r="N4011" t="s">
        <v>8270</v>
      </c>
      <c r="O4011" s="5">
        <f t="shared" si="248"/>
        <v>1.6666666666666666E-4</v>
      </c>
      <c r="P4011" s="15">
        <f t="shared" si="249"/>
        <v>5</v>
      </c>
      <c r="Q4011" s="7" t="s">
        <v>8316</v>
      </c>
      <c r="R4011" s="7" t="s">
        <v>8322</v>
      </c>
      <c r="S4011" s="13">
        <f t="shared" si="250"/>
        <v>41356.513460648144</v>
      </c>
      <c r="T4011" s="12">
        <f t="shared" si="251"/>
        <v>41331.555127314816</v>
      </c>
    </row>
    <row r="4012" spans="1:20" ht="48" x14ac:dyDescent="0.2">
      <c r="A4012">
        <v>1410</v>
      </c>
      <c r="B4012" s="3" t="s">
        <v>1411</v>
      </c>
      <c r="C4012" s="3" t="s">
        <v>5520</v>
      </c>
      <c r="D4012">
        <v>6000</v>
      </c>
      <c r="E4012">
        <v>1</v>
      </c>
      <c r="F4012" t="s">
        <v>8221</v>
      </c>
      <c r="G4012" t="s">
        <v>8237</v>
      </c>
      <c r="H4012" t="s">
        <v>8249</v>
      </c>
      <c r="I4012">
        <v>1464939520</v>
      </c>
      <c r="J4012">
        <v>1461051520</v>
      </c>
      <c r="K4012" t="b">
        <v>0</v>
      </c>
      <c r="L4012">
        <v>1</v>
      </c>
      <c r="M4012" t="b">
        <v>0</v>
      </c>
      <c r="N4012" t="s">
        <v>8287</v>
      </c>
      <c r="O4012" s="5">
        <f t="shared" si="248"/>
        <v>1.6666666666666666E-4</v>
      </c>
      <c r="P4012" s="15">
        <f t="shared" si="249"/>
        <v>1</v>
      </c>
      <c r="Q4012" s="7" t="s">
        <v>8327</v>
      </c>
      <c r="R4012" s="7" t="s">
        <v>8346</v>
      </c>
      <c r="S4012" s="13">
        <f t="shared" si="250"/>
        <v>42524.318518518514</v>
      </c>
      <c r="T4012" s="12">
        <f t="shared" si="251"/>
        <v>42479.318518518514</v>
      </c>
    </row>
    <row r="4013" spans="1:20" ht="32" x14ac:dyDescent="0.2">
      <c r="A4013">
        <v>2421</v>
      </c>
      <c r="B4013" s="3" t="s">
        <v>2422</v>
      </c>
      <c r="C4013" s="3" t="s">
        <v>6531</v>
      </c>
      <c r="D4013">
        <v>6000</v>
      </c>
      <c r="E4013">
        <v>1</v>
      </c>
      <c r="F4013" t="s">
        <v>8221</v>
      </c>
      <c r="G4013" t="s">
        <v>8224</v>
      </c>
      <c r="H4013" t="s">
        <v>8246</v>
      </c>
      <c r="I4013">
        <v>1424536196</v>
      </c>
      <c r="J4013">
        <v>1421944196</v>
      </c>
      <c r="K4013" t="b">
        <v>0</v>
      </c>
      <c r="L4013">
        <v>1</v>
      </c>
      <c r="M4013" t="b">
        <v>0</v>
      </c>
      <c r="N4013" t="s">
        <v>8284</v>
      </c>
      <c r="O4013" s="5">
        <f t="shared" si="248"/>
        <v>1.6666666666666666E-4</v>
      </c>
      <c r="P4013" s="15">
        <f t="shared" si="249"/>
        <v>1</v>
      </c>
      <c r="Q4013" s="7" t="s">
        <v>8341</v>
      </c>
      <c r="R4013" s="7" t="s">
        <v>8342</v>
      </c>
      <c r="S4013" s="13">
        <f t="shared" si="250"/>
        <v>42056.687453703707</v>
      </c>
      <c r="T4013" s="12">
        <f t="shared" si="251"/>
        <v>42026.687453703707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8323</v>
      </c>
      <c r="R4014" s="7" t="s">
        <v>8324</v>
      </c>
      <c r="S4014" s="13">
        <f t="shared" si="250"/>
        <v>42126.544548611113</v>
      </c>
      <c r="T4014" s="12">
        <f t="shared" si="251"/>
        <v>42096.544548611113</v>
      </c>
    </row>
    <row r="4015" spans="1:20" ht="32" x14ac:dyDescent="0.2">
      <c r="A4015">
        <v>2902</v>
      </c>
      <c r="B4015" s="3" t="s">
        <v>2902</v>
      </c>
      <c r="C4015" s="3" t="s">
        <v>7012</v>
      </c>
      <c r="D4015">
        <v>150000</v>
      </c>
      <c r="E4015">
        <v>25</v>
      </c>
      <c r="F4015" t="s">
        <v>8221</v>
      </c>
      <c r="G4015" t="s">
        <v>8224</v>
      </c>
      <c r="H4015" t="s">
        <v>8246</v>
      </c>
      <c r="I4015">
        <v>1440412396</v>
      </c>
      <c r="J4015">
        <v>1437820396</v>
      </c>
      <c r="K4015" t="b">
        <v>0</v>
      </c>
      <c r="L4015">
        <v>1</v>
      </c>
      <c r="M4015" t="b">
        <v>0</v>
      </c>
      <c r="N4015" t="s">
        <v>8271</v>
      </c>
      <c r="O4015" s="5">
        <f t="shared" si="248"/>
        <v>1.6666666666666666E-4</v>
      </c>
      <c r="P4015" s="15">
        <f t="shared" si="249"/>
        <v>25</v>
      </c>
      <c r="Q4015" s="7" t="s">
        <v>8323</v>
      </c>
      <c r="R4015" s="7" t="s">
        <v>8324</v>
      </c>
      <c r="S4015" s="13">
        <f t="shared" si="250"/>
        <v>42240.439768518518</v>
      </c>
      <c r="T4015" s="12">
        <f t="shared" si="251"/>
        <v>42210.439768518518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8323</v>
      </c>
      <c r="R4016" s="7" t="s">
        <v>8324</v>
      </c>
      <c r="S4016" s="13">
        <f t="shared" si="250"/>
        <v>42434.246168981481</v>
      </c>
      <c r="T4016" s="12">
        <f t="shared" si="251"/>
        <v>42419.246168981481</v>
      </c>
    </row>
    <row r="4017" spans="1:20" ht="48" x14ac:dyDescent="0.2">
      <c r="A4017">
        <v>3058</v>
      </c>
      <c r="B4017" s="3" t="s">
        <v>3058</v>
      </c>
      <c r="C4017" s="3" t="s">
        <v>7168</v>
      </c>
      <c r="D4017">
        <v>18000</v>
      </c>
      <c r="E4017">
        <v>3</v>
      </c>
      <c r="F4017" t="s">
        <v>8221</v>
      </c>
      <c r="G4017" t="s">
        <v>8237</v>
      </c>
      <c r="H4017" t="s">
        <v>8249</v>
      </c>
      <c r="I4017">
        <v>1463734740</v>
      </c>
      <c r="J4017">
        <v>1459414740</v>
      </c>
      <c r="K4017" t="b">
        <v>0</v>
      </c>
      <c r="L4017">
        <v>3</v>
      </c>
      <c r="M4017" t="b">
        <v>0</v>
      </c>
      <c r="N4017" t="s">
        <v>8303</v>
      </c>
      <c r="O4017" s="5">
        <f t="shared" si="248"/>
        <v>1.6666666666666666E-4</v>
      </c>
      <c r="P4017" s="15">
        <f t="shared" si="249"/>
        <v>1</v>
      </c>
      <c r="Q4017" s="7" t="s">
        <v>8323</v>
      </c>
      <c r="R4017" s="7" t="s">
        <v>8361</v>
      </c>
      <c r="S4017" s="13">
        <f t="shared" si="250"/>
        <v>42510.374305555553</v>
      </c>
      <c r="T4017" s="12">
        <f t="shared" si="251"/>
        <v>42460.374305555553</v>
      </c>
    </row>
    <row r="4018" spans="1:20" ht="48" x14ac:dyDescent="0.2">
      <c r="A4018">
        <v>3072</v>
      </c>
      <c r="B4018" s="3" t="s">
        <v>3072</v>
      </c>
      <c r="C4018" s="3" t="s">
        <v>7182</v>
      </c>
      <c r="D4018">
        <v>12000</v>
      </c>
      <c r="E4018">
        <v>2</v>
      </c>
      <c r="F4018" t="s">
        <v>8221</v>
      </c>
      <c r="G4018" t="s">
        <v>8224</v>
      </c>
      <c r="H4018" t="s">
        <v>8246</v>
      </c>
      <c r="I4018">
        <v>1477791960</v>
      </c>
      <c r="J4018">
        <v>1476549262</v>
      </c>
      <c r="K4018" t="b">
        <v>0</v>
      </c>
      <c r="L4018">
        <v>2</v>
      </c>
      <c r="M4018" t="b">
        <v>0</v>
      </c>
      <c r="N4018" t="s">
        <v>8303</v>
      </c>
      <c r="O4018" s="5">
        <f t="shared" si="248"/>
        <v>1.6666666666666666E-4</v>
      </c>
      <c r="P4018" s="15">
        <f t="shared" si="249"/>
        <v>1</v>
      </c>
      <c r="Q4018" s="7" t="s">
        <v>8323</v>
      </c>
      <c r="R4018" s="7" t="s">
        <v>8361</v>
      </c>
      <c r="S4018" s="13">
        <f t="shared" si="250"/>
        <v>42673.073611111111</v>
      </c>
      <c r="T4018" s="12">
        <f t="shared" si="251"/>
        <v>42658.690532407403</v>
      </c>
    </row>
    <row r="4019" spans="1:20" ht="48" x14ac:dyDescent="0.2">
      <c r="A4019">
        <v>1874</v>
      </c>
      <c r="B4019" s="3" t="s">
        <v>1875</v>
      </c>
      <c r="C4019" s="3" t="s">
        <v>5984</v>
      </c>
      <c r="D4019">
        <v>160000</v>
      </c>
      <c r="E4019">
        <v>26</v>
      </c>
      <c r="F4019" t="s">
        <v>8221</v>
      </c>
      <c r="G4019" t="s">
        <v>8224</v>
      </c>
      <c r="H4019" t="s">
        <v>8246</v>
      </c>
      <c r="I4019">
        <v>1467155733</v>
      </c>
      <c r="J4019">
        <v>1465427733</v>
      </c>
      <c r="K4019" t="b">
        <v>0</v>
      </c>
      <c r="L4019">
        <v>2</v>
      </c>
      <c r="M4019" t="b">
        <v>0</v>
      </c>
      <c r="N4019" t="s">
        <v>8283</v>
      </c>
      <c r="O4019" s="5">
        <f t="shared" si="248"/>
        <v>1.6249999999999999E-4</v>
      </c>
      <c r="P4019" s="15">
        <f t="shared" si="249"/>
        <v>13</v>
      </c>
      <c r="Q4019" s="7" t="s">
        <v>8338</v>
      </c>
      <c r="R4019" s="7" t="s">
        <v>8340</v>
      </c>
      <c r="S4019" s="13">
        <f t="shared" si="250"/>
        <v>42549.969131944439</v>
      </c>
      <c r="T4019" s="12">
        <f t="shared" si="251"/>
        <v>42529.969131944439</v>
      </c>
    </row>
    <row r="4020" spans="1:20" ht="32" x14ac:dyDescent="0.2">
      <c r="A4020">
        <v>212</v>
      </c>
      <c r="B4020" s="3" t="s">
        <v>214</v>
      </c>
      <c r="C4020" s="3" t="s">
        <v>4322</v>
      </c>
      <c r="D4020">
        <v>6300</v>
      </c>
      <c r="E4020">
        <v>1</v>
      </c>
      <c r="F4020" t="s">
        <v>8221</v>
      </c>
      <c r="G4020" t="s">
        <v>8224</v>
      </c>
      <c r="H4020" t="s">
        <v>8246</v>
      </c>
      <c r="I4020">
        <v>1460837320</v>
      </c>
      <c r="J4020">
        <v>1455656920</v>
      </c>
      <c r="K4020" t="b">
        <v>0</v>
      </c>
      <c r="L4020">
        <v>1</v>
      </c>
      <c r="M4020" t="b">
        <v>0</v>
      </c>
      <c r="N4020" t="s">
        <v>8268</v>
      </c>
      <c r="O4020" s="5">
        <f t="shared" si="248"/>
        <v>1.5873015873015873E-4</v>
      </c>
      <c r="P4020" s="15">
        <f t="shared" si="249"/>
        <v>1</v>
      </c>
      <c r="Q4020" s="7" t="s">
        <v>8316</v>
      </c>
      <c r="R4020" s="7" t="s">
        <v>8320</v>
      </c>
      <c r="S4020" s="13">
        <f t="shared" si="250"/>
        <v>42476.839351851857</v>
      </c>
      <c r="T4020" s="12">
        <f t="shared" si="251"/>
        <v>42416.881018518514</v>
      </c>
    </row>
    <row r="4021" spans="1:20" ht="32" x14ac:dyDescent="0.2">
      <c r="A4021">
        <v>1447</v>
      </c>
      <c r="B4021" s="3" t="s">
        <v>1448</v>
      </c>
      <c r="C4021" s="3" t="s">
        <v>5557</v>
      </c>
      <c r="D4021">
        <v>500000</v>
      </c>
      <c r="E4021">
        <v>75</v>
      </c>
      <c r="F4021" t="s">
        <v>8221</v>
      </c>
      <c r="G4021" t="s">
        <v>8224</v>
      </c>
      <c r="H4021" t="s">
        <v>8246</v>
      </c>
      <c r="I4021">
        <v>1467999134</v>
      </c>
      <c r="J4021">
        <v>1465407134</v>
      </c>
      <c r="K4021" t="b">
        <v>0</v>
      </c>
      <c r="L4021">
        <v>3</v>
      </c>
      <c r="M4021" t="b">
        <v>0</v>
      </c>
      <c r="N4021" t="s">
        <v>8287</v>
      </c>
      <c r="O4021" s="5">
        <f t="shared" si="248"/>
        <v>1.4999999999999999E-4</v>
      </c>
      <c r="P4021" s="15">
        <f t="shared" si="249"/>
        <v>25</v>
      </c>
      <c r="Q4021" s="7" t="s">
        <v>8327</v>
      </c>
      <c r="R4021" s="7" t="s">
        <v>8346</v>
      </c>
      <c r="S4021" s="13">
        <f t="shared" si="250"/>
        <v>42559.730717592596</v>
      </c>
      <c r="T4021" s="12">
        <f t="shared" si="251"/>
        <v>42529.730717592596</v>
      </c>
    </row>
    <row r="4022" spans="1:20" ht="48" hidden="1" x14ac:dyDescent="0.2">
      <c r="A4022">
        <v>120</v>
      </c>
      <c r="B4022" s="3" t="s">
        <v>122</v>
      </c>
      <c r="C4022" s="3" t="s">
        <v>4231</v>
      </c>
      <c r="D4022">
        <v>70000</v>
      </c>
      <c r="E4022">
        <v>10</v>
      </c>
      <c r="F4022" t="s">
        <v>8220</v>
      </c>
      <c r="G4022" t="s">
        <v>8231</v>
      </c>
      <c r="H4022" t="s">
        <v>8252</v>
      </c>
      <c r="I4022">
        <v>1475457107</v>
      </c>
      <c r="J4022">
        <v>1472865107</v>
      </c>
      <c r="K4022" t="b">
        <v>0</v>
      </c>
      <c r="L4022">
        <v>1</v>
      </c>
      <c r="M4022" t="b">
        <v>0</v>
      </c>
      <c r="N4022" t="s">
        <v>8267</v>
      </c>
      <c r="O4022" s="5">
        <f t="shared" si="248"/>
        <v>1.4285714285714287E-4</v>
      </c>
      <c r="P4022" s="15">
        <f t="shared" si="249"/>
        <v>10</v>
      </c>
      <c r="Q4022" s="7" t="s">
        <v>8316</v>
      </c>
      <c r="R4022" s="7" t="s">
        <v>8319</v>
      </c>
      <c r="S4022" s="13">
        <f t="shared" si="250"/>
        <v>42646.049849537041</v>
      </c>
      <c r="T4022" s="12">
        <f t="shared" si="251"/>
        <v>42616.049849537041</v>
      </c>
    </row>
    <row r="4023" spans="1:20" ht="48" x14ac:dyDescent="0.2">
      <c r="A4023">
        <v>2432</v>
      </c>
      <c r="B4023" s="3" t="s">
        <v>2433</v>
      </c>
      <c r="C4023" s="3" t="s">
        <v>6542</v>
      </c>
      <c r="D4023">
        <v>14000</v>
      </c>
      <c r="E4023">
        <v>2</v>
      </c>
      <c r="F4023" t="s">
        <v>8221</v>
      </c>
      <c r="G4023" t="s">
        <v>8224</v>
      </c>
      <c r="H4023" t="s">
        <v>8246</v>
      </c>
      <c r="I4023">
        <v>1425791697</v>
      </c>
      <c r="J4023">
        <v>1423199697</v>
      </c>
      <c r="K4023" t="b">
        <v>0</v>
      </c>
      <c r="L4023">
        <v>2</v>
      </c>
      <c r="M4023" t="b">
        <v>0</v>
      </c>
      <c r="N4023" t="s">
        <v>8284</v>
      </c>
      <c r="O4023" s="5">
        <f t="shared" si="248"/>
        <v>1.4285714285714287E-4</v>
      </c>
      <c r="P4023" s="15">
        <f t="shared" si="249"/>
        <v>1</v>
      </c>
      <c r="Q4023" s="7" t="s">
        <v>8341</v>
      </c>
      <c r="R4023" s="7" t="s">
        <v>8342</v>
      </c>
      <c r="S4023" s="13">
        <f t="shared" si="250"/>
        <v>42071.218715277777</v>
      </c>
      <c r="T4023" s="12">
        <f t="shared" si="251"/>
        <v>42041.218715277777</v>
      </c>
    </row>
    <row r="4024" spans="1:20" ht="48" x14ac:dyDescent="0.2">
      <c r="A4024">
        <v>4015</v>
      </c>
      <c r="B4024" s="3" t="s">
        <v>4011</v>
      </c>
      <c r="C4024" s="3" t="s">
        <v>8120</v>
      </c>
      <c r="D4024">
        <v>7000</v>
      </c>
      <c r="E4024">
        <v>1</v>
      </c>
      <c r="F4024" t="s">
        <v>8221</v>
      </c>
      <c r="G4024" t="s">
        <v>8224</v>
      </c>
      <c r="H4024" t="s">
        <v>8246</v>
      </c>
      <c r="I4024">
        <v>1437331463</v>
      </c>
      <c r="J4024">
        <v>1434739463</v>
      </c>
      <c r="K4024" t="b">
        <v>0</v>
      </c>
      <c r="L4024">
        <v>1</v>
      </c>
      <c r="M4024" t="b">
        <v>0</v>
      </c>
      <c r="N4024" t="s">
        <v>8271</v>
      </c>
      <c r="O4024" s="5">
        <f t="shared" si="248"/>
        <v>1.4285714285714287E-4</v>
      </c>
      <c r="P4024" s="15">
        <f t="shared" si="249"/>
        <v>1</v>
      </c>
      <c r="Q4024" s="7" t="s">
        <v>8323</v>
      </c>
      <c r="R4024" s="7" t="s">
        <v>8324</v>
      </c>
      <c r="S4024" s="13">
        <f t="shared" si="250"/>
        <v>42204.780821759254</v>
      </c>
      <c r="T4024" s="12">
        <f t="shared" si="251"/>
        <v>42174.780821759254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8323</v>
      </c>
      <c r="R4025" s="7" t="s">
        <v>8324</v>
      </c>
      <c r="S4025" s="13">
        <f t="shared" si="250"/>
        <v>42453.957905092597</v>
      </c>
      <c r="T4025" s="12">
        <f t="shared" si="251"/>
        <v>42408.999571759254</v>
      </c>
    </row>
    <row r="4026" spans="1:20" ht="48" x14ac:dyDescent="0.2">
      <c r="A4026">
        <v>2678</v>
      </c>
      <c r="B4026" s="3" t="s">
        <v>2678</v>
      </c>
      <c r="C4026" s="3" t="s">
        <v>6788</v>
      </c>
      <c r="D4026">
        <v>8000000</v>
      </c>
      <c r="E4026">
        <v>1100</v>
      </c>
      <c r="F4026" t="s">
        <v>8221</v>
      </c>
      <c r="G4026" t="s">
        <v>8227</v>
      </c>
      <c r="H4026" t="s">
        <v>8249</v>
      </c>
      <c r="I4026">
        <v>1443121765</v>
      </c>
      <c r="J4026">
        <v>1440529765</v>
      </c>
      <c r="K4026" t="b">
        <v>0</v>
      </c>
      <c r="L4026">
        <v>2</v>
      </c>
      <c r="M4026" t="b">
        <v>0</v>
      </c>
      <c r="N4026" t="s">
        <v>8302</v>
      </c>
      <c r="O4026" s="5">
        <f t="shared" si="248"/>
        <v>1.3750000000000001E-4</v>
      </c>
      <c r="P4026" s="15">
        <f t="shared" si="249"/>
        <v>550</v>
      </c>
      <c r="Q4026" s="7" t="s">
        <v>8309</v>
      </c>
      <c r="R4026" s="7" t="s">
        <v>8360</v>
      </c>
      <c r="S4026" s="13">
        <f t="shared" si="250"/>
        <v>42271.798206018517</v>
      </c>
      <c r="T4026" s="12">
        <f t="shared" si="251"/>
        <v>42241.798206018517</v>
      </c>
    </row>
    <row r="4027" spans="1:20" ht="32" x14ac:dyDescent="0.2">
      <c r="A4027">
        <v>1593</v>
      </c>
      <c r="B4027" s="3" t="s">
        <v>1594</v>
      </c>
      <c r="C4027" s="3" t="s">
        <v>5703</v>
      </c>
      <c r="D4027">
        <v>22000</v>
      </c>
      <c r="E4027">
        <v>3</v>
      </c>
      <c r="F4027" t="s">
        <v>8221</v>
      </c>
      <c r="G4027" t="s">
        <v>8224</v>
      </c>
      <c r="H4027" t="s">
        <v>8246</v>
      </c>
      <c r="I4027">
        <v>1425154655</v>
      </c>
      <c r="J4027">
        <v>1422562655</v>
      </c>
      <c r="K4027" t="b">
        <v>0</v>
      </c>
      <c r="L4027">
        <v>3</v>
      </c>
      <c r="M4027" t="b">
        <v>0</v>
      </c>
      <c r="N4027" t="s">
        <v>8291</v>
      </c>
      <c r="O4027" s="5">
        <f t="shared" si="248"/>
        <v>1.3636363636363637E-4</v>
      </c>
      <c r="P4027" s="15">
        <f t="shared" si="249"/>
        <v>1</v>
      </c>
      <c r="Q4027" s="7" t="s">
        <v>8343</v>
      </c>
      <c r="R4027" s="7" t="s">
        <v>8350</v>
      </c>
      <c r="S4027" s="13">
        <f t="shared" si="250"/>
        <v>42063.845543981486</v>
      </c>
      <c r="T4027" s="12">
        <f t="shared" si="251"/>
        <v>42033.845543981486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8323</v>
      </c>
      <c r="R4028" s="7" t="s">
        <v>8324</v>
      </c>
      <c r="S4028" s="13">
        <f t="shared" si="250"/>
        <v>42342.697210648148</v>
      </c>
      <c r="T4028" s="12">
        <f t="shared" si="251"/>
        <v>42282.655543981484</v>
      </c>
    </row>
    <row r="4029" spans="1:20" ht="20" x14ac:dyDescent="0.2">
      <c r="A4029">
        <v>589</v>
      </c>
      <c r="B4029" s="3" t="s">
        <v>590</v>
      </c>
      <c r="C4029" s="3" t="s">
        <v>4699</v>
      </c>
      <c r="D4029">
        <v>7500</v>
      </c>
      <c r="E4029">
        <v>1</v>
      </c>
      <c r="F4029" t="s">
        <v>8221</v>
      </c>
      <c r="G4029" t="s">
        <v>8224</v>
      </c>
      <c r="H4029" t="s">
        <v>8246</v>
      </c>
      <c r="I4029">
        <v>1436366699</v>
      </c>
      <c r="J4029">
        <v>1435070699</v>
      </c>
      <c r="K4029" t="b">
        <v>0</v>
      </c>
      <c r="L4029">
        <v>1</v>
      </c>
      <c r="M4029" t="b">
        <v>0</v>
      </c>
      <c r="N4029" t="s">
        <v>8272</v>
      </c>
      <c r="O4029" s="5">
        <f t="shared" si="248"/>
        <v>1.3333333333333334E-4</v>
      </c>
      <c r="P4029" s="15">
        <f t="shared" si="249"/>
        <v>1</v>
      </c>
      <c r="Q4029" s="7" t="s">
        <v>8309</v>
      </c>
      <c r="R4029" s="7" t="s">
        <v>8325</v>
      </c>
      <c r="S4029" s="13">
        <f t="shared" si="250"/>
        <v>42193.614571759259</v>
      </c>
      <c r="T4029" s="12">
        <f t="shared" si="251"/>
        <v>42178.614571759259</v>
      </c>
    </row>
    <row r="4030" spans="1:20" ht="48" x14ac:dyDescent="0.2">
      <c r="A4030">
        <v>1587</v>
      </c>
      <c r="B4030" s="3" t="s">
        <v>1588</v>
      </c>
      <c r="C4030" s="3" t="s">
        <v>5697</v>
      </c>
      <c r="D4030">
        <v>7500</v>
      </c>
      <c r="E4030">
        <v>1</v>
      </c>
      <c r="F4030" t="s">
        <v>8221</v>
      </c>
      <c r="G4030" t="s">
        <v>8224</v>
      </c>
      <c r="H4030" t="s">
        <v>8246</v>
      </c>
      <c r="I4030">
        <v>1418510965</v>
      </c>
      <c r="J4030">
        <v>1415918965</v>
      </c>
      <c r="K4030" t="b">
        <v>0</v>
      </c>
      <c r="L4030">
        <v>1</v>
      </c>
      <c r="M4030" t="b">
        <v>0</v>
      </c>
      <c r="N4030" t="s">
        <v>8291</v>
      </c>
      <c r="O4030" s="5">
        <f t="shared" si="248"/>
        <v>1.3333333333333334E-4</v>
      </c>
      <c r="P4030" s="15">
        <f t="shared" si="249"/>
        <v>1</v>
      </c>
      <c r="Q4030" s="7" t="s">
        <v>8343</v>
      </c>
      <c r="R4030" s="7" t="s">
        <v>8350</v>
      </c>
      <c r="S4030" s="13">
        <f t="shared" si="250"/>
        <v>41986.950983796298</v>
      </c>
      <c r="T4030" s="12">
        <f t="shared" si="251"/>
        <v>41956.950983796298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8323</v>
      </c>
      <c r="R4031" s="7" t="s">
        <v>8324</v>
      </c>
      <c r="S4031" s="13">
        <f t="shared" si="250"/>
        <v>42352.025115740747</v>
      </c>
      <c r="T4031" s="12">
        <f t="shared" si="251"/>
        <v>42322.025115740747</v>
      </c>
    </row>
    <row r="4032" spans="1:20" ht="48" x14ac:dyDescent="0.2">
      <c r="A4032">
        <v>2423</v>
      </c>
      <c r="B4032" s="3" t="s">
        <v>2424</v>
      </c>
      <c r="C4032" s="3" t="s">
        <v>6533</v>
      </c>
      <c r="D4032">
        <v>60000</v>
      </c>
      <c r="E4032">
        <v>8</v>
      </c>
      <c r="F4032" t="s">
        <v>8221</v>
      </c>
      <c r="G4032" t="s">
        <v>8224</v>
      </c>
      <c r="H4032" t="s">
        <v>8246</v>
      </c>
      <c r="I4032">
        <v>1420044890</v>
      </c>
      <c r="J4032">
        <v>1417452890</v>
      </c>
      <c r="K4032" t="b">
        <v>0</v>
      </c>
      <c r="L4032">
        <v>1</v>
      </c>
      <c r="M4032" t="b">
        <v>0</v>
      </c>
      <c r="N4032" t="s">
        <v>8284</v>
      </c>
      <c r="O4032" s="5">
        <f t="shared" si="248"/>
        <v>1.3333333333333334E-4</v>
      </c>
      <c r="P4032" s="15">
        <f t="shared" si="249"/>
        <v>8</v>
      </c>
      <c r="Q4032" s="7" t="s">
        <v>8341</v>
      </c>
      <c r="R4032" s="7" t="s">
        <v>8342</v>
      </c>
      <c r="S4032" s="13">
        <f t="shared" si="250"/>
        <v>42004.704745370371</v>
      </c>
      <c r="T4032" s="12">
        <f t="shared" si="251"/>
        <v>41974.704745370371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8323</v>
      </c>
      <c r="R4033" s="7" t="s">
        <v>8324</v>
      </c>
      <c r="S4033" s="13">
        <f t="shared" si="250"/>
        <v>41991.626898148148</v>
      </c>
      <c r="T4033" s="12">
        <f t="shared" si="251"/>
        <v>41941.585231481484</v>
      </c>
    </row>
    <row r="4034" spans="1:20" ht="32" x14ac:dyDescent="0.2">
      <c r="A4034">
        <v>3862</v>
      </c>
      <c r="B4034" s="3" t="s">
        <v>3859</v>
      </c>
      <c r="C4034" s="3" t="s">
        <v>7971</v>
      </c>
      <c r="D4034">
        <v>7500</v>
      </c>
      <c r="E4034">
        <v>1</v>
      </c>
      <c r="F4034" t="s">
        <v>8221</v>
      </c>
      <c r="G4034" t="s">
        <v>8224</v>
      </c>
      <c r="H4034" t="s">
        <v>8246</v>
      </c>
      <c r="I4034">
        <v>1473699540</v>
      </c>
      <c r="J4034">
        <v>1472451356</v>
      </c>
      <c r="K4034" t="b">
        <v>0</v>
      </c>
      <c r="L4034">
        <v>1</v>
      </c>
      <c r="M4034" t="b">
        <v>0</v>
      </c>
      <c r="N4034" t="s">
        <v>8271</v>
      </c>
      <c r="O4034" s="5">
        <f t="shared" ref="O4034:O4097" si="252">E4034/D4034</f>
        <v>1.3333333333333334E-4</v>
      </c>
      <c r="P4034" s="15">
        <f t="shared" ref="P4034:P4097" si="253">AVERAGE(E4034/L4034)</f>
        <v>1</v>
      </c>
      <c r="Q4034" s="7" t="s">
        <v>8323</v>
      </c>
      <c r="R4034" s="7" t="s">
        <v>8324</v>
      </c>
      <c r="S4034" s="13">
        <f t="shared" ref="S4034:S4097" si="254">(((I4034/60)/60)/24)+DATE(1970,1,1)</f>
        <v>42625.707638888889</v>
      </c>
      <c r="T4034" s="12">
        <f t="shared" ref="T4034:T4097" si="255">(((J4034/60)/60)/24)+DATE(1970,1,1)</f>
        <v>42611.261064814811</v>
      </c>
    </row>
    <row r="4035" spans="1:20" ht="48" x14ac:dyDescent="0.2">
      <c r="A4035">
        <v>981</v>
      </c>
      <c r="B4035" s="3" t="s">
        <v>982</v>
      </c>
      <c r="C4035" s="3" t="s">
        <v>5091</v>
      </c>
      <c r="D4035">
        <v>88888</v>
      </c>
      <c r="E4035">
        <v>11</v>
      </c>
      <c r="F4035" t="s">
        <v>8221</v>
      </c>
      <c r="G4035" t="s">
        <v>8224</v>
      </c>
      <c r="H4035" t="s">
        <v>8246</v>
      </c>
      <c r="I4035">
        <v>1407624222</v>
      </c>
      <c r="J4035">
        <v>1405032222</v>
      </c>
      <c r="K4035" t="b">
        <v>0</v>
      </c>
      <c r="L4035">
        <v>4</v>
      </c>
      <c r="M4035" t="b">
        <v>0</v>
      </c>
      <c r="N4035" t="s">
        <v>8273</v>
      </c>
      <c r="O4035" s="5">
        <f t="shared" si="252"/>
        <v>1.2375123751237513E-4</v>
      </c>
      <c r="P4035" s="15">
        <f t="shared" si="253"/>
        <v>2.75</v>
      </c>
      <c r="Q4035" s="7" t="s">
        <v>8309</v>
      </c>
      <c r="R4035" s="7" t="s">
        <v>8326</v>
      </c>
      <c r="S4035" s="13">
        <f t="shared" si="254"/>
        <v>41860.947013888886</v>
      </c>
      <c r="T4035" s="12">
        <f t="shared" si="255"/>
        <v>41830.947013888886</v>
      </c>
    </row>
    <row r="4036" spans="1:20" ht="48" x14ac:dyDescent="0.2">
      <c r="A4036">
        <v>425</v>
      </c>
      <c r="B4036" s="3" t="s">
        <v>426</v>
      </c>
      <c r="C4036" s="3" t="s">
        <v>4535</v>
      </c>
      <c r="D4036">
        <v>50000</v>
      </c>
      <c r="E4036">
        <v>6</v>
      </c>
      <c r="F4036" t="s">
        <v>8221</v>
      </c>
      <c r="G4036" t="s">
        <v>8224</v>
      </c>
      <c r="H4036" t="s">
        <v>8246</v>
      </c>
      <c r="I4036">
        <v>1448660404</v>
      </c>
      <c r="J4036">
        <v>1443472804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1.2E-4</v>
      </c>
      <c r="P4036" s="15">
        <f t="shared" si="253"/>
        <v>3</v>
      </c>
      <c r="Q4036" s="7" t="s">
        <v>8316</v>
      </c>
      <c r="R4036" s="7" t="s">
        <v>8322</v>
      </c>
      <c r="S4036" s="13">
        <f t="shared" si="254"/>
        <v>42335.902824074074</v>
      </c>
      <c r="T4036" s="12">
        <f t="shared" si="255"/>
        <v>42275.861157407402</v>
      </c>
    </row>
    <row r="4037" spans="1:20" ht="48" x14ac:dyDescent="0.2">
      <c r="A4037">
        <v>560</v>
      </c>
      <c r="B4037" s="3" t="s">
        <v>561</v>
      </c>
      <c r="C4037" s="3" t="s">
        <v>4670</v>
      </c>
      <c r="D4037">
        <v>100000</v>
      </c>
      <c r="E4037">
        <v>12</v>
      </c>
      <c r="F4037" t="s">
        <v>8221</v>
      </c>
      <c r="G4037" t="s">
        <v>8229</v>
      </c>
      <c r="H4037" t="s">
        <v>8251</v>
      </c>
      <c r="I4037">
        <v>1418841045</v>
      </c>
      <c r="J4037">
        <v>1416249045</v>
      </c>
      <c r="K4037" t="b">
        <v>0</v>
      </c>
      <c r="L4037">
        <v>3</v>
      </c>
      <c r="M4037" t="b">
        <v>0</v>
      </c>
      <c r="N4037" t="s">
        <v>8272</v>
      </c>
      <c r="O4037" s="5">
        <f t="shared" si="252"/>
        <v>1.2E-4</v>
      </c>
      <c r="P4037" s="15">
        <f t="shared" si="253"/>
        <v>4</v>
      </c>
      <c r="Q4037" s="7" t="s">
        <v>8309</v>
      </c>
      <c r="R4037" s="7" t="s">
        <v>8325</v>
      </c>
      <c r="S4037" s="13">
        <f t="shared" si="254"/>
        <v>41990.771354166667</v>
      </c>
      <c r="T4037" s="12">
        <f t="shared" si="255"/>
        <v>41960.771354166667</v>
      </c>
    </row>
    <row r="4038" spans="1:20" ht="48" x14ac:dyDescent="0.2">
      <c r="A4038">
        <v>1121</v>
      </c>
      <c r="B4038" s="3" t="s">
        <v>1122</v>
      </c>
      <c r="C4038" s="3" t="s">
        <v>5231</v>
      </c>
      <c r="D4038">
        <v>250000</v>
      </c>
      <c r="E4038">
        <v>29</v>
      </c>
      <c r="F4038" t="s">
        <v>8221</v>
      </c>
      <c r="G4038" t="s">
        <v>8224</v>
      </c>
      <c r="H4038" t="s">
        <v>8246</v>
      </c>
      <c r="I4038">
        <v>1457904316</v>
      </c>
      <c r="J4038">
        <v>1455315916</v>
      </c>
      <c r="K4038" t="b">
        <v>0</v>
      </c>
      <c r="L4038">
        <v>5</v>
      </c>
      <c r="M4038" t="b">
        <v>0</v>
      </c>
      <c r="N4038" t="s">
        <v>8282</v>
      </c>
      <c r="O4038" s="5">
        <f t="shared" si="252"/>
        <v>1.16E-4</v>
      </c>
      <c r="P4038" s="15">
        <f t="shared" si="253"/>
        <v>5.8</v>
      </c>
      <c r="Q4038" s="7" t="s">
        <v>8338</v>
      </c>
      <c r="R4038" s="7" t="s">
        <v>8339</v>
      </c>
      <c r="S4038" s="13">
        <f t="shared" si="254"/>
        <v>42442.892546296294</v>
      </c>
      <c r="T4038" s="12">
        <f t="shared" si="255"/>
        <v>42412.934212962966</v>
      </c>
    </row>
    <row r="4039" spans="1:20" ht="32" x14ac:dyDescent="0.2">
      <c r="A4039">
        <v>578</v>
      </c>
      <c r="B4039" s="3" t="s">
        <v>579</v>
      </c>
      <c r="C4039" s="3" t="s">
        <v>4688</v>
      </c>
      <c r="D4039">
        <v>125000</v>
      </c>
      <c r="E4039">
        <v>14</v>
      </c>
      <c r="F4039" t="s">
        <v>8221</v>
      </c>
      <c r="G4039" t="s">
        <v>8225</v>
      </c>
      <c r="H4039" t="s">
        <v>8247</v>
      </c>
      <c r="I4039">
        <v>1441633993</v>
      </c>
      <c r="J4039">
        <v>1439560393</v>
      </c>
      <c r="K4039" t="b">
        <v>0</v>
      </c>
      <c r="L4039">
        <v>7</v>
      </c>
      <c r="M4039" t="b">
        <v>0</v>
      </c>
      <c r="N4039" t="s">
        <v>8272</v>
      </c>
      <c r="O4039" s="5">
        <f t="shared" si="252"/>
        <v>1.12E-4</v>
      </c>
      <c r="P4039" s="15">
        <f t="shared" si="253"/>
        <v>2</v>
      </c>
      <c r="Q4039" s="7" t="s">
        <v>8309</v>
      </c>
      <c r="R4039" s="7" t="s">
        <v>8325</v>
      </c>
      <c r="S4039" s="13">
        <f t="shared" si="254"/>
        <v>42254.578622685185</v>
      </c>
      <c r="T4039" s="12">
        <f t="shared" si="255"/>
        <v>42230.578622685185</v>
      </c>
    </row>
    <row r="4040" spans="1:20" ht="32" x14ac:dyDescent="0.2">
      <c r="A4040">
        <v>583</v>
      </c>
      <c r="B4040" s="3" t="s">
        <v>584</v>
      </c>
      <c r="C4040" s="3" t="s">
        <v>4693</v>
      </c>
      <c r="D4040">
        <v>9000</v>
      </c>
      <c r="E4040">
        <v>1</v>
      </c>
      <c r="F4040" t="s">
        <v>8221</v>
      </c>
      <c r="G4040" t="s">
        <v>8224</v>
      </c>
      <c r="H4040" t="s">
        <v>8246</v>
      </c>
      <c r="I4040">
        <v>1426800687</v>
      </c>
      <c r="J4040">
        <v>1424212287</v>
      </c>
      <c r="K4040" t="b">
        <v>0</v>
      </c>
      <c r="L4040">
        <v>1</v>
      </c>
      <c r="M4040" t="b">
        <v>0</v>
      </c>
      <c r="N4040" t="s">
        <v>8272</v>
      </c>
      <c r="O4040" s="5">
        <f t="shared" si="252"/>
        <v>1.1111111111111112E-4</v>
      </c>
      <c r="P4040" s="15">
        <f t="shared" si="253"/>
        <v>1</v>
      </c>
      <c r="Q4040" s="7" t="s">
        <v>8309</v>
      </c>
      <c r="R4040" s="7" t="s">
        <v>8325</v>
      </c>
      <c r="S4040" s="13">
        <f t="shared" si="254"/>
        <v>42082.896840277783</v>
      </c>
      <c r="T4040" s="12">
        <f t="shared" si="255"/>
        <v>42052.93850694444</v>
      </c>
    </row>
    <row r="4041" spans="1:20" ht="48" x14ac:dyDescent="0.2">
      <c r="A4041">
        <v>2909</v>
      </c>
      <c r="B4041" s="3" t="s">
        <v>2909</v>
      </c>
      <c r="C4041" s="3" t="s">
        <v>7019</v>
      </c>
      <c r="D4041">
        <v>180000</v>
      </c>
      <c r="E4041">
        <v>20</v>
      </c>
      <c r="F4041" t="s">
        <v>8221</v>
      </c>
      <c r="G4041" t="s">
        <v>8224</v>
      </c>
      <c r="H4041" t="s">
        <v>8246</v>
      </c>
      <c r="I4041">
        <v>1416944760</v>
      </c>
      <c r="J4041">
        <v>1413527001</v>
      </c>
      <c r="K4041" t="b">
        <v>0</v>
      </c>
      <c r="L4041">
        <v>1</v>
      </c>
      <c r="M4041" t="b">
        <v>0</v>
      </c>
      <c r="N4041" t="s">
        <v>8271</v>
      </c>
      <c r="O4041" s="5">
        <f t="shared" si="252"/>
        <v>1.1111111111111112E-4</v>
      </c>
      <c r="P4041" s="15">
        <f t="shared" si="253"/>
        <v>20</v>
      </c>
      <c r="Q4041" s="7" t="s">
        <v>8323</v>
      </c>
      <c r="R4041" s="7" t="s">
        <v>8324</v>
      </c>
      <c r="S4041" s="13">
        <f t="shared" si="254"/>
        <v>41968.823611111111</v>
      </c>
      <c r="T4041" s="12">
        <f t="shared" si="255"/>
        <v>41929.266215277778</v>
      </c>
    </row>
    <row r="4042" spans="1:20" ht="32" hidden="1" x14ac:dyDescent="0.2">
      <c r="A4042">
        <v>1451</v>
      </c>
      <c r="B4042" s="3" t="s">
        <v>1452</v>
      </c>
      <c r="C4042" s="3" t="s">
        <v>5561</v>
      </c>
      <c r="D4042">
        <v>18950</v>
      </c>
      <c r="E4042">
        <v>2</v>
      </c>
      <c r="F4042" t="s">
        <v>8220</v>
      </c>
      <c r="G4042" t="s">
        <v>8224</v>
      </c>
      <c r="H4042" t="s">
        <v>8246</v>
      </c>
      <c r="I4042">
        <v>1416355259</v>
      </c>
      <c r="J4042">
        <v>1413759659</v>
      </c>
      <c r="K4042" t="b">
        <v>0</v>
      </c>
      <c r="L4042">
        <v>2</v>
      </c>
      <c r="M4042" t="b">
        <v>0</v>
      </c>
      <c r="N4042" t="s">
        <v>8287</v>
      </c>
      <c r="O4042" s="5">
        <f t="shared" si="252"/>
        <v>1.0554089709762533E-4</v>
      </c>
      <c r="P4042" s="15">
        <f t="shared" si="253"/>
        <v>1</v>
      </c>
      <c r="Q4042" s="7" t="s">
        <v>8327</v>
      </c>
      <c r="R4042" s="7" t="s">
        <v>8346</v>
      </c>
      <c r="S4042" s="13">
        <f t="shared" si="254"/>
        <v>41962.00068287037</v>
      </c>
      <c r="T4042" s="12">
        <f t="shared" si="255"/>
        <v>41931.959016203706</v>
      </c>
    </row>
    <row r="4043" spans="1:20" ht="48" x14ac:dyDescent="0.2">
      <c r="A4043">
        <v>161</v>
      </c>
      <c r="B4043" s="3" t="s">
        <v>163</v>
      </c>
      <c r="C4043" s="3" t="s">
        <v>4271</v>
      </c>
      <c r="D4043">
        <v>50000</v>
      </c>
      <c r="E4043">
        <v>5</v>
      </c>
      <c r="F4043" t="s">
        <v>8221</v>
      </c>
      <c r="G4043" t="s">
        <v>8224</v>
      </c>
      <c r="H4043" t="s">
        <v>8246</v>
      </c>
      <c r="I4043">
        <v>1404318595</v>
      </c>
      <c r="J4043">
        <v>1401726595</v>
      </c>
      <c r="K4043" t="b">
        <v>0</v>
      </c>
      <c r="L4043">
        <v>1</v>
      </c>
      <c r="M4043" t="b">
        <v>0</v>
      </c>
      <c r="N4043" t="s">
        <v>8268</v>
      </c>
      <c r="O4043" s="5">
        <f t="shared" si="252"/>
        <v>1E-4</v>
      </c>
      <c r="P4043" s="15">
        <f t="shared" si="253"/>
        <v>5</v>
      </c>
      <c r="Q4043" s="7" t="s">
        <v>8316</v>
      </c>
      <c r="R4043" s="7" t="s">
        <v>8320</v>
      </c>
      <c r="S4043" s="13">
        <f t="shared" si="254"/>
        <v>41822.687442129631</v>
      </c>
      <c r="T4043" s="12">
        <f t="shared" si="255"/>
        <v>41792.687442129631</v>
      </c>
    </row>
    <row r="4044" spans="1:20" ht="48" x14ac:dyDescent="0.2">
      <c r="A4044">
        <v>167</v>
      </c>
      <c r="B4044" s="3" t="s">
        <v>169</v>
      </c>
      <c r="C4044" s="3" t="s">
        <v>4277</v>
      </c>
      <c r="D4044">
        <v>110000</v>
      </c>
      <c r="E4044">
        <v>11</v>
      </c>
      <c r="F4044" t="s">
        <v>8221</v>
      </c>
      <c r="G4044" t="s">
        <v>8224</v>
      </c>
      <c r="H4044" t="s">
        <v>8246</v>
      </c>
      <c r="I4044">
        <v>1438726535</v>
      </c>
      <c r="J4044">
        <v>1433542535</v>
      </c>
      <c r="K4044" t="b">
        <v>0</v>
      </c>
      <c r="L4044">
        <v>2</v>
      </c>
      <c r="M4044" t="b">
        <v>0</v>
      </c>
      <c r="N4044" t="s">
        <v>8268</v>
      </c>
      <c r="O4044" s="5">
        <f t="shared" si="252"/>
        <v>1E-4</v>
      </c>
      <c r="P4044" s="15">
        <f t="shared" si="253"/>
        <v>5.5</v>
      </c>
      <c r="Q4044" s="7" t="s">
        <v>8316</v>
      </c>
      <c r="R4044" s="7" t="s">
        <v>8320</v>
      </c>
      <c r="S4044" s="13">
        <f t="shared" si="254"/>
        <v>42220.927488425921</v>
      </c>
      <c r="T4044" s="12">
        <f t="shared" si="255"/>
        <v>42160.927488425921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8323</v>
      </c>
      <c r="R4045" s="7" t="s">
        <v>8324</v>
      </c>
      <c r="S4045" s="13">
        <f t="shared" si="254"/>
        <v>41963.957465277781</v>
      </c>
      <c r="T4045" s="12">
        <f t="shared" si="255"/>
        <v>41948.957465277781</v>
      </c>
    </row>
    <row r="4046" spans="1:20" ht="48" x14ac:dyDescent="0.2">
      <c r="A4046">
        <v>2589</v>
      </c>
      <c r="B4046" s="3" t="s">
        <v>2589</v>
      </c>
      <c r="C4046" s="3" t="s">
        <v>6699</v>
      </c>
      <c r="D4046">
        <v>50000</v>
      </c>
      <c r="E4046">
        <v>5</v>
      </c>
      <c r="F4046" t="s">
        <v>8221</v>
      </c>
      <c r="G4046" t="s">
        <v>8232</v>
      </c>
      <c r="H4046" t="s">
        <v>8253</v>
      </c>
      <c r="I4046">
        <v>1458733927</v>
      </c>
      <c r="J4046">
        <v>1456145527</v>
      </c>
      <c r="K4046" t="b">
        <v>0</v>
      </c>
      <c r="L4046">
        <v>1</v>
      </c>
      <c r="M4046" t="b">
        <v>0</v>
      </c>
      <c r="N4046" t="s">
        <v>8284</v>
      </c>
      <c r="O4046" s="5">
        <f t="shared" si="252"/>
        <v>1E-4</v>
      </c>
      <c r="P4046" s="15">
        <f t="shared" si="253"/>
        <v>5</v>
      </c>
      <c r="Q4046" s="7" t="s">
        <v>8341</v>
      </c>
      <c r="R4046" s="7" t="s">
        <v>8342</v>
      </c>
      <c r="S4046" s="13">
        <f t="shared" si="254"/>
        <v>42452.494525462964</v>
      </c>
      <c r="T4046" s="12">
        <f t="shared" si="255"/>
        <v>42422.536192129628</v>
      </c>
    </row>
    <row r="4047" spans="1:20" ht="48" x14ac:dyDescent="0.2">
      <c r="A4047">
        <v>3120</v>
      </c>
      <c r="B4047" s="3" t="s">
        <v>3120</v>
      </c>
      <c r="C4047" s="3" t="s">
        <v>7230</v>
      </c>
      <c r="D4047">
        <v>1300000</v>
      </c>
      <c r="E4047">
        <v>128</v>
      </c>
      <c r="F4047" t="s">
        <v>8221</v>
      </c>
      <c r="G4047" t="s">
        <v>8233</v>
      </c>
      <c r="H4047" t="s">
        <v>8249</v>
      </c>
      <c r="I4047">
        <v>1462484196</v>
      </c>
      <c r="J4047">
        <v>1457303796</v>
      </c>
      <c r="K4047" t="b">
        <v>0</v>
      </c>
      <c r="L4047">
        <v>10</v>
      </c>
      <c r="M4047" t="b">
        <v>0</v>
      </c>
      <c r="N4047" t="s">
        <v>8303</v>
      </c>
      <c r="O4047" s="5">
        <f t="shared" si="252"/>
        <v>9.8461538461538464E-5</v>
      </c>
      <c r="P4047" s="15">
        <f t="shared" si="253"/>
        <v>12.8</v>
      </c>
      <c r="Q4047" s="7" t="s">
        <v>8323</v>
      </c>
      <c r="R4047" s="7" t="s">
        <v>8361</v>
      </c>
      <c r="S4047" s="13">
        <f t="shared" si="254"/>
        <v>42495.900416666671</v>
      </c>
      <c r="T4047" s="12">
        <f t="shared" si="255"/>
        <v>42435.942083333335</v>
      </c>
    </row>
    <row r="4048" spans="1:20" ht="48" x14ac:dyDescent="0.2">
      <c r="A4048">
        <v>2153</v>
      </c>
      <c r="B4048" s="3" t="s">
        <v>2154</v>
      </c>
      <c r="C4048" s="3" t="s">
        <v>6263</v>
      </c>
      <c r="D4048">
        <v>372625</v>
      </c>
      <c r="E4048">
        <v>34</v>
      </c>
      <c r="F4048" t="s">
        <v>8221</v>
      </c>
      <c r="G4048" t="s">
        <v>8224</v>
      </c>
      <c r="H4048" t="s">
        <v>8246</v>
      </c>
      <c r="I4048">
        <v>1420876740</v>
      </c>
      <c r="J4048">
        <v>1417470718</v>
      </c>
      <c r="K4048" t="b">
        <v>0</v>
      </c>
      <c r="L4048">
        <v>4</v>
      </c>
      <c r="M4048" t="b">
        <v>0</v>
      </c>
      <c r="N4048" t="s">
        <v>8282</v>
      </c>
      <c r="O4048" s="5">
        <f t="shared" si="252"/>
        <v>9.1244548809124457E-5</v>
      </c>
      <c r="P4048" s="15">
        <f t="shared" si="253"/>
        <v>8.5</v>
      </c>
      <c r="Q4048" s="7" t="s">
        <v>8338</v>
      </c>
      <c r="R4048" s="7" t="s">
        <v>8339</v>
      </c>
      <c r="S4048" s="13">
        <f t="shared" si="254"/>
        <v>42014.332638888889</v>
      </c>
      <c r="T4048" s="12">
        <f t="shared" si="255"/>
        <v>41974.911087962959</v>
      </c>
    </row>
    <row r="4049" spans="1:20" ht="48" x14ac:dyDescent="0.2">
      <c r="A4049">
        <v>486</v>
      </c>
      <c r="B4049" s="3" t="s">
        <v>487</v>
      </c>
      <c r="C4049" s="3" t="s">
        <v>4596</v>
      </c>
      <c r="D4049">
        <v>550000</v>
      </c>
      <c r="E4049">
        <v>50</v>
      </c>
      <c r="F4049" t="s">
        <v>8221</v>
      </c>
      <c r="G4049" t="s">
        <v>8226</v>
      </c>
      <c r="H4049" t="s">
        <v>8248</v>
      </c>
      <c r="I4049">
        <v>1401662239</v>
      </c>
      <c r="J4049">
        <v>1399070239</v>
      </c>
      <c r="K4049" t="b">
        <v>0</v>
      </c>
      <c r="L4049">
        <v>1</v>
      </c>
      <c r="M4049" t="b">
        <v>0</v>
      </c>
      <c r="N4049" t="s">
        <v>8270</v>
      </c>
      <c r="O4049" s="5">
        <f t="shared" si="252"/>
        <v>9.0909090909090904E-5</v>
      </c>
      <c r="P4049" s="15">
        <f t="shared" si="253"/>
        <v>50</v>
      </c>
      <c r="Q4049" s="7" t="s">
        <v>8316</v>
      </c>
      <c r="R4049" s="7" t="s">
        <v>8322</v>
      </c>
      <c r="S4049" s="13">
        <f t="shared" si="254"/>
        <v>41791.94258101852</v>
      </c>
      <c r="T4049" s="12">
        <f t="shared" si="255"/>
        <v>41761.94258101852</v>
      </c>
    </row>
    <row r="4050" spans="1:20" ht="20" hidden="1" x14ac:dyDescent="0.2">
      <c r="A4050">
        <v>638</v>
      </c>
      <c r="B4050" s="3" t="s">
        <v>639</v>
      </c>
      <c r="C4050" s="3" t="s">
        <v>4748</v>
      </c>
      <c r="D4050">
        <v>200000</v>
      </c>
      <c r="E4050">
        <v>18</v>
      </c>
      <c r="F4050" t="s">
        <v>8220</v>
      </c>
      <c r="G4050" t="s">
        <v>8236</v>
      </c>
      <c r="H4050" t="s">
        <v>8249</v>
      </c>
      <c r="I4050">
        <v>1490447662</v>
      </c>
      <c r="J4050">
        <v>1485267262</v>
      </c>
      <c r="K4050" t="b">
        <v>0</v>
      </c>
      <c r="L4050">
        <v>6</v>
      </c>
      <c r="M4050" t="b">
        <v>0</v>
      </c>
      <c r="N4050" t="s">
        <v>8272</v>
      </c>
      <c r="O4050" s="5">
        <f t="shared" si="252"/>
        <v>9.0000000000000006E-5</v>
      </c>
      <c r="P4050" s="15">
        <f t="shared" si="253"/>
        <v>3</v>
      </c>
      <c r="Q4050" s="7" t="s">
        <v>8309</v>
      </c>
      <c r="R4050" s="7" t="s">
        <v>8325</v>
      </c>
      <c r="S4050" s="13">
        <f t="shared" si="254"/>
        <v>42819.55164351852</v>
      </c>
      <c r="T4050" s="12">
        <f t="shared" si="255"/>
        <v>42759.593310185184</v>
      </c>
    </row>
    <row r="4051" spans="1:20" ht="48" x14ac:dyDescent="0.2">
      <c r="A4051">
        <v>3932</v>
      </c>
      <c r="B4051" s="3" t="s">
        <v>3929</v>
      </c>
      <c r="C4051" s="3" t="s">
        <v>8040</v>
      </c>
      <c r="D4051">
        <v>12000</v>
      </c>
      <c r="E4051">
        <v>1</v>
      </c>
      <c r="F4051" t="s">
        <v>8221</v>
      </c>
      <c r="G4051" t="s">
        <v>8224</v>
      </c>
      <c r="H4051" t="s">
        <v>8246</v>
      </c>
      <c r="I4051">
        <v>1458097364</v>
      </c>
      <c r="J4051">
        <v>1455508964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8.3333333333333331E-5</v>
      </c>
      <c r="P4051" s="15">
        <f t="shared" si="253"/>
        <v>1</v>
      </c>
      <c r="Q4051" s="7" t="s">
        <v>8323</v>
      </c>
      <c r="R4051" s="7" t="s">
        <v>8324</v>
      </c>
      <c r="S4051" s="13">
        <f t="shared" si="254"/>
        <v>42445.126898148148</v>
      </c>
      <c r="T4051" s="12">
        <f t="shared" si="255"/>
        <v>42415.168564814812</v>
      </c>
    </row>
    <row r="4052" spans="1:20" ht="48" x14ac:dyDescent="0.2">
      <c r="A4052">
        <v>214</v>
      </c>
      <c r="B4052" s="3" t="s">
        <v>216</v>
      </c>
      <c r="C4052" s="3" t="s">
        <v>4324</v>
      </c>
      <c r="D4052">
        <v>12500</v>
      </c>
      <c r="E4052">
        <v>1</v>
      </c>
      <c r="F4052" t="s">
        <v>8221</v>
      </c>
      <c r="G4052" t="s">
        <v>8224</v>
      </c>
      <c r="H4052" t="s">
        <v>8246</v>
      </c>
      <c r="I4052">
        <v>1425655349</v>
      </c>
      <c r="J4052">
        <v>1420471349</v>
      </c>
      <c r="K4052" t="b">
        <v>0</v>
      </c>
      <c r="L4052">
        <v>1</v>
      </c>
      <c r="M4052" t="b">
        <v>0</v>
      </c>
      <c r="N4052" t="s">
        <v>8268</v>
      </c>
      <c r="O4052" s="5">
        <f t="shared" si="252"/>
        <v>8.0000000000000007E-5</v>
      </c>
      <c r="P4052" s="15">
        <f t="shared" si="253"/>
        <v>1</v>
      </c>
      <c r="Q4052" s="7" t="s">
        <v>8316</v>
      </c>
      <c r="R4052" s="7" t="s">
        <v>8320</v>
      </c>
      <c r="S4052" s="13">
        <f t="shared" si="254"/>
        <v>42069.64061342593</v>
      </c>
      <c r="T4052" s="12">
        <f t="shared" si="255"/>
        <v>42009.64061342593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8323</v>
      </c>
      <c r="R4053" s="7" t="s">
        <v>8324</v>
      </c>
      <c r="S4053" s="13">
        <f t="shared" si="254"/>
        <v>41768.286805555559</v>
      </c>
      <c r="T4053" s="12">
        <f t="shared" si="255"/>
        <v>41761.810150462967</v>
      </c>
    </row>
    <row r="4054" spans="1:20" ht="32" hidden="1" x14ac:dyDescent="0.2">
      <c r="A4054">
        <v>635</v>
      </c>
      <c r="B4054" s="3" t="s">
        <v>636</v>
      </c>
      <c r="C4054" s="3" t="s">
        <v>4745</v>
      </c>
      <c r="D4054">
        <v>25000</v>
      </c>
      <c r="E4054">
        <v>2</v>
      </c>
      <c r="F4054" t="s">
        <v>8220</v>
      </c>
      <c r="G4054" t="s">
        <v>8224</v>
      </c>
      <c r="H4054" t="s">
        <v>8246</v>
      </c>
      <c r="I4054">
        <v>1428804762</v>
      </c>
      <c r="J4054">
        <v>1426212762</v>
      </c>
      <c r="K4054" t="b">
        <v>0</v>
      </c>
      <c r="L4054">
        <v>1</v>
      </c>
      <c r="M4054" t="b">
        <v>0</v>
      </c>
      <c r="N4054" t="s">
        <v>8272</v>
      </c>
      <c r="O4054" s="5">
        <f t="shared" si="252"/>
        <v>8.0000000000000007E-5</v>
      </c>
      <c r="P4054" s="15">
        <f t="shared" si="253"/>
        <v>2</v>
      </c>
      <c r="Q4054" s="7" t="s">
        <v>8309</v>
      </c>
      <c r="R4054" s="7" t="s">
        <v>8325</v>
      </c>
      <c r="S4054" s="13">
        <f t="shared" si="254"/>
        <v>42106.092152777783</v>
      </c>
      <c r="T4054" s="12">
        <f t="shared" si="255"/>
        <v>42076.092152777783</v>
      </c>
    </row>
    <row r="4055" spans="1:20" ht="20" x14ac:dyDescent="0.2">
      <c r="A4055">
        <v>1181</v>
      </c>
      <c r="B4055" s="3" t="s">
        <v>1182</v>
      </c>
      <c r="C4055" s="3" t="s">
        <v>5291</v>
      </c>
      <c r="D4055">
        <v>50000</v>
      </c>
      <c r="E4055">
        <v>4</v>
      </c>
      <c r="F4055" t="s">
        <v>8221</v>
      </c>
      <c r="G4055" t="s">
        <v>8224</v>
      </c>
      <c r="H4055" t="s">
        <v>8246</v>
      </c>
      <c r="I4055">
        <v>1425197321</v>
      </c>
      <c r="J4055">
        <v>1422605321</v>
      </c>
      <c r="K4055" t="b">
        <v>0</v>
      </c>
      <c r="L4055">
        <v>3</v>
      </c>
      <c r="M4055" t="b">
        <v>0</v>
      </c>
      <c r="N4055" t="s">
        <v>8284</v>
      </c>
      <c r="O4055" s="5">
        <f t="shared" si="252"/>
        <v>8.0000000000000007E-5</v>
      </c>
      <c r="P4055" s="15">
        <f t="shared" si="253"/>
        <v>1.3333333333333333</v>
      </c>
      <c r="Q4055" s="7" t="s">
        <v>8341</v>
      </c>
      <c r="R4055" s="7" t="s">
        <v>8342</v>
      </c>
      <c r="S4055" s="13">
        <f t="shared" si="254"/>
        <v>42064.339363425926</v>
      </c>
      <c r="T4055" s="12">
        <f t="shared" si="255"/>
        <v>42034.339363425926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8323</v>
      </c>
      <c r="R4056" s="7" t="s">
        <v>8324</v>
      </c>
      <c r="S4056" s="13">
        <f t="shared" si="254"/>
        <v>42644.166666666672</v>
      </c>
      <c r="T4056" s="12">
        <f t="shared" si="255"/>
        <v>42613.841261574074</v>
      </c>
    </row>
    <row r="4057" spans="1:20" ht="32" hidden="1" x14ac:dyDescent="0.2">
      <c r="A4057">
        <v>152</v>
      </c>
      <c r="B4057" s="3" t="s">
        <v>154</v>
      </c>
      <c r="C4057" s="3" t="s">
        <v>4262</v>
      </c>
      <c r="D4057">
        <v>380000</v>
      </c>
      <c r="E4057">
        <v>30</v>
      </c>
      <c r="F4057" t="s">
        <v>8220</v>
      </c>
      <c r="G4057" t="s">
        <v>8224</v>
      </c>
      <c r="H4057" t="s">
        <v>8246</v>
      </c>
      <c r="I4057">
        <v>1411437100</v>
      </c>
      <c r="J4057">
        <v>1408845100</v>
      </c>
      <c r="K4057" t="b">
        <v>0</v>
      </c>
      <c r="L4057">
        <v>2</v>
      </c>
      <c r="M4057" t="b">
        <v>0</v>
      </c>
      <c r="N4057" t="s">
        <v>8267</v>
      </c>
      <c r="O4057" s="5">
        <f t="shared" si="252"/>
        <v>7.8947368421052633E-5</v>
      </c>
      <c r="P4057" s="15">
        <f t="shared" si="253"/>
        <v>15</v>
      </c>
      <c r="Q4057" s="7" t="s">
        <v>8316</v>
      </c>
      <c r="R4057" s="7" t="s">
        <v>8319</v>
      </c>
      <c r="S4057" s="13">
        <f t="shared" si="254"/>
        <v>41905.077546296299</v>
      </c>
      <c r="T4057" s="12">
        <f t="shared" si="255"/>
        <v>41875.077546296299</v>
      </c>
    </row>
    <row r="4058" spans="1:20" ht="48" x14ac:dyDescent="0.2">
      <c r="A4058">
        <v>1440</v>
      </c>
      <c r="B4058" s="3" t="s">
        <v>1441</v>
      </c>
      <c r="C4058" s="3" t="s">
        <v>5550</v>
      </c>
      <c r="D4058">
        <v>13000</v>
      </c>
      <c r="E4058">
        <v>1</v>
      </c>
      <c r="F4058" t="s">
        <v>8221</v>
      </c>
      <c r="G4058" t="s">
        <v>8237</v>
      </c>
      <c r="H4058" t="s">
        <v>8249</v>
      </c>
      <c r="I4058">
        <v>1464285463</v>
      </c>
      <c r="J4058">
        <v>1461693463</v>
      </c>
      <c r="K4058" t="b">
        <v>0</v>
      </c>
      <c r="L4058">
        <v>1</v>
      </c>
      <c r="M4058" t="b">
        <v>0</v>
      </c>
      <c r="N4058" t="s">
        <v>8287</v>
      </c>
      <c r="O4058" s="5">
        <f t="shared" si="252"/>
        <v>7.6923076923076926E-5</v>
      </c>
      <c r="P4058" s="15">
        <f t="shared" si="253"/>
        <v>1</v>
      </c>
      <c r="Q4058" s="7" t="s">
        <v>8327</v>
      </c>
      <c r="R4058" s="7" t="s">
        <v>8346</v>
      </c>
      <c r="S4058" s="13">
        <f t="shared" si="254"/>
        <v>42516.748414351852</v>
      </c>
      <c r="T4058" s="12">
        <f t="shared" si="255"/>
        <v>42486.748414351852</v>
      </c>
    </row>
    <row r="4059" spans="1:20" ht="64" x14ac:dyDescent="0.2">
      <c r="A4059">
        <v>540</v>
      </c>
      <c r="B4059" s="3" t="s">
        <v>541</v>
      </c>
      <c r="C4059" s="3" t="s">
        <v>4650</v>
      </c>
      <c r="D4059">
        <v>15000</v>
      </c>
      <c r="E4059">
        <v>1</v>
      </c>
      <c r="F4059" t="s">
        <v>8221</v>
      </c>
      <c r="G4059" t="s">
        <v>8224</v>
      </c>
      <c r="H4059" t="s">
        <v>8246</v>
      </c>
      <c r="I4059">
        <v>1423078606</v>
      </c>
      <c r="J4059">
        <v>1420486606</v>
      </c>
      <c r="K4059" t="b">
        <v>0</v>
      </c>
      <c r="L4059">
        <v>1</v>
      </c>
      <c r="M4059" t="b">
        <v>0</v>
      </c>
      <c r="N4059" t="s">
        <v>8272</v>
      </c>
      <c r="O4059" s="5">
        <f t="shared" si="252"/>
        <v>6.666666666666667E-5</v>
      </c>
      <c r="P4059" s="15">
        <f t="shared" si="253"/>
        <v>1</v>
      </c>
      <c r="Q4059" s="7" t="s">
        <v>8309</v>
      </c>
      <c r="R4059" s="7" t="s">
        <v>8325</v>
      </c>
      <c r="S4059" s="13">
        <f t="shared" si="254"/>
        <v>42039.817199074074</v>
      </c>
      <c r="T4059" s="12">
        <f t="shared" si="255"/>
        <v>42009.817199074074</v>
      </c>
    </row>
    <row r="4060" spans="1:20" ht="48" x14ac:dyDescent="0.2">
      <c r="A4060">
        <v>1178</v>
      </c>
      <c r="B4060" s="3" t="s">
        <v>1179</v>
      </c>
      <c r="C4060" s="3" t="s">
        <v>5288</v>
      </c>
      <c r="D4060">
        <v>75000</v>
      </c>
      <c r="E4060">
        <v>5</v>
      </c>
      <c r="F4060" t="s">
        <v>8221</v>
      </c>
      <c r="G4060" t="s">
        <v>8224</v>
      </c>
      <c r="H4060" t="s">
        <v>8246</v>
      </c>
      <c r="I4060">
        <v>1408225452</v>
      </c>
      <c r="J4060">
        <v>1405633452</v>
      </c>
      <c r="K4060" t="b">
        <v>0</v>
      </c>
      <c r="L4060">
        <v>1</v>
      </c>
      <c r="M4060" t="b">
        <v>0</v>
      </c>
      <c r="N4060" t="s">
        <v>8284</v>
      </c>
      <c r="O4060" s="5">
        <f t="shared" si="252"/>
        <v>6.666666666666667E-5</v>
      </c>
      <c r="P4060" s="15">
        <f t="shared" si="253"/>
        <v>5</v>
      </c>
      <c r="Q4060" s="7" t="s">
        <v>8341</v>
      </c>
      <c r="R4060" s="7" t="s">
        <v>8342</v>
      </c>
      <c r="S4060" s="13">
        <f t="shared" si="254"/>
        <v>41867.905694444446</v>
      </c>
      <c r="T4060" s="12">
        <f t="shared" si="255"/>
        <v>41837.905694444446</v>
      </c>
    </row>
    <row r="4061" spans="1:20" ht="48" x14ac:dyDescent="0.2">
      <c r="A4061">
        <v>1497</v>
      </c>
      <c r="B4061" s="3" t="s">
        <v>1498</v>
      </c>
      <c r="C4061" s="3" t="s">
        <v>5607</v>
      </c>
      <c r="D4061">
        <v>15000</v>
      </c>
      <c r="E4061">
        <v>1</v>
      </c>
      <c r="F4061" t="s">
        <v>8221</v>
      </c>
      <c r="G4061" t="s">
        <v>8224</v>
      </c>
      <c r="H4061" t="s">
        <v>8246</v>
      </c>
      <c r="I4061">
        <v>1375299780</v>
      </c>
      <c r="J4061">
        <v>1371655522</v>
      </c>
      <c r="K4061" t="b">
        <v>0</v>
      </c>
      <c r="L4061">
        <v>1</v>
      </c>
      <c r="M4061" t="b">
        <v>0</v>
      </c>
      <c r="N4061" t="s">
        <v>8275</v>
      </c>
      <c r="O4061" s="5">
        <f t="shared" si="252"/>
        <v>6.666666666666667E-5</v>
      </c>
      <c r="P4061" s="15">
        <f t="shared" si="253"/>
        <v>1</v>
      </c>
      <c r="Q4061" s="7" t="s">
        <v>8327</v>
      </c>
      <c r="R4061" s="7" t="s">
        <v>8329</v>
      </c>
      <c r="S4061" s="13">
        <f t="shared" si="254"/>
        <v>41486.821527777778</v>
      </c>
      <c r="T4061" s="12">
        <f t="shared" si="255"/>
        <v>41444.64261574074</v>
      </c>
    </row>
    <row r="4062" spans="1:20" ht="48" x14ac:dyDescent="0.2">
      <c r="A4062">
        <v>3912</v>
      </c>
      <c r="B4062" s="3" t="s">
        <v>3909</v>
      </c>
      <c r="C4062" s="3" t="s">
        <v>8020</v>
      </c>
      <c r="D4062">
        <v>15000</v>
      </c>
      <c r="E4062">
        <v>1</v>
      </c>
      <c r="F4062" t="s">
        <v>8221</v>
      </c>
      <c r="G4062" t="s">
        <v>8224</v>
      </c>
      <c r="H4062" t="s">
        <v>8246</v>
      </c>
      <c r="I4062">
        <v>1429936500</v>
      </c>
      <c r="J4062">
        <v>1424759330</v>
      </c>
      <c r="K4062" t="b">
        <v>0</v>
      </c>
      <c r="L4062">
        <v>1</v>
      </c>
      <c r="M4062" t="b">
        <v>0</v>
      </c>
      <c r="N4062" t="s">
        <v>8271</v>
      </c>
      <c r="O4062" s="5">
        <f t="shared" si="252"/>
        <v>6.666666666666667E-5</v>
      </c>
      <c r="P4062" s="15">
        <f t="shared" si="253"/>
        <v>1</v>
      </c>
      <c r="Q4062" s="7" t="s">
        <v>8323</v>
      </c>
      <c r="R4062" s="7" t="s">
        <v>8324</v>
      </c>
      <c r="S4062" s="13">
        <f t="shared" si="254"/>
        <v>42119.190972222219</v>
      </c>
      <c r="T4062" s="12">
        <f t="shared" si="255"/>
        <v>42059.270023148143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8323</v>
      </c>
      <c r="R4063" s="7" t="s">
        <v>8324</v>
      </c>
      <c r="S4063" s="13">
        <f t="shared" si="254"/>
        <v>42481.099803240737</v>
      </c>
      <c r="T4063" s="12">
        <f t="shared" si="255"/>
        <v>42421.141469907408</v>
      </c>
    </row>
    <row r="4064" spans="1:20" ht="48" x14ac:dyDescent="0.2">
      <c r="A4064">
        <v>4006</v>
      </c>
      <c r="B4064" s="3" t="s">
        <v>4002</v>
      </c>
      <c r="C4064" s="3" t="s">
        <v>8111</v>
      </c>
      <c r="D4064">
        <v>30000</v>
      </c>
      <c r="E4064">
        <v>2</v>
      </c>
      <c r="F4064" t="s">
        <v>8221</v>
      </c>
      <c r="G4064" t="s">
        <v>8224</v>
      </c>
      <c r="H4064" t="s">
        <v>8246</v>
      </c>
      <c r="I4064">
        <v>1455647587</v>
      </c>
      <c r="J4064">
        <v>1453487587</v>
      </c>
      <c r="K4064" t="b">
        <v>0</v>
      </c>
      <c r="L4064">
        <v>1</v>
      </c>
      <c r="M4064" t="b">
        <v>0</v>
      </c>
      <c r="N4064" t="s">
        <v>8271</v>
      </c>
      <c r="O4064" s="5">
        <f t="shared" si="252"/>
        <v>6.666666666666667E-5</v>
      </c>
      <c r="P4064" s="15">
        <f t="shared" si="253"/>
        <v>2</v>
      </c>
      <c r="Q4064" s="7" t="s">
        <v>8323</v>
      </c>
      <c r="R4064" s="7" t="s">
        <v>8324</v>
      </c>
      <c r="S4064" s="13">
        <f t="shared" si="254"/>
        <v>42416.772997685184</v>
      </c>
      <c r="T4064" s="12">
        <f t="shared" si="255"/>
        <v>42391.772997685184</v>
      </c>
    </row>
    <row r="4065" spans="1:20" ht="20" x14ac:dyDescent="0.2">
      <c r="A4065">
        <v>1702</v>
      </c>
      <c r="B4065" s="3" t="s">
        <v>1703</v>
      </c>
      <c r="C4065" s="3" t="s">
        <v>5812</v>
      </c>
      <c r="D4065">
        <v>16500</v>
      </c>
      <c r="E4065">
        <v>1</v>
      </c>
      <c r="F4065" t="s">
        <v>8221</v>
      </c>
      <c r="G4065" t="s">
        <v>8224</v>
      </c>
      <c r="H4065" t="s">
        <v>8246</v>
      </c>
      <c r="I4065">
        <v>1427745150</v>
      </c>
      <c r="J4065">
        <v>1425156750</v>
      </c>
      <c r="K4065" t="b">
        <v>0</v>
      </c>
      <c r="L4065">
        <v>1</v>
      </c>
      <c r="M4065" t="b">
        <v>0</v>
      </c>
      <c r="N4065" t="s">
        <v>8293</v>
      </c>
      <c r="O4065" s="5">
        <f t="shared" si="252"/>
        <v>6.0606060606060605E-5</v>
      </c>
      <c r="P4065" s="15">
        <f t="shared" si="253"/>
        <v>1</v>
      </c>
      <c r="Q4065" s="7" t="s">
        <v>8330</v>
      </c>
      <c r="R4065" s="7" t="s">
        <v>8352</v>
      </c>
      <c r="S4065" s="13">
        <f t="shared" si="254"/>
        <v>42093.828125</v>
      </c>
      <c r="T4065" s="12">
        <f t="shared" si="255"/>
        <v>42063.869791666672</v>
      </c>
    </row>
    <row r="4066" spans="1:20" ht="64" hidden="1" x14ac:dyDescent="0.2">
      <c r="A4066">
        <v>155</v>
      </c>
      <c r="B4066" s="3" t="s">
        <v>157</v>
      </c>
      <c r="C4066" s="3" t="s">
        <v>4265</v>
      </c>
      <c r="D4066">
        <v>1350000</v>
      </c>
      <c r="E4066">
        <v>81</v>
      </c>
      <c r="F4066" t="s">
        <v>8220</v>
      </c>
      <c r="G4066" t="s">
        <v>8224</v>
      </c>
      <c r="H4066" t="s">
        <v>8246</v>
      </c>
      <c r="I4066">
        <v>1437657935</v>
      </c>
      <c r="J4066">
        <v>1434201935</v>
      </c>
      <c r="K4066" t="b">
        <v>0</v>
      </c>
      <c r="L4066">
        <v>4</v>
      </c>
      <c r="M4066" t="b">
        <v>0</v>
      </c>
      <c r="N4066" t="s">
        <v>8267</v>
      </c>
      <c r="O4066" s="5">
        <f t="shared" si="252"/>
        <v>6.0000000000000002E-5</v>
      </c>
      <c r="P4066" s="15">
        <f t="shared" si="253"/>
        <v>20.25</v>
      </c>
      <c r="Q4066" s="7" t="s">
        <v>8316</v>
      </c>
      <c r="R4066" s="7" t="s">
        <v>8319</v>
      </c>
      <c r="S4066" s="13">
        <f t="shared" si="254"/>
        <v>42208.559432870374</v>
      </c>
      <c r="T4066" s="12">
        <f t="shared" si="255"/>
        <v>42168.559432870374</v>
      </c>
    </row>
    <row r="4067" spans="1:20" ht="48" x14ac:dyDescent="0.2">
      <c r="A4067">
        <v>3993</v>
      </c>
      <c r="B4067" s="3" t="s">
        <v>3989</v>
      </c>
      <c r="C4067" s="3" t="s">
        <v>8099</v>
      </c>
      <c r="D4067">
        <v>50000</v>
      </c>
      <c r="E4067">
        <v>3</v>
      </c>
      <c r="F4067" t="s">
        <v>8221</v>
      </c>
      <c r="G4067" t="s">
        <v>8224</v>
      </c>
      <c r="H4067" t="s">
        <v>8246</v>
      </c>
      <c r="I4067">
        <v>1431549912</v>
      </c>
      <c r="J4067">
        <v>1428957912</v>
      </c>
      <c r="K4067" t="b">
        <v>0</v>
      </c>
      <c r="L4067">
        <v>1</v>
      </c>
      <c r="M4067" t="b">
        <v>0</v>
      </c>
      <c r="N4067" t="s">
        <v>8271</v>
      </c>
      <c r="O4067" s="5">
        <f t="shared" si="252"/>
        <v>6.0000000000000002E-5</v>
      </c>
      <c r="P4067" s="15">
        <f t="shared" si="253"/>
        <v>3</v>
      </c>
      <c r="Q4067" s="7" t="s">
        <v>8323</v>
      </c>
      <c r="R4067" s="7" t="s">
        <v>8324</v>
      </c>
      <c r="S4067" s="13">
        <f t="shared" si="254"/>
        <v>42137.864722222221</v>
      </c>
      <c r="T4067" s="12">
        <f t="shared" si="255"/>
        <v>42107.864722222221</v>
      </c>
    </row>
    <row r="4068" spans="1:20" ht="32" hidden="1" x14ac:dyDescent="0.2">
      <c r="A4068">
        <v>2373</v>
      </c>
      <c r="B4068" s="3" t="s">
        <v>2374</v>
      </c>
      <c r="C4068" s="3" t="s">
        <v>6483</v>
      </c>
      <c r="D4068">
        <v>850000</v>
      </c>
      <c r="E4068">
        <v>50</v>
      </c>
      <c r="F4068" t="s">
        <v>8220</v>
      </c>
      <c r="G4068" t="s">
        <v>8235</v>
      </c>
      <c r="H4068" t="s">
        <v>8255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8272</v>
      </c>
      <c r="O4068" s="5">
        <f t="shared" si="252"/>
        <v>5.8823529411764708E-5</v>
      </c>
      <c r="P4068" s="15">
        <f t="shared" si="253"/>
        <v>50</v>
      </c>
      <c r="Q4068" s="7" t="s">
        <v>8309</v>
      </c>
      <c r="R4068" s="7" t="s">
        <v>8325</v>
      </c>
      <c r="S4068" s="13">
        <f t="shared" si="254"/>
        <v>42245.662314814821</v>
      </c>
      <c r="T4068" s="12">
        <f t="shared" si="255"/>
        <v>42215.662314814821</v>
      </c>
    </row>
    <row r="4069" spans="1:20" ht="64" x14ac:dyDescent="0.2">
      <c r="A4069">
        <v>1176</v>
      </c>
      <c r="B4069" s="3" t="s">
        <v>1177</v>
      </c>
      <c r="C4069" s="3" t="s">
        <v>5286</v>
      </c>
      <c r="D4069">
        <v>175000</v>
      </c>
      <c r="E4069">
        <v>10</v>
      </c>
      <c r="F4069" t="s">
        <v>8221</v>
      </c>
      <c r="G4069" t="s">
        <v>8226</v>
      </c>
      <c r="H4069" t="s">
        <v>8248</v>
      </c>
      <c r="I4069">
        <v>1488805200</v>
      </c>
      <c r="J4069">
        <v>1484094498</v>
      </c>
      <c r="K4069" t="b">
        <v>0</v>
      </c>
      <c r="L4069">
        <v>1</v>
      </c>
      <c r="M4069" t="b">
        <v>0</v>
      </c>
      <c r="N4069" t="s">
        <v>8284</v>
      </c>
      <c r="O4069" s="5">
        <f t="shared" si="252"/>
        <v>5.7142857142857142E-5</v>
      </c>
      <c r="P4069" s="15">
        <f t="shared" si="253"/>
        <v>10</v>
      </c>
      <c r="Q4069" s="7" t="s">
        <v>8341</v>
      </c>
      <c r="R4069" s="7" t="s">
        <v>8342</v>
      </c>
      <c r="S4069" s="13">
        <f t="shared" si="254"/>
        <v>42800.541666666672</v>
      </c>
      <c r="T4069" s="12">
        <f t="shared" si="255"/>
        <v>42746.019652777773</v>
      </c>
    </row>
    <row r="4070" spans="1:20" ht="48" x14ac:dyDescent="0.2">
      <c r="A4070">
        <v>564</v>
      </c>
      <c r="B4070" s="3" t="s">
        <v>565</v>
      </c>
      <c r="C4070" s="3" t="s">
        <v>4674</v>
      </c>
      <c r="D4070">
        <v>18000</v>
      </c>
      <c r="E4070">
        <v>1</v>
      </c>
      <c r="F4070" t="s">
        <v>8221</v>
      </c>
      <c r="G4070" t="s">
        <v>8230</v>
      </c>
      <c r="H4070" t="s">
        <v>8249</v>
      </c>
      <c r="I4070">
        <v>1457822275</v>
      </c>
      <c r="J4070">
        <v>1455230275</v>
      </c>
      <c r="K4070" t="b">
        <v>0</v>
      </c>
      <c r="L4070">
        <v>1</v>
      </c>
      <c r="M4070" t="b">
        <v>0</v>
      </c>
      <c r="N4070" t="s">
        <v>8272</v>
      </c>
      <c r="O4070" s="5">
        <f t="shared" si="252"/>
        <v>5.5555555555555558E-5</v>
      </c>
      <c r="P4070" s="15">
        <f t="shared" si="253"/>
        <v>1</v>
      </c>
      <c r="Q4070" s="7" t="s">
        <v>8309</v>
      </c>
      <c r="R4070" s="7" t="s">
        <v>8325</v>
      </c>
      <c r="S4070" s="13">
        <f t="shared" si="254"/>
        <v>42441.942997685182</v>
      </c>
      <c r="T4070" s="12">
        <f t="shared" si="255"/>
        <v>42411.942997685182</v>
      </c>
    </row>
    <row r="4071" spans="1:20" ht="48" x14ac:dyDescent="0.2">
      <c r="A4071">
        <v>3055</v>
      </c>
      <c r="B4071" s="3" t="s">
        <v>3055</v>
      </c>
      <c r="C4071" s="3" t="s">
        <v>7165</v>
      </c>
      <c r="D4071">
        <v>20000</v>
      </c>
      <c r="E4071">
        <v>1</v>
      </c>
      <c r="F4071" t="s">
        <v>8221</v>
      </c>
      <c r="G4071" t="s">
        <v>8224</v>
      </c>
      <c r="H4071" t="s">
        <v>8246</v>
      </c>
      <c r="I4071">
        <v>1420844390</v>
      </c>
      <c r="J4071">
        <v>1415660390</v>
      </c>
      <c r="K4071" t="b">
        <v>0</v>
      </c>
      <c r="L4071">
        <v>1</v>
      </c>
      <c r="M4071" t="b">
        <v>0</v>
      </c>
      <c r="N4071" t="s">
        <v>8303</v>
      </c>
      <c r="O4071" s="5">
        <f t="shared" si="252"/>
        <v>5.0000000000000002E-5</v>
      </c>
      <c r="P4071" s="15">
        <f t="shared" si="253"/>
        <v>1</v>
      </c>
      <c r="Q4071" s="7" t="s">
        <v>8323</v>
      </c>
      <c r="R4071" s="7" t="s">
        <v>8361</v>
      </c>
      <c r="S4071" s="13">
        <f t="shared" si="254"/>
        <v>42013.95821759259</v>
      </c>
      <c r="T4071" s="12">
        <f t="shared" si="255"/>
        <v>41953.95821759259</v>
      </c>
    </row>
    <row r="4072" spans="1:20" ht="48" x14ac:dyDescent="0.2">
      <c r="A4072">
        <v>2948</v>
      </c>
      <c r="B4072" s="3" t="s">
        <v>2948</v>
      </c>
      <c r="C4072" s="3" t="s">
        <v>7058</v>
      </c>
      <c r="D4072">
        <v>500000</v>
      </c>
      <c r="E4072">
        <v>24</v>
      </c>
      <c r="F4072" t="s">
        <v>8221</v>
      </c>
      <c r="G4072" t="s">
        <v>8224</v>
      </c>
      <c r="H4072" t="s">
        <v>8246</v>
      </c>
      <c r="I4072">
        <v>1433259293</v>
      </c>
      <c r="J4072">
        <v>1428075293</v>
      </c>
      <c r="K4072" t="b">
        <v>0</v>
      </c>
      <c r="L4072">
        <v>9</v>
      </c>
      <c r="M4072" t="b">
        <v>0</v>
      </c>
      <c r="N4072" t="s">
        <v>8303</v>
      </c>
      <c r="O4072" s="5">
        <f t="shared" si="252"/>
        <v>4.8000000000000001E-5</v>
      </c>
      <c r="P4072" s="15">
        <f t="shared" si="253"/>
        <v>2.6666666666666665</v>
      </c>
      <c r="Q4072" s="7" t="s">
        <v>8323</v>
      </c>
      <c r="R4072" s="7" t="s">
        <v>8361</v>
      </c>
      <c r="S4072" s="13">
        <f t="shared" si="254"/>
        <v>42157.649224537032</v>
      </c>
      <c r="T4072" s="12">
        <f t="shared" si="255"/>
        <v>42097.649224537032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8323</v>
      </c>
      <c r="R4073" s="7" t="s">
        <v>8324</v>
      </c>
      <c r="S4073" s="13">
        <f t="shared" si="254"/>
        <v>42730.804756944446</v>
      </c>
      <c r="T4073" s="12">
        <f t="shared" si="255"/>
        <v>42700.804756944446</v>
      </c>
    </row>
    <row r="4074" spans="1:20" ht="48" x14ac:dyDescent="0.2">
      <c r="A4074">
        <v>3796</v>
      </c>
      <c r="B4074" s="3" t="s">
        <v>3793</v>
      </c>
      <c r="C4074" s="3" t="s">
        <v>7906</v>
      </c>
      <c r="D4074">
        <v>22500</v>
      </c>
      <c r="E4074">
        <v>1</v>
      </c>
      <c r="F4074" t="s">
        <v>8221</v>
      </c>
      <c r="G4074" t="s">
        <v>8224</v>
      </c>
      <c r="H4074" t="s">
        <v>8246</v>
      </c>
      <c r="I4074">
        <v>1484354556</v>
      </c>
      <c r="J4074">
        <v>1479170556</v>
      </c>
      <c r="K4074" t="b">
        <v>0</v>
      </c>
      <c r="L4074">
        <v>1</v>
      </c>
      <c r="M4074" t="b">
        <v>0</v>
      </c>
      <c r="N4074" t="s">
        <v>8305</v>
      </c>
      <c r="O4074" s="5">
        <f t="shared" si="252"/>
        <v>4.4444444444444447E-5</v>
      </c>
      <c r="P4074" s="15">
        <f t="shared" si="253"/>
        <v>1</v>
      </c>
      <c r="Q4074" s="7" t="s">
        <v>8323</v>
      </c>
      <c r="R4074" s="7" t="s">
        <v>8363</v>
      </c>
      <c r="S4074" s="13">
        <f t="shared" si="254"/>
        <v>42749.029583333337</v>
      </c>
      <c r="T4074" s="12">
        <f t="shared" si="255"/>
        <v>42689.029583333337</v>
      </c>
    </row>
    <row r="4075" spans="1:20" ht="48" x14ac:dyDescent="0.2">
      <c r="A4075">
        <v>666</v>
      </c>
      <c r="B4075" s="3" t="s">
        <v>667</v>
      </c>
      <c r="C4075" s="3" t="s">
        <v>4776</v>
      </c>
      <c r="D4075">
        <v>200000</v>
      </c>
      <c r="E4075">
        <v>8</v>
      </c>
      <c r="F4075" t="s">
        <v>8221</v>
      </c>
      <c r="G4075" t="s">
        <v>8224</v>
      </c>
      <c r="H4075" t="s">
        <v>8246</v>
      </c>
      <c r="I4075">
        <v>1408305498</v>
      </c>
      <c r="J4075">
        <v>1405713498</v>
      </c>
      <c r="K4075" t="b">
        <v>0</v>
      </c>
      <c r="L4075">
        <v>4</v>
      </c>
      <c r="M4075" t="b">
        <v>0</v>
      </c>
      <c r="N4075" t="s">
        <v>8273</v>
      </c>
      <c r="O4075" s="5">
        <f t="shared" si="252"/>
        <v>4.0000000000000003E-5</v>
      </c>
      <c r="P4075" s="15">
        <f t="shared" si="253"/>
        <v>2</v>
      </c>
      <c r="Q4075" s="7" t="s">
        <v>8309</v>
      </c>
      <c r="R4075" s="7" t="s">
        <v>8326</v>
      </c>
      <c r="S4075" s="13">
        <f t="shared" si="254"/>
        <v>41868.832152777781</v>
      </c>
      <c r="T4075" s="12">
        <f t="shared" si="255"/>
        <v>41838.832152777781</v>
      </c>
    </row>
    <row r="4076" spans="1:20" ht="48" x14ac:dyDescent="0.2">
      <c r="A4076">
        <v>1134</v>
      </c>
      <c r="B4076" s="3" t="s">
        <v>1135</v>
      </c>
      <c r="C4076" s="3" t="s">
        <v>5244</v>
      </c>
      <c r="D4076">
        <v>25000</v>
      </c>
      <c r="E4076">
        <v>1</v>
      </c>
      <c r="F4076" t="s">
        <v>8221</v>
      </c>
      <c r="G4076" t="s">
        <v>8226</v>
      </c>
      <c r="H4076" t="s">
        <v>8248</v>
      </c>
      <c r="I4076">
        <v>1417235580</v>
      </c>
      <c r="J4076">
        <v>1416034228</v>
      </c>
      <c r="K4076" t="b">
        <v>0</v>
      </c>
      <c r="L4076">
        <v>1</v>
      </c>
      <c r="M4076" t="b">
        <v>0</v>
      </c>
      <c r="N4076" t="s">
        <v>8283</v>
      </c>
      <c r="O4076" s="5">
        <f t="shared" si="252"/>
        <v>4.0000000000000003E-5</v>
      </c>
      <c r="P4076" s="15">
        <f t="shared" si="253"/>
        <v>1</v>
      </c>
      <c r="Q4076" s="7" t="s">
        <v>8338</v>
      </c>
      <c r="R4076" s="7" t="s">
        <v>8340</v>
      </c>
      <c r="S4076" s="13">
        <f t="shared" si="254"/>
        <v>41972.189583333333</v>
      </c>
      <c r="T4076" s="12">
        <f t="shared" si="255"/>
        <v>41958.285046296296</v>
      </c>
    </row>
    <row r="4077" spans="1:20" ht="32" x14ac:dyDescent="0.2">
      <c r="A4077">
        <v>2914</v>
      </c>
      <c r="B4077" s="3" t="s">
        <v>2914</v>
      </c>
      <c r="C4077" s="3" t="s">
        <v>7024</v>
      </c>
      <c r="D4077">
        <v>25000</v>
      </c>
      <c r="E4077">
        <v>1</v>
      </c>
      <c r="F4077" t="s">
        <v>8221</v>
      </c>
      <c r="G4077" t="s">
        <v>8225</v>
      </c>
      <c r="H4077" t="s">
        <v>8247</v>
      </c>
      <c r="I4077">
        <v>1426365994</v>
      </c>
      <c r="J4077">
        <v>1421185594</v>
      </c>
      <c r="K4077" t="b">
        <v>0</v>
      </c>
      <c r="L4077">
        <v>1</v>
      </c>
      <c r="M4077" t="b">
        <v>0</v>
      </c>
      <c r="N4077" t="s">
        <v>8271</v>
      </c>
      <c r="O4077" s="5">
        <f t="shared" si="252"/>
        <v>4.0000000000000003E-5</v>
      </c>
      <c r="P4077" s="15">
        <f t="shared" si="253"/>
        <v>1</v>
      </c>
      <c r="Q4077" s="7" t="s">
        <v>8323</v>
      </c>
      <c r="R4077" s="7" t="s">
        <v>8324</v>
      </c>
      <c r="S4077" s="13">
        <f t="shared" si="254"/>
        <v>42077.865671296298</v>
      </c>
      <c r="T4077" s="12">
        <f t="shared" si="255"/>
        <v>42017.907337962963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8323</v>
      </c>
      <c r="R4078" s="7" t="s">
        <v>8324</v>
      </c>
      <c r="S4078" s="13">
        <f t="shared" si="254"/>
        <v>41933.82708333333</v>
      </c>
      <c r="T4078" s="12">
        <f t="shared" si="255"/>
        <v>41905.795706018522</v>
      </c>
    </row>
    <row r="4079" spans="1:20" ht="48" x14ac:dyDescent="0.2">
      <c r="A4079">
        <v>2941</v>
      </c>
      <c r="B4079" s="3" t="s">
        <v>2941</v>
      </c>
      <c r="C4079" s="3" t="s">
        <v>7051</v>
      </c>
      <c r="D4079">
        <v>25000</v>
      </c>
      <c r="E4079">
        <v>1</v>
      </c>
      <c r="F4079" t="s">
        <v>8221</v>
      </c>
      <c r="G4079" t="s">
        <v>8224</v>
      </c>
      <c r="H4079" t="s">
        <v>8246</v>
      </c>
      <c r="I4079">
        <v>1425250955</v>
      </c>
      <c r="J4079">
        <v>1422658955</v>
      </c>
      <c r="K4079" t="b">
        <v>0</v>
      </c>
      <c r="L4079">
        <v>1</v>
      </c>
      <c r="M4079" t="b">
        <v>0</v>
      </c>
      <c r="N4079" t="s">
        <v>8303</v>
      </c>
      <c r="O4079" s="5">
        <f t="shared" si="252"/>
        <v>4.0000000000000003E-5</v>
      </c>
      <c r="P4079" s="15">
        <f t="shared" si="253"/>
        <v>1</v>
      </c>
      <c r="Q4079" s="7" t="s">
        <v>8323</v>
      </c>
      <c r="R4079" s="7" t="s">
        <v>8361</v>
      </c>
      <c r="S4079" s="13">
        <f t="shared" si="254"/>
        <v>42064.960127314815</v>
      </c>
      <c r="T4079" s="12">
        <f t="shared" si="255"/>
        <v>42034.960127314815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8323</v>
      </c>
      <c r="R4080" s="7" t="s">
        <v>8324</v>
      </c>
      <c r="S4080" s="13">
        <f t="shared" si="254"/>
        <v>42762.787523148145</v>
      </c>
      <c r="T4080" s="12">
        <f t="shared" si="255"/>
        <v>42732.787523148145</v>
      </c>
    </row>
    <row r="4081" spans="1:20" ht="48" x14ac:dyDescent="0.2">
      <c r="A4081">
        <v>3639</v>
      </c>
      <c r="B4081" s="3" t="s">
        <v>3637</v>
      </c>
      <c r="C4081" s="3" t="s">
        <v>7749</v>
      </c>
      <c r="D4081">
        <v>25000</v>
      </c>
      <c r="E4081">
        <v>1</v>
      </c>
      <c r="F4081" t="s">
        <v>8221</v>
      </c>
      <c r="G4081" t="s">
        <v>8224</v>
      </c>
      <c r="H4081" t="s">
        <v>8246</v>
      </c>
      <c r="I4081">
        <v>1475853060</v>
      </c>
      <c r="J4081">
        <v>1470672906</v>
      </c>
      <c r="K4081" t="b">
        <v>0</v>
      </c>
      <c r="L4081">
        <v>1</v>
      </c>
      <c r="M4081" t="b">
        <v>0</v>
      </c>
      <c r="N4081" t="s">
        <v>8305</v>
      </c>
      <c r="O4081" s="5">
        <f t="shared" si="252"/>
        <v>4.0000000000000003E-5</v>
      </c>
      <c r="P4081" s="15">
        <f t="shared" si="253"/>
        <v>1</v>
      </c>
      <c r="Q4081" s="7" t="s">
        <v>8323</v>
      </c>
      <c r="R4081" s="7" t="s">
        <v>8363</v>
      </c>
      <c r="S4081" s="13">
        <f t="shared" si="254"/>
        <v>42650.632638888885</v>
      </c>
      <c r="T4081" s="12">
        <f t="shared" si="255"/>
        <v>42590.677152777775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8323</v>
      </c>
      <c r="R4082" s="7" t="s">
        <v>8324</v>
      </c>
      <c r="S4082" s="13">
        <f t="shared" si="254"/>
        <v>42535.787500000006</v>
      </c>
      <c r="T4082" s="12">
        <f t="shared" si="255"/>
        <v>42511.698101851856</v>
      </c>
    </row>
    <row r="4083" spans="1:20" ht="48" x14ac:dyDescent="0.2">
      <c r="A4083">
        <v>1865</v>
      </c>
      <c r="B4083" s="3" t="s">
        <v>1866</v>
      </c>
      <c r="C4083" s="3" t="s">
        <v>5975</v>
      </c>
      <c r="D4083">
        <v>110000</v>
      </c>
      <c r="E4083">
        <v>4</v>
      </c>
      <c r="F4083" t="s">
        <v>8221</v>
      </c>
      <c r="G4083" t="s">
        <v>8225</v>
      </c>
      <c r="H4083" t="s">
        <v>8247</v>
      </c>
      <c r="I4083">
        <v>1478425747</v>
      </c>
      <c r="J4083">
        <v>1475398147</v>
      </c>
      <c r="K4083" t="b">
        <v>0</v>
      </c>
      <c r="L4083">
        <v>2</v>
      </c>
      <c r="M4083" t="b">
        <v>0</v>
      </c>
      <c r="N4083" t="s">
        <v>8283</v>
      </c>
      <c r="O4083" s="5">
        <f t="shared" si="252"/>
        <v>3.6363636363636364E-5</v>
      </c>
      <c r="P4083" s="15">
        <f t="shared" si="253"/>
        <v>2</v>
      </c>
      <c r="Q4083" s="7" t="s">
        <v>8338</v>
      </c>
      <c r="R4083" s="7" t="s">
        <v>8340</v>
      </c>
      <c r="S4083" s="13">
        <f t="shared" si="254"/>
        <v>42680.409108796302</v>
      </c>
      <c r="T4083" s="12">
        <f t="shared" si="255"/>
        <v>42645.367442129631</v>
      </c>
    </row>
    <row r="4084" spans="1:20" ht="48" x14ac:dyDescent="0.2">
      <c r="A4084">
        <v>445</v>
      </c>
      <c r="B4084" s="3" t="s">
        <v>446</v>
      </c>
      <c r="C4084" s="3" t="s">
        <v>4555</v>
      </c>
      <c r="D4084">
        <v>60000</v>
      </c>
      <c r="E4084">
        <v>2</v>
      </c>
      <c r="F4084" t="s">
        <v>8221</v>
      </c>
      <c r="G4084" t="s">
        <v>8224</v>
      </c>
      <c r="H4084" t="s">
        <v>8246</v>
      </c>
      <c r="I4084">
        <v>1432195375</v>
      </c>
      <c r="J4084">
        <v>1430899375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3.3333333333333335E-5</v>
      </c>
      <c r="P4084" s="15">
        <f t="shared" si="253"/>
        <v>1</v>
      </c>
      <c r="Q4084" s="7" t="s">
        <v>8316</v>
      </c>
      <c r="R4084" s="7" t="s">
        <v>8322</v>
      </c>
      <c r="S4084" s="13">
        <f t="shared" si="254"/>
        <v>42145.335358796292</v>
      </c>
      <c r="T4084" s="12">
        <f t="shared" si="255"/>
        <v>42130.335358796292</v>
      </c>
    </row>
    <row r="4085" spans="1:20" ht="48" x14ac:dyDescent="0.2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5">
        <f t="shared" si="252"/>
        <v>3.3333333333333335E-5</v>
      </c>
      <c r="P4085" s="15">
        <f t="shared" si="253"/>
        <v>1</v>
      </c>
      <c r="Q4085" s="7" t="s">
        <v>8341</v>
      </c>
      <c r="R4085" s="7" t="s">
        <v>8342</v>
      </c>
      <c r="S4085" s="13">
        <f t="shared" si="254"/>
        <v>41908.140497685185</v>
      </c>
      <c r="T4085" s="12">
        <f t="shared" si="255"/>
        <v>41878.140497685185</v>
      </c>
    </row>
    <row r="4086" spans="1:20" ht="48" x14ac:dyDescent="0.2">
      <c r="A4086">
        <v>2910</v>
      </c>
      <c r="B4086" s="3" t="s">
        <v>2910</v>
      </c>
      <c r="C4086" s="3" t="s">
        <v>7020</v>
      </c>
      <c r="D4086">
        <v>30000</v>
      </c>
      <c r="E4086">
        <v>1</v>
      </c>
      <c r="F4086" t="s">
        <v>8221</v>
      </c>
      <c r="G4086" t="s">
        <v>8225</v>
      </c>
      <c r="H4086" t="s">
        <v>8247</v>
      </c>
      <c r="I4086">
        <v>1434139887</v>
      </c>
      <c r="J4086">
        <v>1428955887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3.3333333333333335E-5</v>
      </c>
      <c r="P4086" s="15">
        <f t="shared" si="253"/>
        <v>1</v>
      </c>
      <c r="Q4086" s="7" t="s">
        <v>8323</v>
      </c>
      <c r="R4086" s="7" t="s">
        <v>8324</v>
      </c>
      <c r="S4086" s="13">
        <f t="shared" si="254"/>
        <v>42167.841284722221</v>
      </c>
      <c r="T4086" s="12">
        <f t="shared" si="255"/>
        <v>42107.841284722221</v>
      </c>
    </row>
    <row r="4087" spans="1:20" ht="32" hidden="1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252"/>
        <v>3.2499999999999997E-5</v>
      </c>
      <c r="P4087" s="15">
        <f t="shared" si="253"/>
        <v>6.5</v>
      </c>
      <c r="Q4087" s="7" t="s">
        <v>8323</v>
      </c>
      <c r="R4087" s="7" t="s">
        <v>8361</v>
      </c>
      <c r="S4087" s="13">
        <f t="shared" si="254"/>
        <v>42037.780104166668</v>
      </c>
      <c r="T4087" s="12">
        <f t="shared" si="255"/>
        <v>41977.780104166668</v>
      </c>
    </row>
    <row r="4088" spans="1:20" ht="32" x14ac:dyDescent="0.2">
      <c r="A4088">
        <v>2428</v>
      </c>
      <c r="B4088" s="3" t="s">
        <v>2429</v>
      </c>
      <c r="C4088" s="3" t="s">
        <v>6538</v>
      </c>
      <c r="D4088">
        <v>35000</v>
      </c>
      <c r="E4088">
        <v>1</v>
      </c>
      <c r="F4088" t="s">
        <v>8221</v>
      </c>
      <c r="G4088" t="s">
        <v>8224</v>
      </c>
      <c r="H4088" t="s">
        <v>8246</v>
      </c>
      <c r="I4088">
        <v>1426182551</v>
      </c>
      <c r="J4088">
        <v>1423594151</v>
      </c>
      <c r="K4088" t="b">
        <v>0</v>
      </c>
      <c r="L4088">
        <v>1</v>
      </c>
      <c r="M4088" t="b">
        <v>0</v>
      </c>
      <c r="N4088" t="s">
        <v>8284</v>
      </c>
      <c r="O4088" s="5">
        <f t="shared" si="252"/>
        <v>2.8571428571428571E-5</v>
      </c>
      <c r="P4088" s="15">
        <f t="shared" si="253"/>
        <v>1</v>
      </c>
      <c r="Q4088" s="7" t="s">
        <v>8341</v>
      </c>
      <c r="R4088" s="7" t="s">
        <v>8342</v>
      </c>
      <c r="S4088" s="13">
        <f t="shared" si="254"/>
        <v>42075.742488425924</v>
      </c>
      <c r="T4088" s="12">
        <f t="shared" si="255"/>
        <v>42045.784155092595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8323</v>
      </c>
      <c r="R4089" s="7" t="s">
        <v>8324</v>
      </c>
      <c r="S4089" s="13">
        <f t="shared" si="254"/>
        <v>42568.742893518516</v>
      </c>
      <c r="T4089" s="12">
        <f t="shared" si="255"/>
        <v>42538.742893518516</v>
      </c>
    </row>
    <row r="4090" spans="1:20" ht="48" x14ac:dyDescent="0.2">
      <c r="A4090">
        <v>2689</v>
      </c>
      <c r="B4090" s="3" t="s">
        <v>2689</v>
      </c>
      <c r="C4090" s="3" t="s">
        <v>6799</v>
      </c>
      <c r="D4090">
        <v>35000</v>
      </c>
      <c r="E4090">
        <v>1</v>
      </c>
      <c r="F4090" t="s">
        <v>8221</v>
      </c>
      <c r="G4090" t="s">
        <v>8224</v>
      </c>
      <c r="H4090" t="s">
        <v>8246</v>
      </c>
      <c r="I4090">
        <v>1469919890</v>
      </c>
      <c r="J4090">
        <v>1467327890</v>
      </c>
      <c r="K4090" t="b">
        <v>0</v>
      </c>
      <c r="L4090">
        <v>1</v>
      </c>
      <c r="M4090" t="b">
        <v>0</v>
      </c>
      <c r="N4090" t="s">
        <v>8284</v>
      </c>
      <c r="O4090" s="5">
        <f t="shared" si="252"/>
        <v>2.8571428571428571E-5</v>
      </c>
      <c r="P4090" s="15">
        <f t="shared" si="253"/>
        <v>1</v>
      </c>
      <c r="Q4090" s="7" t="s">
        <v>8341</v>
      </c>
      <c r="R4090" s="7" t="s">
        <v>8342</v>
      </c>
      <c r="S4090" s="13">
        <f t="shared" si="254"/>
        <v>42581.961689814809</v>
      </c>
      <c r="T4090" s="12">
        <f t="shared" si="255"/>
        <v>42551.961689814809</v>
      </c>
    </row>
    <row r="4091" spans="1:20" ht="48" x14ac:dyDescent="0.2">
      <c r="A4091">
        <v>435</v>
      </c>
      <c r="B4091" s="3" t="s">
        <v>436</v>
      </c>
      <c r="C4091" s="3" t="s">
        <v>4545</v>
      </c>
      <c r="D4091">
        <v>110000</v>
      </c>
      <c r="E4091">
        <v>3</v>
      </c>
      <c r="F4091" t="s">
        <v>8221</v>
      </c>
      <c r="G4091" t="s">
        <v>8224</v>
      </c>
      <c r="H4091" t="s">
        <v>8246</v>
      </c>
      <c r="I4091">
        <v>1379094980</v>
      </c>
      <c r="J4091">
        <v>1376502980</v>
      </c>
      <c r="K4091" t="b">
        <v>0</v>
      </c>
      <c r="L4091">
        <v>3</v>
      </c>
      <c r="M4091" t="b">
        <v>0</v>
      </c>
      <c r="N4091" t="s">
        <v>8270</v>
      </c>
      <c r="O4091" s="5">
        <f t="shared" si="252"/>
        <v>2.7272727272727273E-5</v>
      </c>
      <c r="P4091" s="15">
        <f t="shared" si="253"/>
        <v>1</v>
      </c>
      <c r="Q4091" s="7" t="s">
        <v>8316</v>
      </c>
      <c r="R4091" s="7" t="s">
        <v>8322</v>
      </c>
      <c r="S4091" s="13">
        <f t="shared" si="254"/>
        <v>41530.747453703705</v>
      </c>
      <c r="T4091" s="12">
        <f t="shared" si="255"/>
        <v>41500.747453703705</v>
      </c>
    </row>
    <row r="4092" spans="1:20" ht="48" hidden="1" x14ac:dyDescent="0.2">
      <c r="A4092">
        <v>159</v>
      </c>
      <c r="B4092" s="3" t="s">
        <v>161</v>
      </c>
      <c r="C4092" s="3" t="s">
        <v>4269</v>
      </c>
      <c r="D4092">
        <v>500000</v>
      </c>
      <c r="E4092">
        <v>10</v>
      </c>
      <c r="F4092" t="s">
        <v>8220</v>
      </c>
      <c r="G4092" t="s">
        <v>8224</v>
      </c>
      <c r="H4092" t="s">
        <v>8246</v>
      </c>
      <c r="I4092">
        <v>1467541545</v>
      </c>
      <c r="J4092">
        <v>1464085545</v>
      </c>
      <c r="K4092" t="b">
        <v>0</v>
      </c>
      <c r="L4092">
        <v>1</v>
      </c>
      <c r="M4092" t="b">
        <v>0</v>
      </c>
      <c r="N4092" t="s">
        <v>8267</v>
      </c>
      <c r="O4092" s="5">
        <f t="shared" si="252"/>
        <v>2.0000000000000002E-5</v>
      </c>
      <c r="P4092" s="15">
        <f t="shared" si="253"/>
        <v>10</v>
      </c>
      <c r="Q4092" s="7" t="s">
        <v>8316</v>
      </c>
      <c r="R4092" s="7" t="s">
        <v>8319</v>
      </c>
      <c r="S4092" s="13">
        <f t="shared" si="254"/>
        <v>42554.434548611112</v>
      </c>
      <c r="T4092" s="12">
        <f t="shared" si="255"/>
        <v>42514.434548611112</v>
      </c>
    </row>
    <row r="4093" spans="1:20" ht="48" x14ac:dyDescent="0.2">
      <c r="A4093">
        <v>171</v>
      </c>
      <c r="B4093" s="3" t="s">
        <v>173</v>
      </c>
      <c r="C4093" s="3" t="s">
        <v>4281</v>
      </c>
      <c r="D4093">
        <v>50000</v>
      </c>
      <c r="E4093">
        <v>1</v>
      </c>
      <c r="F4093" t="s">
        <v>8221</v>
      </c>
      <c r="G4093" t="s">
        <v>8224</v>
      </c>
      <c r="H4093" t="s">
        <v>8246</v>
      </c>
      <c r="I4093">
        <v>1470975614</v>
      </c>
      <c r="J4093">
        <v>1465791614</v>
      </c>
      <c r="K4093" t="b">
        <v>0</v>
      </c>
      <c r="L4093">
        <v>1</v>
      </c>
      <c r="M4093" t="b">
        <v>0</v>
      </c>
      <c r="N4093" t="s">
        <v>8268</v>
      </c>
      <c r="O4093" s="5">
        <f t="shared" si="252"/>
        <v>2.0000000000000002E-5</v>
      </c>
      <c r="P4093" s="15">
        <f t="shared" si="253"/>
        <v>1</v>
      </c>
      <c r="Q4093" s="7" t="s">
        <v>8316</v>
      </c>
      <c r="R4093" s="7" t="s">
        <v>8320</v>
      </c>
      <c r="S4093" s="13">
        <f t="shared" si="254"/>
        <v>42594.180717592593</v>
      </c>
      <c r="T4093" s="12">
        <f t="shared" si="255"/>
        <v>42534.180717592593</v>
      </c>
    </row>
    <row r="4094" spans="1:20" ht="32" x14ac:dyDescent="0.2">
      <c r="A4094">
        <v>2427</v>
      </c>
      <c r="B4094" s="3" t="s">
        <v>2428</v>
      </c>
      <c r="C4094" s="3" t="s">
        <v>6537</v>
      </c>
      <c r="D4094">
        <v>50000</v>
      </c>
      <c r="E4094">
        <v>1</v>
      </c>
      <c r="F4094" t="s">
        <v>8221</v>
      </c>
      <c r="G4094" t="s">
        <v>8224</v>
      </c>
      <c r="H4094" t="s">
        <v>8246</v>
      </c>
      <c r="I4094">
        <v>1458715133</v>
      </c>
      <c r="J4094">
        <v>1455262733</v>
      </c>
      <c r="K4094" t="b">
        <v>0</v>
      </c>
      <c r="L4094">
        <v>1</v>
      </c>
      <c r="M4094" t="b">
        <v>0</v>
      </c>
      <c r="N4094" t="s">
        <v>8284</v>
      </c>
      <c r="O4094" s="5">
        <f t="shared" si="252"/>
        <v>2.0000000000000002E-5</v>
      </c>
      <c r="P4094" s="15">
        <f t="shared" si="253"/>
        <v>1</v>
      </c>
      <c r="Q4094" s="7" t="s">
        <v>8341</v>
      </c>
      <c r="R4094" s="7" t="s">
        <v>8342</v>
      </c>
      <c r="S4094" s="13">
        <f t="shared" si="254"/>
        <v>42452.277002314819</v>
      </c>
      <c r="T4094" s="12">
        <f t="shared" si="255"/>
        <v>42412.318668981476</v>
      </c>
    </row>
    <row r="4095" spans="1:20" ht="32" x14ac:dyDescent="0.2">
      <c r="A4095">
        <v>2431</v>
      </c>
      <c r="B4095" s="3" t="s">
        <v>2432</v>
      </c>
      <c r="C4095" s="3" t="s">
        <v>6541</v>
      </c>
      <c r="D4095">
        <v>100000</v>
      </c>
      <c r="E4095">
        <v>2</v>
      </c>
      <c r="F4095" t="s">
        <v>8221</v>
      </c>
      <c r="G4095" t="s">
        <v>8224</v>
      </c>
      <c r="H4095" t="s">
        <v>8246</v>
      </c>
      <c r="I4095">
        <v>1467080613</v>
      </c>
      <c r="J4095">
        <v>1461896613</v>
      </c>
      <c r="K4095" t="b">
        <v>0</v>
      </c>
      <c r="L4095">
        <v>2</v>
      </c>
      <c r="M4095" t="b">
        <v>0</v>
      </c>
      <c r="N4095" t="s">
        <v>8284</v>
      </c>
      <c r="O4095" s="5">
        <f t="shared" si="252"/>
        <v>2.0000000000000002E-5</v>
      </c>
      <c r="P4095" s="15">
        <f t="shared" si="253"/>
        <v>1</v>
      </c>
      <c r="Q4095" s="7" t="s">
        <v>8341</v>
      </c>
      <c r="R4095" s="7" t="s">
        <v>8342</v>
      </c>
      <c r="S4095" s="13">
        <f t="shared" si="254"/>
        <v>42549.099687499998</v>
      </c>
      <c r="T4095" s="12">
        <f t="shared" si="255"/>
        <v>42489.099687499998</v>
      </c>
    </row>
    <row r="4096" spans="1:20" ht="48" x14ac:dyDescent="0.2">
      <c r="A4096">
        <v>3200</v>
      </c>
      <c r="B4096" s="3" t="s">
        <v>3200</v>
      </c>
      <c r="C4096" s="3" t="s">
        <v>7310</v>
      </c>
      <c r="D4096">
        <v>50000</v>
      </c>
      <c r="E4096">
        <v>1</v>
      </c>
      <c r="F4096" t="s">
        <v>8221</v>
      </c>
      <c r="G4096" t="s">
        <v>8224</v>
      </c>
      <c r="H4096" t="s">
        <v>8246</v>
      </c>
      <c r="I4096">
        <v>1461994440</v>
      </c>
      <c r="J4096">
        <v>1459410101</v>
      </c>
      <c r="K4096" t="b">
        <v>0</v>
      </c>
      <c r="L4096">
        <v>1</v>
      </c>
      <c r="M4096" t="b">
        <v>0</v>
      </c>
      <c r="N4096" t="s">
        <v>8305</v>
      </c>
      <c r="O4096" s="5">
        <f t="shared" si="252"/>
        <v>2.0000000000000002E-5</v>
      </c>
      <c r="P4096" s="15">
        <f t="shared" si="253"/>
        <v>1</v>
      </c>
      <c r="Q4096" s="7" t="s">
        <v>8323</v>
      </c>
      <c r="R4096" s="7" t="s">
        <v>8363</v>
      </c>
      <c r="S4096" s="13">
        <f t="shared" si="254"/>
        <v>42490.231944444444</v>
      </c>
      <c r="T4096" s="12">
        <f t="shared" si="255"/>
        <v>42460.320613425924</v>
      </c>
    </row>
    <row r="4097" spans="1:20" ht="48" x14ac:dyDescent="0.2">
      <c r="A4097">
        <v>3805</v>
      </c>
      <c r="B4097" s="3" t="s">
        <v>3802</v>
      </c>
      <c r="C4097" s="3" t="s">
        <v>7915</v>
      </c>
      <c r="D4097">
        <v>150000</v>
      </c>
      <c r="E4097">
        <v>3</v>
      </c>
      <c r="F4097" t="s">
        <v>8221</v>
      </c>
      <c r="G4097" t="s">
        <v>8224</v>
      </c>
      <c r="H4097" t="s">
        <v>8246</v>
      </c>
      <c r="I4097">
        <v>1411852640</v>
      </c>
      <c r="J4097">
        <v>1406668640</v>
      </c>
      <c r="K4097" t="b">
        <v>0</v>
      </c>
      <c r="L4097">
        <v>2</v>
      </c>
      <c r="M4097" t="b">
        <v>0</v>
      </c>
      <c r="N4097" t="s">
        <v>8305</v>
      </c>
      <c r="O4097" s="5">
        <f t="shared" si="252"/>
        <v>2.0000000000000002E-5</v>
      </c>
      <c r="P4097" s="15">
        <f t="shared" si="253"/>
        <v>1.5</v>
      </c>
      <c r="Q4097" s="7" t="s">
        <v>8323</v>
      </c>
      <c r="R4097" s="7" t="s">
        <v>8363</v>
      </c>
      <c r="S4097" s="13">
        <f t="shared" si="254"/>
        <v>41909.887037037035</v>
      </c>
      <c r="T4097" s="12">
        <f t="shared" si="255"/>
        <v>41849.887037037035</v>
      </c>
    </row>
    <row r="4098" spans="1:20" ht="48" x14ac:dyDescent="0.2">
      <c r="A4098">
        <v>192</v>
      </c>
      <c r="B4098" s="3" t="s">
        <v>194</v>
      </c>
      <c r="C4098" s="3" t="s">
        <v>4302</v>
      </c>
      <c r="D4098">
        <v>1000000</v>
      </c>
      <c r="E4098">
        <v>17</v>
      </c>
      <c r="F4098" t="s">
        <v>8221</v>
      </c>
      <c r="G4098" t="s">
        <v>8224</v>
      </c>
      <c r="H4098" t="s">
        <v>8246</v>
      </c>
      <c r="I4098">
        <v>1413572432</v>
      </c>
      <c r="J4098">
        <v>1410980432</v>
      </c>
      <c r="K4098" t="b">
        <v>0</v>
      </c>
      <c r="L4098">
        <v>3</v>
      </c>
      <c r="M4098" t="b">
        <v>0</v>
      </c>
      <c r="N4098" t="s">
        <v>8268</v>
      </c>
      <c r="O4098" s="5">
        <f t="shared" ref="O4098:O4115" si="256">E4098/D4098</f>
        <v>1.7E-5</v>
      </c>
      <c r="P4098" s="15">
        <f t="shared" ref="P4098:P4115" si="257">AVERAGE(E4098/L4098)</f>
        <v>5.666666666666667</v>
      </c>
      <c r="Q4098" s="7" t="s">
        <v>8316</v>
      </c>
      <c r="R4098" s="7" t="s">
        <v>8320</v>
      </c>
      <c r="S4098" s="13">
        <f t="shared" ref="S4098:S4115" si="258">(((I4098/60)/60)/24)+DATE(1970,1,1)</f>
        <v>41929.792037037041</v>
      </c>
      <c r="T4098" s="12">
        <f t="shared" ref="T4098:T4115" si="259">(((J4098/60)/60)/24)+DATE(1970,1,1)</f>
        <v>41899.792037037041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s="7" t="s">
        <v>8323</v>
      </c>
      <c r="R4099" s="7" t="s">
        <v>8324</v>
      </c>
      <c r="S4099" s="13">
        <f t="shared" si="258"/>
        <v>42400.996527777781</v>
      </c>
      <c r="T4099" s="12">
        <f t="shared" si="25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8323</v>
      </c>
      <c r="R4100" s="7" t="s">
        <v>8324</v>
      </c>
      <c r="S4100" s="13">
        <f t="shared" si="258"/>
        <v>42525.722187499996</v>
      </c>
      <c r="T4100" s="12">
        <f t="shared" si="259"/>
        <v>42495.722187499996</v>
      </c>
    </row>
    <row r="4101" spans="1:20" ht="32" x14ac:dyDescent="0.2">
      <c r="A4101">
        <v>496</v>
      </c>
      <c r="B4101" s="3" t="s">
        <v>497</v>
      </c>
      <c r="C4101" s="3" t="s">
        <v>4606</v>
      </c>
      <c r="D4101">
        <v>60000</v>
      </c>
      <c r="E4101">
        <v>1</v>
      </c>
      <c r="F4101" t="s">
        <v>8221</v>
      </c>
      <c r="G4101" t="s">
        <v>8224</v>
      </c>
      <c r="H4101" t="s">
        <v>8246</v>
      </c>
      <c r="I4101">
        <v>1392070874</v>
      </c>
      <c r="J4101">
        <v>1386886874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1.6666666666666667E-5</v>
      </c>
      <c r="P4101" s="15">
        <f t="shared" si="257"/>
        <v>1</v>
      </c>
      <c r="Q4101" s="7" t="s">
        <v>8316</v>
      </c>
      <c r="R4101" s="7" t="s">
        <v>8322</v>
      </c>
      <c r="S4101" s="13">
        <f t="shared" si="258"/>
        <v>41680.93141203704</v>
      </c>
      <c r="T4101" s="12">
        <f t="shared" si="259"/>
        <v>41620.93141203704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8323</v>
      </c>
      <c r="R4102" s="7" t="s">
        <v>8324</v>
      </c>
      <c r="S4102" s="13">
        <f t="shared" si="258"/>
        <v>41937.124884259261</v>
      </c>
      <c r="T4102" s="12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8323</v>
      </c>
      <c r="R4103" s="7" t="s">
        <v>8324</v>
      </c>
      <c r="S4103" s="13">
        <f t="shared" si="258"/>
        <v>42760.903726851851</v>
      </c>
      <c r="T4103" s="12">
        <f t="shared" si="259"/>
        <v>42730.903726851851</v>
      </c>
    </row>
    <row r="4104" spans="1:20" ht="48" hidden="1" x14ac:dyDescent="0.2">
      <c r="A4104">
        <v>1316</v>
      </c>
      <c r="B4104" s="3" t="s">
        <v>1317</v>
      </c>
      <c r="C4104" s="3" t="s">
        <v>5426</v>
      </c>
      <c r="D4104">
        <v>75000</v>
      </c>
      <c r="E4104">
        <v>1</v>
      </c>
      <c r="F4104" t="s">
        <v>8220</v>
      </c>
      <c r="G4104" t="s">
        <v>8224</v>
      </c>
      <c r="H4104" t="s">
        <v>8246</v>
      </c>
      <c r="I4104">
        <v>1456700709</v>
      </c>
      <c r="J4104">
        <v>1453676709</v>
      </c>
      <c r="K4104" t="b">
        <v>0</v>
      </c>
      <c r="L4104">
        <v>1</v>
      </c>
      <c r="M4104" t="b">
        <v>0</v>
      </c>
      <c r="N4104" t="s">
        <v>8273</v>
      </c>
      <c r="O4104" s="5">
        <f t="shared" si="256"/>
        <v>1.3333333333333333E-5</v>
      </c>
      <c r="P4104" s="15">
        <f t="shared" si="257"/>
        <v>1</v>
      </c>
      <c r="Q4104" s="7" t="s">
        <v>8309</v>
      </c>
      <c r="R4104" s="7" t="s">
        <v>8326</v>
      </c>
      <c r="S4104" s="13">
        <f t="shared" si="258"/>
        <v>42428.961909722217</v>
      </c>
      <c r="T4104" s="12">
        <f t="shared" si="259"/>
        <v>42393.961909722217</v>
      </c>
    </row>
    <row r="4105" spans="1:20" ht="48" x14ac:dyDescent="0.2">
      <c r="A4105">
        <v>576</v>
      </c>
      <c r="B4105" s="3" t="s">
        <v>577</v>
      </c>
      <c r="C4105" s="3" t="s">
        <v>4686</v>
      </c>
      <c r="D4105">
        <v>80000</v>
      </c>
      <c r="E4105">
        <v>1</v>
      </c>
      <c r="F4105" t="s">
        <v>8221</v>
      </c>
      <c r="G4105" t="s">
        <v>8224</v>
      </c>
      <c r="H4105" t="s">
        <v>8246</v>
      </c>
      <c r="I4105">
        <v>1427537952</v>
      </c>
      <c r="J4105">
        <v>1422357552</v>
      </c>
      <c r="K4105" t="b">
        <v>0</v>
      </c>
      <c r="L4105">
        <v>1</v>
      </c>
      <c r="M4105" t="b">
        <v>0</v>
      </c>
      <c r="N4105" t="s">
        <v>8272</v>
      </c>
      <c r="O4105" s="5">
        <f t="shared" si="256"/>
        <v>1.2500000000000001E-5</v>
      </c>
      <c r="P4105" s="15">
        <f t="shared" si="257"/>
        <v>1</v>
      </c>
      <c r="Q4105" s="7" t="s">
        <v>8309</v>
      </c>
      <c r="R4105" s="7" t="s">
        <v>8325</v>
      </c>
      <c r="S4105" s="13">
        <f t="shared" si="258"/>
        <v>42091.43</v>
      </c>
      <c r="T4105" s="12">
        <f t="shared" si="259"/>
        <v>42031.471666666665</v>
      </c>
    </row>
    <row r="4106" spans="1:20" ht="48" x14ac:dyDescent="0.2">
      <c r="A4106">
        <v>2594</v>
      </c>
      <c r="B4106" s="3" t="s">
        <v>2594</v>
      </c>
      <c r="C4106" s="3" t="s">
        <v>6704</v>
      </c>
      <c r="D4106">
        <v>80000</v>
      </c>
      <c r="E4106">
        <v>1</v>
      </c>
      <c r="F4106" t="s">
        <v>8221</v>
      </c>
      <c r="G4106" t="s">
        <v>8224</v>
      </c>
      <c r="H4106" t="s">
        <v>8246</v>
      </c>
      <c r="I4106">
        <v>1407453228</v>
      </c>
      <c r="J4106">
        <v>1404861228</v>
      </c>
      <c r="K4106" t="b">
        <v>0</v>
      </c>
      <c r="L4106">
        <v>1</v>
      </c>
      <c r="M4106" t="b">
        <v>0</v>
      </c>
      <c r="N4106" t="s">
        <v>8284</v>
      </c>
      <c r="O4106" s="5">
        <f t="shared" si="256"/>
        <v>1.2500000000000001E-5</v>
      </c>
      <c r="P4106" s="15">
        <f t="shared" si="257"/>
        <v>1</v>
      </c>
      <c r="Q4106" s="7" t="s">
        <v>8341</v>
      </c>
      <c r="R4106" s="7" t="s">
        <v>8342</v>
      </c>
      <c r="S4106" s="13">
        <f t="shared" si="258"/>
        <v>41858.967916666668</v>
      </c>
      <c r="T4106" s="12">
        <f t="shared" si="259"/>
        <v>41828.967916666668</v>
      </c>
    </row>
    <row r="4107" spans="1:20" ht="32" x14ac:dyDescent="0.2">
      <c r="A4107">
        <v>2582</v>
      </c>
      <c r="B4107" s="3" t="s">
        <v>2582</v>
      </c>
      <c r="C4107" s="3" t="s">
        <v>6692</v>
      </c>
      <c r="D4107">
        <v>90000</v>
      </c>
      <c r="E4107">
        <v>1</v>
      </c>
      <c r="F4107" t="s">
        <v>8221</v>
      </c>
      <c r="G4107" t="s">
        <v>8224</v>
      </c>
      <c r="H4107" t="s">
        <v>8246</v>
      </c>
      <c r="I4107">
        <v>1477784634</v>
      </c>
      <c r="J4107">
        <v>1475192634</v>
      </c>
      <c r="K4107" t="b">
        <v>0</v>
      </c>
      <c r="L4107">
        <v>1</v>
      </c>
      <c r="M4107" t="b">
        <v>0</v>
      </c>
      <c r="N4107" t="s">
        <v>8284</v>
      </c>
      <c r="O4107" s="5">
        <f t="shared" si="256"/>
        <v>1.1111111111111112E-5</v>
      </c>
      <c r="P4107" s="15">
        <f t="shared" si="257"/>
        <v>1</v>
      </c>
      <c r="Q4107" s="7" t="s">
        <v>8341</v>
      </c>
      <c r="R4107" s="7" t="s">
        <v>8342</v>
      </c>
      <c r="S4107" s="13">
        <f t="shared" si="258"/>
        <v>42672.988819444443</v>
      </c>
      <c r="T4107" s="12">
        <f t="shared" si="259"/>
        <v>42642.988819444443</v>
      </c>
    </row>
    <row r="4108" spans="1:20" ht="48" x14ac:dyDescent="0.2">
      <c r="A4108">
        <v>1450</v>
      </c>
      <c r="B4108" s="3" t="s">
        <v>1451</v>
      </c>
      <c r="C4108" s="3" t="s">
        <v>5560</v>
      </c>
      <c r="D4108">
        <v>100000</v>
      </c>
      <c r="E4108">
        <v>1</v>
      </c>
      <c r="F4108" t="s">
        <v>8221</v>
      </c>
      <c r="G4108" t="s">
        <v>8224</v>
      </c>
      <c r="H4108" t="s">
        <v>8246</v>
      </c>
      <c r="I4108">
        <v>1455941197</v>
      </c>
      <c r="J4108">
        <v>1453349197</v>
      </c>
      <c r="K4108" t="b">
        <v>0</v>
      </c>
      <c r="L4108">
        <v>1</v>
      </c>
      <c r="M4108" t="b">
        <v>0</v>
      </c>
      <c r="N4108" t="s">
        <v>8287</v>
      </c>
      <c r="O4108" s="5">
        <f t="shared" si="256"/>
        <v>1.0000000000000001E-5</v>
      </c>
      <c r="P4108" s="15">
        <f t="shared" si="257"/>
        <v>1</v>
      </c>
      <c r="Q4108" s="7" t="s">
        <v>8327</v>
      </c>
      <c r="R4108" s="7" t="s">
        <v>8346</v>
      </c>
      <c r="S4108" s="13">
        <f t="shared" si="258"/>
        <v>42420.171261574069</v>
      </c>
      <c r="T4108" s="12">
        <f t="shared" si="259"/>
        <v>42390.171261574069</v>
      </c>
    </row>
    <row r="4109" spans="1:20" ht="32" x14ac:dyDescent="0.2">
      <c r="A4109">
        <v>696</v>
      </c>
      <c r="B4109" s="3" t="s">
        <v>697</v>
      </c>
      <c r="C4109" s="3" t="s">
        <v>4806</v>
      </c>
      <c r="D4109">
        <v>175000</v>
      </c>
      <c r="E4109">
        <v>1</v>
      </c>
      <c r="F4109" t="s">
        <v>8221</v>
      </c>
      <c r="G4109" t="s">
        <v>8233</v>
      </c>
      <c r="H4109" t="s">
        <v>8249</v>
      </c>
      <c r="I4109">
        <v>1406326502</v>
      </c>
      <c r="J4109">
        <v>1403734502</v>
      </c>
      <c r="K4109" t="b">
        <v>0</v>
      </c>
      <c r="L4109">
        <v>1</v>
      </c>
      <c r="M4109" t="b">
        <v>0</v>
      </c>
      <c r="N4109" t="s">
        <v>8273</v>
      </c>
      <c r="O4109" s="5">
        <f t="shared" si="256"/>
        <v>5.7142857142857145E-6</v>
      </c>
      <c r="P4109" s="15">
        <f t="shared" si="257"/>
        <v>1</v>
      </c>
      <c r="Q4109" s="7" t="s">
        <v>8309</v>
      </c>
      <c r="R4109" s="7" t="s">
        <v>8326</v>
      </c>
      <c r="S4109" s="13">
        <f t="shared" si="258"/>
        <v>41845.927106481482</v>
      </c>
      <c r="T4109" s="12">
        <f t="shared" si="259"/>
        <v>41815.927106481482</v>
      </c>
    </row>
    <row r="4110" spans="1:20" ht="48" x14ac:dyDescent="0.2">
      <c r="A4110">
        <v>3951</v>
      </c>
      <c r="B4110" s="3" t="s">
        <v>3948</v>
      </c>
      <c r="C4110" s="3" t="s">
        <v>6961</v>
      </c>
      <c r="D4110">
        <v>200000</v>
      </c>
      <c r="E4110">
        <v>1</v>
      </c>
      <c r="F4110" t="s">
        <v>8221</v>
      </c>
      <c r="G4110" t="s">
        <v>8241</v>
      </c>
      <c r="H4110" t="s">
        <v>8249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5.0000000000000004E-6</v>
      </c>
      <c r="P4110" s="15">
        <f t="shared" si="257"/>
        <v>1</v>
      </c>
      <c r="Q4110" s="7" t="s">
        <v>8323</v>
      </c>
      <c r="R4110" s="7" t="s">
        <v>8324</v>
      </c>
      <c r="S4110" s="13">
        <f t="shared" si="258"/>
        <v>42493.784050925926</v>
      </c>
      <c r="T4110" s="12">
        <f t="shared" si="259"/>
        <v>42433.825717592597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8323</v>
      </c>
      <c r="R4111" s="7" t="s">
        <v>8324</v>
      </c>
      <c r="S4111" s="13">
        <f t="shared" si="258"/>
        <v>42337.581064814818</v>
      </c>
      <c r="T4111" s="12">
        <f t="shared" si="259"/>
        <v>42307.539398148147</v>
      </c>
    </row>
    <row r="4112" spans="1:20" ht="48" x14ac:dyDescent="0.2">
      <c r="A4112">
        <v>542</v>
      </c>
      <c r="B4112" s="3" t="s">
        <v>543</v>
      </c>
      <c r="C4112" s="3" t="s">
        <v>4652</v>
      </c>
      <c r="D4112">
        <v>250000</v>
      </c>
      <c r="E4112">
        <v>1</v>
      </c>
      <c r="F4112" t="s">
        <v>8221</v>
      </c>
      <c r="G4112" t="s">
        <v>8224</v>
      </c>
      <c r="H4112" t="s">
        <v>8246</v>
      </c>
      <c r="I4112">
        <v>1462293716</v>
      </c>
      <c r="J4112">
        <v>1457113316</v>
      </c>
      <c r="K4112" t="b">
        <v>0</v>
      </c>
      <c r="L4112">
        <v>1</v>
      </c>
      <c r="M4112" t="b">
        <v>0</v>
      </c>
      <c r="N4112" t="s">
        <v>8272</v>
      </c>
      <c r="O4112" s="5">
        <f t="shared" si="256"/>
        <v>3.9999999999999998E-6</v>
      </c>
      <c r="P4112" s="15">
        <f t="shared" si="257"/>
        <v>1</v>
      </c>
      <c r="Q4112" s="7" t="s">
        <v>8309</v>
      </c>
      <c r="R4112" s="7" t="s">
        <v>8325</v>
      </c>
      <c r="S4112" s="13">
        <f t="shared" si="258"/>
        <v>42493.695787037039</v>
      </c>
      <c r="T4112" s="12">
        <f t="shared" si="259"/>
        <v>42433.737453703703</v>
      </c>
    </row>
    <row r="4113" spans="1:20" ht="48" x14ac:dyDescent="0.2">
      <c r="A4113">
        <v>3629</v>
      </c>
      <c r="B4113" s="3" t="s">
        <v>3627</v>
      </c>
      <c r="C4113" s="3" t="s">
        <v>7739</v>
      </c>
      <c r="D4113">
        <v>1000000</v>
      </c>
      <c r="E4113">
        <v>2</v>
      </c>
      <c r="F4113" t="s">
        <v>8221</v>
      </c>
      <c r="G4113" t="s">
        <v>8224</v>
      </c>
      <c r="H4113" t="s">
        <v>8246</v>
      </c>
      <c r="I4113">
        <v>1462467600</v>
      </c>
      <c r="J4113">
        <v>1457403364</v>
      </c>
      <c r="K4113" t="b">
        <v>0</v>
      </c>
      <c r="L4113">
        <v>2</v>
      </c>
      <c r="M4113" t="b">
        <v>0</v>
      </c>
      <c r="N4113" t="s">
        <v>8305</v>
      </c>
      <c r="O4113" s="5">
        <f t="shared" si="256"/>
        <v>1.9999999999999999E-6</v>
      </c>
      <c r="P4113" s="15">
        <f t="shared" si="257"/>
        <v>1</v>
      </c>
      <c r="Q4113" s="7" t="s">
        <v>8323</v>
      </c>
      <c r="R4113" s="7" t="s">
        <v>8363</v>
      </c>
      <c r="S4113" s="13">
        <f t="shared" si="258"/>
        <v>42495.708333333328</v>
      </c>
      <c r="T4113" s="12">
        <f t="shared" si="259"/>
        <v>42437.094490740739</v>
      </c>
    </row>
    <row r="4114" spans="1:20" ht="32" hidden="1" x14ac:dyDescent="0.2">
      <c r="A4114">
        <v>639</v>
      </c>
      <c r="B4114" s="3" t="s">
        <v>640</v>
      </c>
      <c r="C4114" s="3" t="s">
        <v>4749</v>
      </c>
      <c r="D4114">
        <v>1000000</v>
      </c>
      <c r="E4114">
        <v>1</v>
      </c>
      <c r="F4114" t="s">
        <v>8220</v>
      </c>
      <c r="G4114" t="s">
        <v>8224</v>
      </c>
      <c r="H4114" t="s">
        <v>8246</v>
      </c>
      <c r="I4114">
        <v>1413208795</v>
      </c>
      <c r="J4114">
        <v>1408024795</v>
      </c>
      <c r="K4114" t="b">
        <v>0</v>
      </c>
      <c r="L4114">
        <v>1</v>
      </c>
      <c r="M4114" t="b">
        <v>0</v>
      </c>
      <c r="N4114" t="s">
        <v>8272</v>
      </c>
      <c r="O4114" s="5">
        <f t="shared" si="256"/>
        <v>9.9999999999999995E-7</v>
      </c>
      <c r="P4114" s="15">
        <f t="shared" si="257"/>
        <v>1</v>
      </c>
      <c r="Q4114" s="7" t="s">
        <v>8309</v>
      </c>
      <c r="R4114" s="7" t="s">
        <v>8325</v>
      </c>
      <c r="S4114" s="13">
        <f t="shared" si="258"/>
        <v>41925.583275462966</v>
      </c>
      <c r="T4114" s="12">
        <f t="shared" si="259"/>
        <v>41865.583275462966</v>
      </c>
    </row>
    <row r="4115" spans="1:20" ht="32" hidden="1" x14ac:dyDescent="0.2">
      <c r="A4115">
        <v>619</v>
      </c>
      <c r="B4115" s="3" t="s">
        <v>620</v>
      </c>
      <c r="C4115" s="3" t="s">
        <v>4729</v>
      </c>
      <c r="D4115">
        <v>2500000</v>
      </c>
      <c r="E4115">
        <v>1</v>
      </c>
      <c r="F4115" t="s">
        <v>8220</v>
      </c>
      <c r="G4115" t="s">
        <v>8224</v>
      </c>
      <c r="H4115" t="s">
        <v>8246</v>
      </c>
      <c r="I4115">
        <v>1416933390</v>
      </c>
      <c r="J4115">
        <v>1411745790</v>
      </c>
      <c r="K4115" t="b">
        <v>0</v>
      </c>
      <c r="L4115">
        <v>1</v>
      </c>
      <c r="M4115" t="b">
        <v>0</v>
      </c>
      <c r="N4115" t="s">
        <v>8272</v>
      </c>
      <c r="O4115" s="5">
        <f t="shared" si="256"/>
        <v>3.9999999999999998E-7</v>
      </c>
      <c r="P4115" s="15">
        <f t="shared" si="257"/>
        <v>1</v>
      </c>
      <c r="Q4115" s="7" t="s">
        <v>8309</v>
      </c>
      <c r="R4115" s="7" t="s">
        <v>8325</v>
      </c>
      <c r="S4115" s="13">
        <f t="shared" si="258"/>
        <v>41968.692013888889</v>
      </c>
      <c r="T4115" s="12">
        <f t="shared" si="259"/>
        <v>41908.650347222225</v>
      </c>
    </row>
  </sheetData>
  <autoFilter ref="A1:T4115" xr:uid="{4B23F948-9EC3-7D4B-B18E-83237295881D}">
    <filterColumn colId="5">
      <filters>
        <filter val="failed"/>
      </filters>
    </filterColumn>
  </autoFilter>
  <conditionalFormatting sqref="F1:F4115">
    <cfRule type="containsText" dxfId="11" priority="7" operator="containsText" text="live">
      <formula>NOT(ISERROR(SEARCH("live",F1)))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success">
      <formula>NOT(ISERROR(SEARCH("success",F1)))</formula>
    </cfRule>
    <cfRule type="containsText" dxfId="8" priority="10" operator="containsText" text="failed">
      <formula>NOT(ISERROR(SEARCH("failed",F1)))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5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6BC0D-DC94-004E-A71B-F69DBB86C2A4}">
  <sheetPr codeName="Sheet4"/>
  <dimension ref="A1:F55"/>
  <sheetViews>
    <sheetView workbookViewId="0">
      <selection activeCell="A3" sqref="A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9" t="s">
        <v>8223</v>
      </c>
      <c r="B1" t="s">
        <v>8311</v>
      </c>
    </row>
    <row r="3" spans="1:6" x14ac:dyDescent="0.2">
      <c r="A3" s="9" t="s">
        <v>8365</v>
      </c>
      <c r="B3" s="9" t="s">
        <v>8315</v>
      </c>
    </row>
    <row r="4" spans="1:6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0" t="s">
        <v>8316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1" t="s">
        <v>8322</v>
      </c>
      <c r="B6" s="8"/>
      <c r="C6" s="8">
        <v>100</v>
      </c>
      <c r="D6" s="8"/>
      <c r="E6" s="8"/>
      <c r="F6" s="8">
        <v>100</v>
      </c>
    </row>
    <row r="7" spans="1:6" x14ac:dyDescent="0.2">
      <c r="A7" s="11" t="s">
        <v>8321</v>
      </c>
      <c r="B7" s="8"/>
      <c r="C7" s="8"/>
      <c r="D7" s="8"/>
      <c r="E7" s="8">
        <v>180</v>
      </c>
      <c r="F7" s="8">
        <v>180</v>
      </c>
    </row>
    <row r="8" spans="1:6" x14ac:dyDescent="0.2">
      <c r="A8" s="11" t="s">
        <v>8320</v>
      </c>
      <c r="B8" s="8"/>
      <c r="C8" s="8">
        <v>80</v>
      </c>
      <c r="D8" s="8"/>
      <c r="E8" s="8"/>
      <c r="F8" s="8">
        <v>80</v>
      </c>
    </row>
    <row r="9" spans="1:6" x14ac:dyDescent="0.2">
      <c r="A9" s="11" t="s">
        <v>8319</v>
      </c>
      <c r="B9" s="8">
        <v>40</v>
      </c>
      <c r="C9" s="8"/>
      <c r="D9" s="8"/>
      <c r="E9" s="8"/>
      <c r="F9" s="8">
        <v>40</v>
      </c>
    </row>
    <row r="10" spans="1:6" x14ac:dyDescent="0.2">
      <c r="A10" s="11" t="s">
        <v>8318</v>
      </c>
      <c r="B10" s="8"/>
      <c r="C10" s="8"/>
      <c r="D10" s="8"/>
      <c r="E10" s="8">
        <v>60</v>
      </c>
      <c r="F10" s="8">
        <v>60</v>
      </c>
    </row>
    <row r="11" spans="1:6" x14ac:dyDescent="0.2">
      <c r="A11" s="11" t="s">
        <v>8317</v>
      </c>
      <c r="B11" s="8"/>
      <c r="C11" s="8"/>
      <c r="D11" s="8"/>
      <c r="E11" s="8">
        <v>60</v>
      </c>
      <c r="F11" s="8">
        <v>60</v>
      </c>
    </row>
    <row r="12" spans="1:6" x14ac:dyDescent="0.2">
      <c r="A12" s="10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11" t="s">
        <v>8342</v>
      </c>
      <c r="B13" s="8">
        <v>20</v>
      </c>
      <c r="C13" s="8">
        <v>120</v>
      </c>
      <c r="D13" s="8"/>
      <c r="E13" s="8"/>
      <c r="F13" s="8">
        <v>140</v>
      </c>
    </row>
    <row r="14" spans="1:6" x14ac:dyDescent="0.2">
      <c r="A14" s="11" t="s">
        <v>8357</v>
      </c>
      <c r="B14" s="8"/>
      <c r="C14" s="8">
        <v>20</v>
      </c>
      <c r="D14" s="8"/>
      <c r="E14" s="8"/>
      <c r="F14" s="8">
        <v>20</v>
      </c>
    </row>
    <row r="15" spans="1:6" x14ac:dyDescent="0.2">
      <c r="A15" s="11" t="s">
        <v>8356</v>
      </c>
      <c r="B15" s="8"/>
      <c r="C15" s="8"/>
      <c r="D15" s="8">
        <v>6</v>
      </c>
      <c r="E15" s="8">
        <v>34</v>
      </c>
      <c r="F15" s="8">
        <v>40</v>
      </c>
    </row>
    <row r="16" spans="1:6" x14ac:dyDescent="0.2">
      <c r="A16" s="10" t="s">
        <v>8338</v>
      </c>
      <c r="B16" s="8"/>
      <c r="C16" s="8">
        <v>140</v>
      </c>
      <c r="D16" s="8"/>
      <c r="E16" s="8">
        <v>80</v>
      </c>
      <c r="F16" s="8">
        <v>220</v>
      </c>
    </row>
    <row r="17" spans="1:6" x14ac:dyDescent="0.2">
      <c r="A17" s="11" t="s">
        <v>8340</v>
      </c>
      <c r="B17" s="8"/>
      <c r="C17" s="8">
        <v>40</v>
      </c>
      <c r="D17" s="8"/>
      <c r="E17" s="8"/>
      <c r="F17" s="8">
        <v>40</v>
      </c>
    </row>
    <row r="18" spans="1:6" x14ac:dyDescent="0.2">
      <c r="A18" s="11" t="s">
        <v>8355</v>
      </c>
      <c r="B18" s="8"/>
      <c r="C18" s="8"/>
      <c r="D18" s="8"/>
      <c r="E18" s="8">
        <v>80</v>
      </c>
      <c r="F18" s="8">
        <v>80</v>
      </c>
    </row>
    <row r="19" spans="1:6" x14ac:dyDescent="0.2">
      <c r="A19" s="11" t="s">
        <v>8339</v>
      </c>
      <c r="B19" s="8"/>
      <c r="C19" s="8">
        <v>100</v>
      </c>
      <c r="D19" s="8"/>
      <c r="E19" s="8"/>
      <c r="F19" s="8">
        <v>100</v>
      </c>
    </row>
    <row r="20" spans="1:6" x14ac:dyDescent="0.2">
      <c r="A20" s="10" t="s">
        <v>8336</v>
      </c>
      <c r="B20" s="8">
        <v>24</v>
      </c>
      <c r="C20" s="8"/>
      <c r="D20" s="8"/>
      <c r="E20" s="8"/>
      <c r="F20" s="8">
        <v>24</v>
      </c>
    </row>
    <row r="21" spans="1:6" x14ac:dyDescent="0.2">
      <c r="A21" s="11" t="s">
        <v>8337</v>
      </c>
      <c r="B21" s="8">
        <v>24</v>
      </c>
      <c r="C21" s="8"/>
      <c r="D21" s="8"/>
      <c r="E21" s="8"/>
      <c r="F21" s="8">
        <v>24</v>
      </c>
    </row>
    <row r="22" spans="1:6" x14ac:dyDescent="0.2">
      <c r="A22" s="10" t="s">
        <v>8330</v>
      </c>
      <c r="B22" s="8">
        <v>20</v>
      </c>
      <c r="C22" s="8">
        <v>120</v>
      </c>
      <c r="D22" s="8">
        <v>20</v>
      </c>
      <c r="E22" s="8">
        <v>540</v>
      </c>
      <c r="F22" s="8">
        <v>700</v>
      </c>
    </row>
    <row r="23" spans="1:6" x14ac:dyDescent="0.2">
      <c r="A23" s="11" t="s">
        <v>8358</v>
      </c>
      <c r="B23" s="8"/>
      <c r="C23" s="8"/>
      <c r="D23" s="8"/>
      <c r="E23" s="8">
        <v>40</v>
      </c>
      <c r="F23" s="8">
        <v>40</v>
      </c>
    </row>
    <row r="24" spans="1:6" x14ac:dyDescent="0.2">
      <c r="A24" s="11" t="s">
        <v>8335</v>
      </c>
      <c r="B24" s="8"/>
      <c r="C24" s="8"/>
      <c r="D24" s="8"/>
      <c r="E24" s="8">
        <v>40</v>
      </c>
      <c r="F24" s="8">
        <v>40</v>
      </c>
    </row>
    <row r="25" spans="1:6" x14ac:dyDescent="0.2">
      <c r="A25" s="11" t="s">
        <v>8352</v>
      </c>
      <c r="B25" s="8"/>
      <c r="C25" s="8">
        <v>40</v>
      </c>
      <c r="D25" s="8">
        <v>20</v>
      </c>
      <c r="E25" s="8"/>
      <c r="F25" s="8">
        <v>60</v>
      </c>
    </row>
    <row r="26" spans="1:6" x14ac:dyDescent="0.2">
      <c r="A26" s="11" t="s">
        <v>8334</v>
      </c>
      <c r="B26" s="8"/>
      <c r="C26" s="8">
        <v>20</v>
      </c>
      <c r="D26" s="8"/>
      <c r="E26" s="8">
        <v>140</v>
      </c>
      <c r="F26" s="8">
        <v>160</v>
      </c>
    </row>
    <row r="27" spans="1:6" x14ac:dyDescent="0.2">
      <c r="A27" s="11" t="s">
        <v>8333</v>
      </c>
      <c r="B27" s="8"/>
      <c r="C27" s="8">
        <v>60</v>
      </c>
      <c r="D27" s="8"/>
      <c r="E27" s="8"/>
      <c r="F27" s="8">
        <v>60</v>
      </c>
    </row>
    <row r="28" spans="1:6" x14ac:dyDescent="0.2">
      <c r="A28" s="11" t="s">
        <v>8332</v>
      </c>
      <c r="B28" s="8"/>
      <c r="C28" s="8"/>
      <c r="D28" s="8"/>
      <c r="E28" s="8">
        <v>20</v>
      </c>
      <c r="F28" s="8">
        <v>20</v>
      </c>
    </row>
    <row r="29" spans="1:6" x14ac:dyDescent="0.2">
      <c r="A29" s="11" t="s">
        <v>8351</v>
      </c>
      <c r="B29" s="8"/>
      <c r="C29" s="8"/>
      <c r="D29" s="8"/>
      <c r="E29" s="8">
        <v>40</v>
      </c>
      <c r="F29" s="8">
        <v>40</v>
      </c>
    </row>
    <row r="30" spans="1:6" x14ac:dyDescent="0.2">
      <c r="A30" s="11" t="s">
        <v>8331</v>
      </c>
      <c r="B30" s="8"/>
      <c r="C30" s="8"/>
      <c r="D30" s="8"/>
      <c r="E30" s="8">
        <v>260</v>
      </c>
      <c r="F30" s="8">
        <v>260</v>
      </c>
    </row>
    <row r="31" spans="1:6" x14ac:dyDescent="0.2">
      <c r="A31" s="11" t="s">
        <v>8345</v>
      </c>
      <c r="B31" s="8">
        <v>20</v>
      </c>
      <c r="C31" s="8"/>
      <c r="D31" s="8"/>
      <c r="E31" s="8"/>
      <c r="F31" s="8">
        <v>20</v>
      </c>
    </row>
    <row r="32" spans="1:6" x14ac:dyDescent="0.2">
      <c r="A32" s="10" t="s">
        <v>8343</v>
      </c>
      <c r="B32" s="8"/>
      <c r="C32" s="8">
        <v>117</v>
      </c>
      <c r="D32" s="8"/>
      <c r="E32" s="8">
        <v>103</v>
      </c>
      <c r="F32" s="8">
        <v>220</v>
      </c>
    </row>
    <row r="33" spans="1:6" x14ac:dyDescent="0.2">
      <c r="A33" s="11" t="s">
        <v>8348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1" t="s">
        <v>8354</v>
      </c>
      <c r="B34" s="8"/>
      <c r="C34" s="8">
        <v>20</v>
      </c>
      <c r="D34" s="8"/>
      <c r="E34" s="8"/>
      <c r="F34" s="8">
        <v>20</v>
      </c>
    </row>
    <row r="35" spans="1:6" x14ac:dyDescent="0.2">
      <c r="A35" s="11" t="s">
        <v>8344</v>
      </c>
      <c r="B35" s="8"/>
      <c r="C35" s="8">
        <v>57</v>
      </c>
      <c r="D35" s="8"/>
      <c r="E35" s="8">
        <v>103</v>
      </c>
      <c r="F35" s="8">
        <v>160</v>
      </c>
    </row>
    <row r="36" spans="1:6" x14ac:dyDescent="0.2">
      <c r="A36" s="11" t="s">
        <v>8350</v>
      </c>
      <c r="B36" s="8"/>
      <c r="C36" s="8">
        <v>20</v>
      </c>
      <c r="D36" s="8"/>
      <c r="E36" s="8"/>
      <c r="F36" s="8">
        <v>20</v>
      </c>
    </row>
    <row r="37" spans="1:6" x14ac:dyDescent="0.2">
      <c r="A37" s="10" t="s">
        <v>8327</v>
      </c>
      <c r="B37" s="8">
        <v>30</v>
      </c>
      <c r="C37" s="8">
        <v>127</v>
      </c>
      <c r="D37" s="8"/>
      <c r="E37" s="8">
        <v>80</v>
      </c>
      <c r="F37" s="8">
        <v>237</v>
      </c>
    </row>
    <row r="38" spans="1:6" x14ac:dyDescent="0.2">
      <c r="A38" s="11" t="s">
        <v>8349</v>
      </c>
      <c r="B38" s="8">
        <v>20</v>
      </c>
      <c r="C38" s="8"/>
      <c r="D38" s="8"/>
      <c r="E38" s="8"/>
      <c r="F38" s="8">
        <v>20</v>
      </c>
    </row>
    <row r="39" spans="1:6" x14ac:dyDescent="0.2">
      <c r="A39" s="11" t="s">
        <v>8362</v>
      </c>
      <c r="B39" s="8"/>
      <c r="C39" s="8">
        <v>40</v>
      </c>
      <c r="D39" s="8"/>
      <c r="E39" s="8"/>
      <c r="F39" s="8">
        <v>40</v>
      </c>
    </row>
    <row r="40" spans="1:6" x14ac:dyDescent="0.2">
      <c r="A40" s="11" t="s">
        <v>8329</v>
      </c>
      <c r="B40" s="8"/>
      <c r="C40" s="8">
        <v>40</v>
      </c>
      <c r="D40" s="8"/>
      <c r="E40" s="8"/>
      <c r="F40" s="8">
        <v>40</v>
      </c>
    </row>
    <row r="41" spans="1:6" x14ac:dyDescent="0.2">
      <c r="A41" s="11" t="s">
        <v>8328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1" t="s">
        <v>8347</v>
      </c>
      <c r="B42" s="8"/>
      <c r="C42" s="8"/>
      <c r="D42" s="8"/>
      <c r="E42" s="8">
        <v>20</v>
      </c>
      <c r="F42" s="8">
        <v>20</v>
      </c>
    </row>
    <row r="43" spans="1:6" x14ac:dyDescent="0.2">
      <c r="A43" s="11" t="s">
        <v>8346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10" t="s">
        <v>8309</v>
      </c>
      <c r="B44" s="8">
        <v>178</v>
      </c>
      <c r="C44" s="8">
        <v>213</v>
      </c>
      <c r="D44" s="8"/>
      <c r="E44" s="8">
        <v>209</v>
      </c>
      <c r="F44" s="8">
        <v>600</v>
      </c>
    </row>
    <row r="45" spans="1:6" x14ac:dyDescent="0.2">
      <c r="A45" s="11" t="s">
        <v>8353</v>
      </c>
      <c r="B45" s="8"/>
      <c r="C45" s="8">
        <v>20</v>
      </c>
      <c r="D45" s="8"/>
      <c r="E45" s="8"/>
      <c r="F45" s="8">
        <v>20</v>
      </c>
    </row>
    <row r="46" spans="1:6" x14ac:dyDescent="0.2">
      <c r="A46" s="11" t="s">
        <v>8310</v>
      </c>
      <c r="B46" s="8"/>
      <c r="C46" s="8"/>
      <c r="D46" s="8"/>
      <c r="E46" s="8">
        <v>140</v>
      </c>
      <c r="F46" s="8">
        <v>140</v>
      </c>
    </row>
    <row r="47" spans="1:6" x14ac:dyDescent="0.2">
      <c r="A47" s="11" t="s">
        <v>8360</v>
      </c>
      <c r="B47" s="8"/>
      <c r="C47" s="8">
        <v>11</v>
      </c>
      <c r="D47" s="8"/>
      <c r="E47" s="8">
        <v>9</v>
      </c>
      <c r="F47" s="8">
        <v>20</v>
      </c>
    </row>
    <row r="48" spans="1:6" x14ac:dyDescent="0.2">
      <c r="A48" s="11" t="s">
        <v>8359</v>
      </c>
      <c r="B48" s="8">
        <v>18</v>
      </c>
      <c r="C48" s="8">
        <v>2</v>
      </c>
      <c r="D48" s="8"/>
      <c r="E48" s="8">
        <v>40</v>
      </c>
      <c r="F48" s="8">
        <v>60</v>
      </c>
    </row>
    <row r="49" spans="1:6" x14ac:dyDescent="0.2">
      <c r="A49" s="11" t="s">
        <v>8326</v>
      </c>
      <c r="B49" s="8">
        <v>60</v>
      </c>
      <c r="C49" s="8">
        <v>120</v>
      </c>
      <c r="D49" s="8"/>
      <c r="E49" s="8">
        <v>20</v>
      </c>
      <c r="F49" s="8">
        <v>200</v>
      </c>
    </row>
    <row r="50" spans="1:6" x14ac:dyDescent="0.2">
      <c r="A50" s="11" t="s">
        <v>8325</v>
      </c>
      <c r="B50" s="8">
        <v>100</v>
      </c>
      <c r="C50" s="8">
        <v>60</v>
      </c>
      <c r="D50" s="8"/>
      <c r="E50" s="8"/>
      <c r="F50" s="8">
        <v>160</v>
      </c>
    </row>
    <row r="51" spans="1:6" x14ac:dyDescent="0.2">
      <c r="A51" s="10" t="s">
        <v>8323</v>
      </c>
      <c r="B51" s="8">
        <v>37</v>
      </c>
      <c r="C51" s="8">
        <v>493</v>
      </c>
      <c r="D51" s="8">
        <v>24</v>
      </c>
      <c r="E51" s="8">
        <v>839</v>
      </c>
      <c r="F51" s="8">
        <v>1393</v>
      </c>
    </row>
    <row r="52" spans="1:6" x14ac:dyDescent="0.2">
      <c r="A52" s="11" t="s">
        <v>8363</v>
      </c>
      <c r="B52" s="8">
        <v>20</v>
      </c>
      <c r="C52" s="8">
        <v>60</v>
      </c>
      <c r="D52" s="8"/>
      <c r="E52" s="8">
        <v>60</v>
      </c>
      <c r="F52" s="8">
        <v>140</v>
      </c>
    </row>
    <row r="53" spans="1:6" x14ac:dyDescent="0.2">
      <c r="A53" s="11" t="s">
        <v>8324</v>
      </c>
      <c r="B53" s="8"/>
      <c r="C53" s="8">
        <v>353</v>
      </c>
      <c r="D53" s="8">
        <v>19</v>
      </c>
      <c r="E53" s="8">
        <v>694</v>
      </c>
      <c r="F53" s="8">
        <v>1066</v>
      </c>
    </row>
    <row r="54" spans="1:6" x14ac:dyDescent="0.2">
      <c r="A54" s="11" t="s">
        <v>8361</v>
      </c>
      <c r="B54" s="8">
        <v>17</v>
      </c>
      <c r="C54" s="8">
        <v>80</v>
      </c>
      <c r="D54" s="8">
        <v>5</v>
      </c>
      <c r="E54" s="8">
        <v>85</v>
      </c>
      <c r="F54" s="8">
        <v>187</v>
      </c>
    </row>
    <row r="55" spans="1:6" x14ac:dyDescent="0.2">
      <c r="A55" s="10" t="s">
        <v>8314</v>
      </c>
      <c r="B55" s="8">
        <v>349</v>
      </c>
      <c r="C55" s="8">
        <v>1530</v>
      </c>
      <c r="D55" s="8">
        <v>50</v>
      </c>
      <c r="E55" s="8">
        <v>2185</v>
      </c>
      <c r="F5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37653-4E03-8B4C-8DD1-05058CA61C6B}">
  <sheetPr codeName="Sheet3"/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1.83203125" bestFit="1" customWidth="1"/>
    <col min="2" max="2" width="12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 x14ac:dyDescent="0.2">
      <c r="A1" s="9" t="s">
        <v>8223</v>
      </c>
      <c r="B1" t="s">
        <v>8311</v>
      </c>
    </row>
    <row r="3" spans="1:6" x14ac:dyDescent="0.2">
      <c r="A3" s="9" t="s">
        <v>8312</v>
      </c>
      <c r="B3" s="9" t="s">
        <v>8364</v>
      </c>
    </row>
    <row r="4" spans="1:6" x14ac:dyDescent="0.2">
      <c r="A4" s="9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0" t="s">
        <v>8309</v>
      </c>
      <c r="B5" s="8">
        <v>178</v>
      </c>
      <c r="C5" s="8">
        <v>213</v>
      </c>
      <c r="D5" s="8"/>
      <c r="E5" s="8">
        <v>209</v>
      </c>
      <c r="F5" s="8">
        <v>600</v>
      </c>
    </row>
    <row r="6" spans="1:6" x14ac:dyDescent="0.2">
      <c r="A6" s="10" t="s">
        <v>8316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8323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  <row r="8" spans="1:6" x14ac:dyDescent="0.2">
      <c r="A8" s="10" t="s">
        <v>8327</v>
      </c>
      <c r="B8" s="8">
        <v>30</v>
      </c>
      <c r="C8" s="8">
        <v>127</v>
      </c>
      <c r="D8" s="8"/>
      <c r="E8" s="8">
        <v>80</v>
      </c>
      <c r="F8" s="8">
        <v>237</v>
      </c>
    </row>
    <row r="9" spans="1:6" x14ac:dyDescent="0.2">
      <c r="A9" s="10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10" t="s">
        <v>8338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10" t="s">
        <v>8341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10" t="s">
        <v>8343</v>
      </c>
      <c r="B13" s="8"/>
      <c r="C13" s="8">
        <v>117</v>
      </c>
      <c r="D13" s="8"/>
      <c r="E13" s="8">
        <v>103</v>
      </c>
      <c r="F13" s="8">
        <v>220</v>
      </c>
    </row>
    <row r="14" spans="1:6" x14ac:dyDescent="0.2">
      <c r="A14" s="10" t="s">
        <v>8314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B97A-0044-8B40-A3F9-11B7296DD792}">
  <sheetPr codeName="Sheet5"/>
  <dimension ref="A1:E18"/>
  <sheetViews>
    <sheetView zoomScale="107" zoomScaleNormal="107"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.16406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  <col min="12" max="12" width="4" bestFit="1" customWidth="1"/>
    <col min="13" max="13" width="8.83203125" bestFit="1" customWidth="1"/>
    <col min="14" max="14" width="12.1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32" bestFit="1" customWidth="1"/>
    <col min="19" max="19" width="16" bestFit="1" customWidth="1"/>
    <col min="20" max="20" width="19.1640625" bestFit="1" customWidth="1"/>
    <col min="21" max="21" width="16.5" bestFit="1" customWidth="1"/>
  </cols>
  <sheetData>
    <row r="1" spans="1:5" x14ac:dyDescent="0.2">
      <c r="A1" s="9" t="s">
        <v>8307</v>
      </c>
      <c r="B1" t="s">
        <v>8311</v>
      </c>
    </row>
    <row r="2" spans="1:5" x14ac:dyDescent="0.2">
      <c r="A2" s="9" t="s">
        <v>8381</v>
      </c>
      <c r="B2" t="s">
        <v>8311</v>
      </c>
    </row>
    <row r="4" spans="1:5" x14ac:dyDescent="0.2">
      <c r="A4" s="9" t="s">
        <v>8382</v>
      </c>
      <c r="B4" s="9" t="s">
        <v>8315</v>
      </c>
    </row>
    <row r="5" spans="1:5" x14ac:dyDescent="0.2">
      <c r="A5" s="9" t="s">
        <v>8313</v>
      </c>
      <c r="B5" t="s">
        <v>8220</v>
      </c>
      <c r="C5" t="s">
        <v>8221</v>
      </c>
      <c r="D5" t="s">
        <v>8219</v>
      </c>
      <c r="E5" t="s">
        <v>8314</v>
      </c>
    </row>
    <row r="6" spans="1:5" x14ac:dyDescent="0.2">
      <c r="A6" s="14" t="s">
        <v>8374</v>
      </c>
      <c r="B6" s="8">
        <v>26</v>
      </c>
      <c r="C6" s="8">
        <v>127</v>
      </c>
      <c r="D6" s="8">
        <v>133</v>
      </c>
      <c r="E6" s="8">
        <v>286</v>
      </c>
    </row>
    <row r="7" spans="1:5" x14ac:dyDescent="0.2">
      <c r="A7" s="14" t="s">
        <v>8375</v>
      </c>
      <c r="B7" s="8">
        <v>29</v>
      </c>
      <c r="C7" s="8">
        <v>124</v>
      </c>
      <c r="D7" s="8">
        <v>150</v>
      </c>
      <c r="E7" s="8">
        <v>303</v>
      </c>
    </row>
    <row r="8" spans="1:5" x14ac:dyDescent="0.2">
      <c r="A8" s="14" t="s">
        <v>8376</v>
      </c>
      <c r="B8" s="8">
        <v>28</v>
      </c>
      <c r="C8" s="8">
        <v>124</v>
      </c>
      <c r="D8" s="8">
        <v>207</v>
      </c>
      <c r="E8" s="8">
        <v>359</v>
      </c>
    </row>
    <row r="9" spans="1:5" x14ac:dyDescent="0.2">
      <c r="A9" s="14" t="s">
        <v>8377</v>
      </c>
      <c r="B9" s="8">
        <v>29</v>
      </c>
      <c r="C9" s="8">
        <v>100</v>
      </c>
      <c r="D9" s="8">
        <v>187</v>
      </c>
      <c r="E9" s="8">
        <v>316</v>
      </c>
    </row>
    <row r="10" spans="1:5" x14ac:dyDescent="0.2">
      <c r="A10" s="14" t="s">
        <v>8378</v>
      </c>
      <c r="B10" s="8">
        <v>28</v>
      </c>
      <c r="C10" s="8">
        <v>120</v>
      </c>
      <c r="D10" s="8">
        <v>204</v>
      </c>
      <c r="E10" s="8">
        <v>352</v>
      </c>
    </row>
    <row r="11" spans="1:5" x14ac:dyDescent="0.2">
      <c r="A11" s="14" t="s">
        <v>8379</v>
      </c>
      <c r="B11" s="8">
        <v>23</v>
      </c>
      <c r="C11" s="8">
        <v>120</v>
      </c>
      <c r="D11" s="8">
        <v>222</v>
      </c>
      <c r="E11" s="8">
        <v>365</v>
      </c>
    </row>
    <row r="12" spans="1:5" x14ac:dyDescent="0.2">
      <c r="A12" s="14" t="s">
        <v>8380</v>
      </c>
      <c r="B12" s="8">
        <v>33</v>
      </c>
      <c r="C12" s="8">
        <v>134</v>
      </c>
      <c r="D12" s="8">
        <v>222</v>
      </c>
      <c r="E12" s="8">
        <v>389</v>
      </c>
    </row>
    <row r="13" spans="1:5" x14ac:dyDescent="0.2">
      <c r="A13" s="14" t="s">
        <v>8369</v>
      </c>
      <c r="B13" s="8">
        <v>39</v>
      </c>
      <c r="C13" s="8">
        <v>155</v>
      </c>
      <c r="D13" s="8">
        <v>196</v>
      </c>
      <c r="E13" s="8">
        <v>390</v>
      </c>
    </row>
    <row r="14" spans="1:5" x14ac:dyDescent="0.2">
      <c r="A14" s="14" t="s">
        <v>8370</v>
      </c>
      <c r="B14" s="8">
        <v>24</v>
      </c>
      <c r="C14" s="8">
        <v>136</v>
      </c>
      <c r="D14" s="8">
        <v>156</v>
      </c>
      <c r="E14" s="8">
        <v>316</v>
      </c>
    </row>
    <row r="15" spans="1:5" x14ac:dyDescent="0.2">
      <c r="A15" s="14" t="s">
        <v>8371</v>
      </c>
      <c r="B15" s="8">
        <v>34</v>
      </c>
      <c r="C15" s="8">
        <v>145</v>
      </c>
      <c r="D15" s="8">
        <v>160</v>
      </c>
      <c r="E15" s="8">
        <v>339</v>
      </c>
    </row>
    <row r="16" spans="1:5" x14ac:dyDescent="0.2">
      <c r="A16" s="14" t="s">
        <v>8372</v>
      </c>
      <c r="B16" s="8">
        <v>21</v>
      </c>
      <c r="C16" s="8">
        <v>133</v>
      </c>
      <c r="D16" s="8">
        <v>161</v>
      </c>
      <c r="E16" s="8">
        <v>315</v>
      </c>
    </row>
    <row r="17" spans="1:5" x14ac:dyDescent="0.2">
      <c r="A17" s="14" t="s">
        <v>8373</v>
      </c>
      <c r="B17" s="8">
        <v>35</v>
      </c>
      <c r="C17" s="8">
        <v>112</v>
      </c>
      <c r="D17" s="8">
        <v>187</v>
      </c>
      <c r="E17" s="8">
        <v>334</v>
      </c>
    </row>
    <row r="18" spans="1:5" x14ac:dyDescent="0.2">
      <c r="A18" s="14" t="s">
        <v>8314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32C9-6210-3547-AECD-42E962B4423B}">
  <sheetPr codeName="Sheet6"/>
  <dimension ref="A1:H13"/>
  <sheetViews>
    <sheetView workbookViewId="0">
      <selection activeCell="G2" sqref="G2: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SUM(COUNTIFS(Formatted!$F$2:$F$4115, "successful", Formatted!$D$2:$D$4115, "&lt;1000"))</f>
        <v>322</v>
      </c>
      <c r="C2">
        <f>SUM(COUNTIFS(Formatted!$F$2:$F$4115, "failed", Formatted!$D$2:$D$4115, "&lt;1000"))</f>
        <v>113</v>
      </c>
      <c r="D2">
        <f>SUM(COUNTIFS(Formatted!$F$2:$F$4115, "canceled", Formatted!$D$2:$D$4115, "&lt;1000"))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8392</v>
      </c>
      <c r="B3">
        <f>SUM(COUNTIFS(Formatted!$F$2:$F$4115, "successful", Formatted!$D$2:$D$4115, "&gt;999", Formatted!$D$2:$D$4115, "&lt;5000"))</f>
        <v>932</v>
      </c>
      <c r="C3">
        <f>SUM(COUNTIFS(Formatted!$F$2:$F$4115, "failed", Formatted!$D$2:$D$4115, "&gt;999", Formatted!$D$2:$D$4115, "&lt;5000"))</f>
        <v>420</v>
      </c>
      <c r="D3">
        <f>SUM(COUNTIFS(Formatted!$F$2:$F$4115, "canceled", Formatted!$D$2:$D$4115, "&gt;999", Formatted!$D$2:$D$4115, "&lt;5000"))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8393</v>
      </c>
      <c r="B4">
        <f>SUM(COUNTIFS(Formatted!$F$2:$F$4115, "successful", Formatted!$D$2:$D$4115, "&gt;4999", Formatted!$D$2:$D$4115, "&lt;10000"))</f>
        <v>381</v>
      </c>
      <c r="C4">
        <f>SUM(COUNTIFS(Formatted!$F$2:$F$4115, "failed", Formatted!$D$2:$D$4115, "&gt;4999", Formatted!$D$2:$D$4115, "&lt;10000"))</f>
        <v>283</v>
      </c>
      <c r="D4">
        <f>SUM(COUNTIFS(Formatted!$F$2:$F$4115, "canceled", Formatted!$D$2:$D$4115, "&gt;4999", Formatted!$D$2:$D$4115, "&lt;10000"))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8394</v>
      </c>
      <c r="B5">
        <f>SUM(COUNTIFS(Formatted!$F$2:$F$4115, "successful", Formatted!$D$2:$D$4115, "&gt;9999", Formatted!$D$2:$D$4115, "&lt;15000"))</f>
        <v>168</v>
      </c>
      <c r="C5">
        <f>SUM(COUNTIFS(Formatted!$F$2:$F$4115, "failed", Formatted!$D$2:$D$4115, "&gt;9999", Formatted!$D$2:$D$4115, "&lt;15000"))</f>
        <v>144</v>
      </c>
      <c r="D5">
        <f>SUM(COUNTIFS(Formatted!$F$2:$F$4115, "canceled", Formatted!$D$2:$D$4115, "&gt;9999", Formatted!$D$2:$D$4115, "&lt;15000"))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8395</v>
      </c>
      <c r="B6">
        <f>SUM(COUNTIFS(Formatted!$F$2:$F$4115, "successful", Formatted!$D$2:$D$4115, "&gt;14999", Formatted!$D$2:$D$4115, "&lt;20000"))</f>
        <v>94</v>
      </c>
      <c r="C6">
        <f>SUM(COUNTIFS(Formatted!$F$2:$F$4115, "failed", Formatted!$D$2:$D$4115, "&gt;14999", Formatted!$D$2:$D$4115, "&lt;20000"))</f>
        <v>90</v>
      </c>
      <c r="D6">
        <f>SUM(COUNTIFS(Formatted!$F$2:$F$4115, "canceled", Formatted!$D$2:$D$4115, "&gt;14999", Formatted!$D$2:$D$4115, "&lt;20000"))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8396</v>
      </c>
      <c r="B7">
        <f>SUM(COUNTIFS(Formatted!$F$2:$F$4115, "successful", Formatted!$D$2:$D$4115, "&gt;19999", Formatted!$D$2:$D$4115, "&lt;25000"))</f>
        <v>62</v>
      </c>
      <c r="C7">
        <f>SUM(COUNTIFS(Formatted!$F$2:$F$4115, "failed", Formatted!$D$2:$D$4115, "&gt;19999", Formatted!$D$2:$D$4115, "&lt;25000"))</f>
        <v>72</v>
      </c>
      <c r="D7">
        <f>SUM(COUNTIFS(Formatted!$F$2:$F$4115, "canceled", Formatted!$D$2:$D$4115, "&gt;19999", Formatted!$D$2:$D$4115, "&lt;25000"))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8397</v>
      </c>
      <c r="B8">
        <f>SUM(COUNTIFS(Formatted!$F$2:$F$4115, "successful", Formatted!$D$2:$D$4115, "&gt;24999", Formatted!$D$2:$D$4115, "&lt;30000"))</f>
        <v>55</v>
      </c>
      <c r="C8">
        <f>SUM(COUNTIFS(Formatted!$F$2:$F$4115, "failed", Formatted!$D$2:$D$4115, "&gt;24999", Formatted!$D$2:$D$4115, "&lt;30000"))</f>
        <v>64</v>
      </c>
      <c r="D8">
        <f>SUM(COUNTIFS(Formatted!$F$2:$F$4115, "canceled", Formatted!$D$2:$D$4115, "&gt;24999", Formatted!$D$2:$D$4115, "&lt;30000"))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8398</v>
      </c>
      <c r="B9">
        <f>SUM(COUNTIFS(Formatted!$F$2:$F$4115, "successful", Formatted!$D$2:$D$4115, "&gt;29999", Formatted!$D$2:$D$4115, "&lt;35000"))</f>
        <v>32</v>
      </c>
      <c r="C9">
        <f>SUM(COUNTIFS(Formatted!$F$2:$F$4115, "failed", Formatted!$D$2:$D$4115, "&gt;29999", Formatted!$D$2:$D$4115, "&lt;35000"))</f>
        <v>37</v>
      </c>
      <c r="D9">
        <f>SUM(COUNTIFS(Formatted!$F$2:$F$4115, "canceled", Formatted!$D$2:$D$4115, "&gt;29999", Formatted!$D$2:$D$4115, "&lt;35000"))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8399</v>
      </c>
      <c r="B10">
        <f>SUM(COUNTIFS(Formatted!$F$2:$F$4115, "successful", Formatted!$D$2:$D$4115, "&gt;34999", Formatted!$D$2:$D$4115, "&lt;40000"))</f>
        <v>26</v>
      </c>
      <c r="C10">
        <f>SUM(COUNTIFS(Formatted!$F$2:$F$4115, "failed", Formatted!$D$2:$D$4115, "&gt;34999", Formatted!$D$2:$D$4115, "&lt;40000"))</f>
        <v>22</v>
      </c>
      <c r="D10">
        <f>SUM(COUNTIFS(Formatted!$F$2:$F$4115, "canceled", Formatted!$D$2:$D$4115, "&gt;34999", Formatted!$D$2:$D$4115, "&lt;40000"))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8401</v>
      </c>
      <c r="B11">
        <f>SUM(COUNTIFS(Formatted!$F$2:$F$4115, "successful", Formatted!$D$2:$D$4115, "&gt;39999", Formatted!$D$2:$D$4115, "&lt;45000"))</f>
        <v>21</v>
      </c>
      <c r="C11">
        <f>SUM(COUNTIFS(Formatted!$F$2:$F$4115, "failed", Formatted!$D$2:$D$4115, "&gt;39999", Formatted!$D$2:$D$4115, "&lt;45000"))</f>
        <v>16</v>
      </c>
      <c r="D11">
        <f>SUM(COUNTIFS(Formatted!$F$2:$F$4115, "canceled", Formatted!$D$2:$D$4115, "&gt;39999", Formatted!$D$2:$D$4115, "&lt;45000"))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SUM(COUNTIFS(Formatted!$F$2:$F$4115, "successful", Formatted!$D$2:$D$4115, "&gt;44999", Formatted!$D$2:$D$4115, "&lt;50000"))</f>
        <v>6</v>
      </c>
      <c r="C12">
        <f>SUM(COUNTIFS(Formatted!$F$2:$F$4115, "failed", Formatted!$D$2:$D$4115, "&gt;44999", Formatted!$D$2:$D$4115, "&lt;50000"))</f>
        <v>11</v>
      </c>
      <c r="D12">
        <f>SUM(COUNTIFS(Formatted!$F$2:$F$4115, "canceled", Formatted!$D$2:$D$4115, "&gt;44999", Formatted!$D$2:$D$4115, "&lt;50000"))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8402</v>
      </c>
      <c r="B13">
        <f>SUM(COUNTIFS(Formatted!$F$2:$F$4115, "successful", Formatted!$D$2:$D$4115, "&gt;49999"))</f>
        <v>86</v>
      </c>
      <c r="C13">
        <f>SUM(COUNTIFS(Formatted!$F$2:$F$4115, "failed", Formatted!$D$2:$D$4115, "&gt;49999"))</f>
        <v>258</v>
      </c>
      <c r="D13">
        <f>SUM(COUNTIFS(Formatted!$F$2:$F$4115, "canceled", Formatted!$D$2:$D$4115, "&gt;49999"))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69581-31AE-B24F-AE5C-713F8B4B0797}">
  <sheetPr codeName="Sheet7"/>
  <dimension ref="A1:M2186"/>
  <sheetViews>
    <sheetView tabSelected="1" workbookViewId="0">
      <selection activeCell="G5" sqref="G5"/>
    </sheetView>
  </sheetViews>
  <sheetFormatPr baseColWidth="10" defaultRowHeight="15" x14ac:dyDescent="0.2"/>
  <cols>
    <col min="2" max="2" width="13" customWidth="1"/>
    <col min="3" max="3" width="12.5" customWidth="1"/>
    <col min="4" max="4" width="15.6640625" customWidth="1"/>
    <col min="6" max="6" width="17.83203125" bestFit="1" customWidth="1"/>
  </cols>
  <sheetData>
    <row r="1" spans="1:13" x14ac:dyDescent="0.2">
      <c r="A1" t="s">
        <v>8412</v>
      </c>
      <c r="B1" t="s">
        <v>8262</v>
      </c>
      <c r="C1" t="s">
        <v>8412</v>
      </c>
      <c r="D1" t="s">
        <v>8262</v>
      </c>
      <c r="F1" t="s">
        <v>8403</v>
      </c>
      <c r="G1" t="s">
        <v>8404</v>
      </c>
      <c r="H1" t="s">
        <v>8405</v>
      </c>
    </row>
    <row r="2" spans="1:13" ht="18" x14ac:dyDescent="0.2">
      <c r="A2" t="s">
        <v>8219</v>
      </c>
      <c r="B2">
        <v>163</v>
      </c>
      <c r="C2" t="s">
        <v>8221</v>
      </c>
      <c r="D2">
        <v>0</v>
      </c>
      <c r="F2" t="s">
        <v>8406</v>
      </c>
      <c r="G2">
        <f>AVERAGE(B2:B2186)</f>
        <v>194.42517162471395</v>
      </c>
      <c r="H2">
        <f>AVERAGE(D2:D1531)</f>
        <v>17.709803921568628</v>
      </c>
      <c r="M2" s="16"/>
    </row>
    <row r="3" spans="1:13" x14ac:dyDescent="0.2">
      <c r="A3" t="s">
        <v>8219</v>
      </c>
      <c r="B3">
        <v>2035</v>
      </c>
      <c r="C3" t="s">
        <v>8221</v>
      </c>
      <c r="D3">
        <v>0</v>
      </c>
      <c r="F3" t="s">
        <v>8407</v>
      </c>
      <c r="G3">
        <f>MEDIAN(B2:B2186)</f>
        <v>62</v>
      </c>
      <c r="H3">
        <f>MEDIAN(D2:D1531)</f>
        <v>4</v>
      </c>
    </row>
    <row r="4" spans="1:13" x14ac:dyDescent="0.2">
      <c r="A4" t="s">
        <v>8219</v>
      </c>
      <c r="B4">
        <v>711</v>
      </c>
      <c r="C4" t="s">
        <v>8221</v>
      </c>
      <c r="D4">
        <v>0</v>
      </c>
      <c r="F4" t="s">
        <v>8408</v>
      </c>
      <c r="G4">
        <f>MIN(B2:B2186)</f>
        <v>1</v>
      </c>
      <c r="H4">
        <f>MIN(D2:D1531)</f>
        <v>0</v>
      </c>
    </row>
    <row r="5" spans="1:13" x14ac:dyDescent="0.2">
      <c r="A5" t="s">
        <v>8219</v>
      </c>
      <c r="B5">
        <v>26457</v>
      </c>
      <c r="C5" t="s">
        <v>8221</v>
      </c>
      <c r="D5">
        <v>0</v>
      </c>
      <c r="F5" t="s">
        <v>8409</v>
      </c>
      <c r="G5">
        <f>MAX(B2:B2186)</f>
        <v>26457</v>
      </c>
      <c r="H5">
        <f>MAX(D2:D1531)</f>
        <v>1293</v>
      </c>
    </row>
    <row r="6" spans="1:13" x14ac:dyDescent="0.2">
      <c r="A6" t="s">
        <v>8219</v>
      </c>
      <c r="B6">
        <v>3</v>
      </c>
      <c r="C6" t="s">
        <v>8221</v>
      </c>
      <c r="D6">
        <v>0</v>
      </c>
      <c r="F6" t="s">
        <v>8410</v>
      </c>
      <c r="G6">
        <f>_xlfn.VAR.P(B2:B2186)</f>
        <v>712840.9867348104</v>
      </c>
      <c r="H6">
        <f>_xlfn.VAR.P(D2:D1531)</f>
        <v>3773.2216685890044</v>
      </c>
    </row>
    <row r="7" spans="1:13" x14ac:dyDescent="0.2">
      <c r="A7" t="s">
        <v>8219</v>
      </c>
      <c r="B7">
        <v>3663</v>
      </c>
      <c r="C7" t="s">
        <v>8221</v>
      </c>
      <c r="D7">
        <v>0</v>
      </c>
      <c r="F7" t="s">
        <v>8411</v>
      </c>
      <c r="G7">
        <f>_xlfn.STDEV.P(B2:B2186)</f>
        <v>844.29910975602149</v>
      </c>
      <c r="H7">
        <f>_xlfn.STDEV.P(D2:D1531)</f>
        <v>61.426555076684906</v>
      </c>
    </row>
    <row r="8" spans="1:13" x14ac:dyDescent="0.2">
      <c r="A8" t="s">
        <v>8219</v>
      </c>
      <c r="B8">
        <v>35</v>
      </c>
      <c r="C8" t="s">
        <v>8221</v>
      </c>
      <c r="D8">
        <v>0</v>
      </c>
    </row>
    <row r="9" spans="1:13" x14ac:dyDescent="0.2">
      <c r="A9" t="s">
        <v>8219</v>
      </c>
      <c r="B9">
        <v>1980</v>
      </c>
      <c r="C9" t="s">
        <v>8221</v>
      </c>
      <c r="D9">
        <v>0</v>
      </c>
    </row>
    <row r="10" spans="1:13" x14ac:dyDescent="0.2">
      <c r="A10" t="s">
        <v>8219</v>
      </c>
      <c r="B10">
        <v>206</v>
      </c>
      <c r="C10" t="s">
        <v>8221</v>
      </c>
      <c r="D10">
        <v>0</v>
      </c>
    </row>
    <row r="11" spans="1:13" x14ac:dyDescent="0.2">
      <c r="A11" t="s">
        <v>8219</v>
      </c>
      <c r="B11">
        <v>623</v>
      </c>
      <c r="C11" t="s">
        <v>8221</v>
      </c>
      <c r="D11">
        <v>0</v>
      </c>
    </row>
    <row r="12" spans="1:13" x14ac:dyDescent="0.2">
      <c r="A12" t="s">
        <v>8219</v>
      </c>
      <c r="B12">
        <v>902</v>
      </c>
      <c r="C12" t="s">
        <v>8221</v>
      </c>
      <c r="D12">
        <v>0</v>
      </c>
    </row>
    <row r="13" spans="1:13" x14ac:dyDescent="0.2">
      <c r="A13" t="s">
        <v>8219</v>
      </c>
      <c r="B13">
        <v>2478</v>
      </c>
      <c r="C13" t="s">
        <v>8221</v>
      </c>
      <c r="D13">
        <v>0</v>
      </c>
    </row>
    <row r="14" spans="1:13" x14ac:dyDescent="0.2">
      <c r="A14" t="s">
        <v>8219</v>
      </c>
      <c r="B14">
        <v>8200</v>
      </c>
      <c r="C14" t="s">
        <v>8221</v>
      </c>
      <c r="D14">
        <v>0</v>
      </c>
    </row>
    <row r="15" spans="1:13" x14ac:dyDescent="0.2">
      <c r="A15" t="s">
        <v>8219</v>
      </c>
      <c r="B15">
        <v>269</v>
      </c>
      <c r="C15" t="s">
        <v>8221</v>
      </c>
      <c r="D15">
        <v>0</v>
      </c>
    </row>
    <row r="16" spans="1:13" x14ac:dyDescent="0.2">
      <c r="A16" t="s">
        <v>8219</v>
      </c>
      <c r="B16">
        <v>2174</v>
      </c>
      <c r="C16" t="s">
        <v>8221</v>
      </c>
      <c r="D16">
        <v>0</v>
      </c>
    </row>
    <row r="17" spans="1:4" x14ac:dyDescent="0.2">
      <c r="A17" t="s">
        <v>8219</v>
      </c>
      <c r="B17">
        <v>1356</v>
      </c>
      <c r="C17" t="s">
        <v>8221</v>
      </c>
      <c r="D17">
        <v>0</v>
      </c>
    </row>
    <row r="18" spans="1:4" x14ac:dyDescent="0.2">
      <c r="A18" t="s">
        <v>8219</v>
      </c>
      <c r="B18">
        <v>3468</v>
      </c>
      <c r="C18" t="s">
        <v>8221</v>
      </c>
      <c r="D18">
        <v>0</v>
      </c>
    </row>
    <row r="19" spans="1:4" x14ac:dyDescent="0.2">
      <c r="A19" t="s">
        <v>8219</v>
      </c>
      <c r="B19">
        <v>2525</v>
      </c>
      <c r="C19" t="s">
        <v>8221</v>
      </c>
      <c r="D19">
        <v>0</v>
      </c>
    </row>
    <row r="20" spans="1:4" x14ac:dyDescent="0.2">
      <c r="A20" t="s">
        <v>8219</v>
      </c>
      <c r="B20">
        <v>944</v>
      </c>
      <c r="C20" t="s">
        <v>8221</v>
      </c>
      <c r="D20">
        <v>0</v>
      </c>
    </row>
    <row r="21" spans="1:4" x14ac:dyDescent="0.2">
      <c r="A21" t="s">
        <v>8219</v>
      </c>
      <c r="B21">
        <v>36</v>
      </c>
      <c r="C21" t="s">
        <v>8221</v>
      </c>
      <c r="D21">
        <v>0</v>
      </c>
    </row>
    <row r="22" spans="1:4" x14ac:dyDescent="0.2">
      <c r="A22" t="s">
        <v>8219</v>
      </c>
      <c r="B22">
        <v>1113</v>
      </c>
      <c r="C22" t="s">
        <v>8221</v>
      </c>
      <c r="D22">
        <v>0</v>
      </c>
    </row>
    <row r="23" spans="1:4" x14ac:dyDescent="0.2">
      <c r="A23" t="s">
        <v>8219</v>
      </c>
      <c r="B23">
        <v>20242</v>
      </c>
      <c r="C23" t="s">
        <v>8221</v>
      </c>
      <c r="D23">
        <v>0</v>
      </c>
    </row>
    <row r="24" spans="1:4" x14ac:dyDescent="0.2">
      <c r="A24" t="s">
        <v>8219</v>
      </c>
      <c r="B24">
        <v>144</v>
      </c>
      <c r="C24" t="s">
        <v>8221</v>
      </c>
      <c r="D24">
        <v>0</v>
      </c>
    </row>
    <row r="25" spans="1:4" x14ac:dyDescent="0.2">
      <c r="A25" t="s">
        <v>8219</v>
      </c>
      <c r="B25">
        <v>28</v>
      </c>
      <c r="C25" t="s">
        <v>8221</v>
      </c>
      <c r="D25">
        <v>0</v>
      </c>
    </row>
    <row r="26" spans="1:4" x14ac:dyDescent="0.2">
      <c r="A26" t="s">
        <v>8219</v>
      </c>
      <c r="B26">
        <v>701</v>
      </c>
      <c r="C26" t="s">
        <v>8221</v>
      </c>
      <c r="D26">
        <v>0</v>
      </c>
    </row>
    <row r="27" spans="1:4" x14ac:dyDescent="0.2">
      <c r="A27" t="s">
        <v>8219</v>
      </c>
      <c r="B27">
        <v>1633</v>
      </c>
      <c r="C27" t="s">
        <v>8221</v>
      </c>
      <c r="D27">
        <v>0</v>
      </c>
    </row>
    <row r="28" spans="1:4" x14ac:dyDescent="0.2">
      <c r="A28" t="s">
        <v>8219</v>
      </c>
      <c r="B28">
        <v>3238</v>
      </c>
      <c r="C28" t="s">
        <v>8221</v>
      </c>
      <c r="D28">
        <v>0</v>
      </c>
    </row>
    <row r="29" spans="1:4" x14ac:dyDescent="0.2">
      <c r="A29" t="s">
        <v>8219</v>
      </c>
      <c r="B29">
        <v>388</v>
      </c>
      <c r="C29" t="s">
        <v>8221</v>
      </c>
      <c r="D29">
        <v>0</v>
      </c>
    </row>
    <row r="30" spans="1:4" x14ac:dyDescent="0.2">
      <c r="A30" t="s">
        <v>8219</v>
      </c>
      <c r="B30">
        <v>3562</v>
      </c>
      <c r="C30" t="s">
        <v>8221</v>
      </c>
      <c r="D30">
        <v>0</v>
      </c>
    </row>
    <row r="31" spans="1:4" x14ac:dyDescent="0.2">
      <c r="A31" t="s">
        <v>8219</v>
      </c>
      <c r="B31">
        <v>339</v>
      </c>
      <c r="C31" t="s">
        <v>8221</v>
      </c>
      <c r="D31">
        <v>0</v>
      </c>
    </row>
    <row r="32" spans="1:4" x14ac:dyDescent="0.2">
      <c r="A32" t="s">
        <v>8219</v>
      </c>
      <c r="B32">
        <v>571</v>
      </c>
      <c r="C32" t="s">
        <v>8221</v>
      </c>
      <c r="D32">
        <v>0</v>
      </c>
    </row>
    <row r="33" spans="1:4" x14ac:dyDescent="0.2">
      <c r="A33" t="s">
        <v>8219</v>
      </c>
      <c r="B33">
        <v>52</v>
      </c>
      <c r="C33" t="s">
        <v>8221</v>
      </c>
      <c r="D33">
        <v>0</v>
      </c>
    </row>
    <row r="34" spans="1:4" x14ac:dyDescent="0.2">
      <c r="A34" t="s">
        <v>8219</v>
      </c>
      <c r="B34">
        <v>4330</v>
      </c>
      <c r="C34" t="s">
        <v>8221</v>
      </c>
      <c r="D34">
        <v>0</v>
      </c>
    </row>
    <row r="35" spans="1:4" x14ac:dyDescent="0.2">
      <c r="A35" t="s">
        <v>8219</v>
      </c>
      <c r="B35">
        <v>1204</v>
      </c>
      <c r="C35" t="s">
        <v>8221</v>
      </c>
      <c r="D35">
        <v>0</v>
      </c>
    </row>
    <row r="36" spans="1:4" x14ac:dyDescent="0.2">
      <c r="A36" t="s">
        <v>8219</v>
      </c>
      <c r="B36">
        <v>479</v>
      </c>
      <c r="C36" t="s">
        <v>8221</v>
      </c>
      <c r="D36">
        <v>0</v>
      </c>
    </row>
    <row r="37" spans="1:4" x14ac:dyDescent="0.2">
      <c r="A37" t="s">
        <v>8219</v>
      </c>
      <c r="B37">
        <v>25</v>
      </c>
      <c r="C37" t="s">
        <v>8221</v>
      </c>
      <c r="D37">
        <v>0</v>
      </c>
    </row>
    <row r="38" spans="1:4" x14ac:dyDescent="0.2">
      <c r="A38" t="s">
        <v>8219</v>
      </c>
      <c r="B38">
        <v>159</v>
      </c>
      <c r="C38" t="s">
        <v>8221</v>
      </c>
      <c r="D38">
        <v>0</v>
      </c>
    </row>
    <row r="39" spans="1:4" x14ac:dyDescent="0.2">
      <c r="A39" t="s">
        <v>8219</v>
      </c>
      <c r="B39">
        <v>971</v>
      </c>
      <c r="C39" t="s">
        <v>8221</v>
      </c>
      <c r="D39">
        <v>0</v>
      </c>
    </row>
    <row r="40" spans="1:4" x14ac:dyDescent="0.2">
      <c r="A40" t="s">
        <v>8219</v>
      </c>
      <c r="B40">
        <v>263</v>
      </c>
      <c r="C40" t="s">
        <v>8221</v>
      </c>
      <c r="D40">
        <v>0</v>
      </c>
    </row>
    <row r="41" spans="1:4" x14ac:dyDescent="0.2">
      <c r="A41" t="s">
        <v>8219</v>
      </c>
      <c r="B41">
        <v>163</v>
      </c>
      <c r="C41" t="s">
        <v>8221</v>
      </c>
      <c r="D41">
        <v>0</v>
      </c>
    </row>
    <row r="42" spans="1:4" x14ac:dyDescent="0.2">
      <c r="A42" t="s">
        <v>8219</v>
      </c>
      <c r="B42">
        <v>4245</v>
      </c>
      <c r="C42" t="s">
        <v>8221</v>
      </c>
      <c r="D42">
        <v>0</v>
      </c>
    </row>
    <row r="43" spans="1:4" x14ac:dyDescent="0.2">
      <c r="A43" t="s">
        <v>8219</v>
      </c>
      <c r="B43">
        <v>1789</v>
      </c>
      <c r="C43" t="s">
        <v>8221</v>
      </c>
      <c r="D43">
        <v>0</v>
      </c>
    </row>
    <row r="44" spans="1:4" x14ac:dyDescent="0.2">
      <c r="A44" t="s">
        <v>8219</v>
      </c>
      <c r="B44">
        <v>549</v>
      </c>
      <c r="C44" t="s">
        <v>8221</v>
      </c>
      <c r="D44">
        <v>0</v>
      </c>
    </row>
    <row r="45" spans="1:4" x14ac:dyDescent="0.2">
      <c r="A45" t="s">
        <v>8219</v>
      </c>
      <c r="B45">
        <v>210</v>
      </c>
      <c r="C45" t="s">
        <v>8221</v>
      </c>
      <c r="D45">
        <v>0</v>
      </c>
    </row>
    <row r="46" spans="1:4" x14ac:dyDescent="0.2">
      <c r="A46" t="s">
        <v>8219</v>
      </c>
      <c r="B46">
        <v>1670</v>
      </c>
      <c r="C46" t="s">
        <v>8221</v>
      </c>
      <c r="D46">
        <v>0</v>
      </c>
    </row>
    <row r="47" spans="1:4" x14ac:dyDescent="0.2">
      <c r="A47" t="s">
        <v>8219</v>
      </c>
      <c r="B47">
        <v>721</v>
      </c>
      <c r="C47" t="s">
        <v>8221</v>
      </c>
      <c r="D47">
        <v>0</v>
      </c>
    </row>
    <row r="48" spans="1:4" x14ac:dyDescent="0.2">
      <c r="A48" t="s">
        <v>8219</v>
      </c>
      <c r="B48">
        <v>415</v>
      </c>
      <c r="C48" t="s">
        <v>8221</v>
      </c>
      <c r="D48">
        <v>0</v>
      </c>
    </row>
    <row r="49" spans="1:4" x14ac:dyDescent="0.2">
      <c r="A49" t="s">
        <v>8219</v>
      </c>
      <c r="B49">
        <v>238</v>
      </c>
      <c r="C49" t="s">
        <v>8221</v>
      </c>
      <c r="D49">
        <v>0</v>
      </c>
    </row>
    <row r="50" spans="1:4" x14ac:dyDescent="0.2">
      <c r="A50" t="s">
        <v>8219</v>
      </c>
      <c r="B50">
        <v>916</v>
      </c>
      <c r="C50" t="s">
        <v>8221</v>
      </c>
      <c r="D50">
        <v>0</v>
      </c>
    </row>
    <row r="51" spans="1:4" x14ac:dyDescent="0.2">
      <c r="A51" t="s">
        <v>8219</v>
      </c>
      <c r="B51">
        <v>151</v>
      </c>
      <c r="C51" t="s">
        <v>8221</v>
      </c>
      <c r="D51">
        <v>0</v>
      </c>
    </row>
    <row r="52" spans="1:4" x14ac:dyDescent="0.2">
      <c r="A52" t="s">
        <v>8219</v>
      </c>
      <c r="B52">
        <v>45</v>
      </c>
      <c r="C52" t="s">
        <v>8221</v>
      </c>
      <c r="D52">
        <v>0</v>
      </c>
    </row>
    <row r="53" spans="1:4" x14ac:dyDescent="0.2">
      <c r="A53" t="s">
        <v>8219</v>
      </c>
      <c r="B53">
        <v>169</v>
      </c>
      <c r="C53" t="s">
        <v>8221</v>
      </c>
      <c r="D53">
        <v>0</v>
      </c>
    </row>
    <row r="54" spans="1:4" x14ac:dyDescent="0.2">
      <c r="A54" t="s">
        <v>8219</v>
      </c>
      <c r="B54">
        <v>105</v>
      </c>
      <c r="C54" t="s">
        <v>8221</v>
      </c>
      <c r="D54">
        <v>0</v>
      </c>
    </row>
    <row r="55" spans="1:4" x14ac:dyDescent="0.2">
      <c r="A55" t="s">
        <v>8219</v>
      </c>
      <c r="B55">
        <v>1887</v>
      </c>
      <c r="C55" t="s">
        <v>8221</v>
      </c>
      <c r="D55">
        <v>0</v>
      </c>
    </row>
    <row r="56" spans="1:4" x14ac:dyDescent="0.2">
      <c r="A56" t="s">
        <v>8219</v>
      </c>
      <c r="B56">
        <v>335</v>
      </c>
      <c r="C56" t="s">
        <v>8221</v>
      </c>
      <c r="D56">
        <v>0</v>
      </c>
    </row>
    <row r="57" spans="1:4" x14ac:dyDescent="0.2">
      <c r="A57" t="s">
        <v>8219</v>
      </c>
      <c r="B57">
        <v>8359</v>
      </c>
      <c r="C57" t="s">
        <v>8221</v>
      </c>
      <c r="D57">
        <v>0</v>
      </c>
    </row>
    <row r="58" spans="1:4" x14ac:dyDescent="0.2">
      <c r="A58" t="s">
        <v>8219</v>
      </c>
      <c r="B58">
        <v>263</v>
      </c>
      <c r="C58" t="s">
        <v>8221</v>
      </c>
      <c r="D58">
        <v>0</v>
      </c>
    </row>
    <row r="59" spans="1:4" x14ac:dyDescent="0.2">
      <c r="A59" t="s">
        <v>8219</v>
      </c>
      <c r="B59">
        <v>878</v>
      </c>
      <c r="C59" t="s">
        <v>8221</v>
      </c>
      <c r="D59">
        <v>0</v>
      </c>
    </row>
    <row r="60" spans="1:4" x14ac:dyDescent="0.2">
      <c r="A60" t="s">
        <v>8219</v>
      </c>
      <c r="B60">
        <v>680</v>
      </c>
      <c r="C60" t="s">
        <v>8221</v>
      </c>
      <c r="D60">
        <v>0</v>
      </c>
    </row>
    <row r="61" spans="1:4" x14ac:dyDescent="0.2">
      <c r="A61" t="s">
        <v>8219</v>
      </c>
      <c r="B61">
        <v>3355</v>
      </c>
      <c r="C61" t="s">
        <v>8221</v>
      </c>
      <c r="D61">
        <v>0</v>
      </c>
    </row>
    <row r="62" spans="1:4" x14ac:dyDescent="0.2">
      <c r="A62" t="s">
        <v>8219</v>
      </c>
      <c r="B62">
        <v>356</v>
      </c>
      <c r="C62" t="s">
        <v>8221</v>
      </c>
      <c r="D62">
        <v>0</v>
      </c>
    </row>
    <row r="63" spans="1:4" x14ac:dyDescent="0.2">
      <c r="A63" t="s">
        <v>8219</v>
      </c>
      <c r="B63">
        <v>2165</v>
      </c>
      <c r="C63" t="s">
        <v>8221</v>
      </c>
      <c r="D63">
        <v>0</v>
      </c>
    </row>
    <row r="64" spans="1:4" x14ac:dyDescent="0.2">
      <c r="A64" t="s">
        <v>8219</v>
      </c>
      <c r="B64">
        <v>50</v>
      </c>
      <c r="C64" t="s">
        <v>8221</v>
      </c>
      <c r="D64">
        <v>0</v>
      </c>
    </row>
    <row r="65" spans="1:4" x14ac:dyDescent="0.2">
      <c r="A65" t="s">
        <v>8219</v>
      </c>
      <c r="B65">
        <v>193</v>
      </c>
      <c r="C65" t="s">
        <v>8221</v>
      </c>
      <c r="D65">
        <v>0</v>
      </c>
    </row>
    <row r="66" spans="1:4" x14ac:dyDescent="0.2">
      <c r="A66" t="s">
        <v>8219</v>
      </c>
      <c r="B66">
        <v>88</v>
      </c>
      <c r="C66" t="s">
        <v>8221</v>
      </c>
      <c r="D66">
        <v>0</v>
      </c>
    </row>
    <row r="67" spans="1:4" x14ac:dyDescent="0.2">
      <c r="A67" t="s">
        <v>8219</v>
      </c>
      <c r="B67">
        <v>240</v>
      </c>
      <c r="C67" t="s">
        <v>8221</v>
      </c>
      <c r="D67">
        <v>0</v>
      </c>
    </row>
    <row r="68" spans="1:4" x14ac:dyDescent="0.2">
      <c r="A68" t="s">
        <v>8219</v>
      </c>
      <c r="B68">
        <v>988</v>
      </c>
      <c r="C68" t="s">
        <v>8221</v>
      </c>
      <c r="D68">
        <v>0</v>
      </c>
    </row>
    <row r="69" spans="1:4" x14ac:dyDescent="0.2">
      <c r="A69" t="s">
        <v>8219</v>
      </c>
      <c r="B69">
        <v>4562</v>
      </c>
      <c r="C69" t="s">
        <v>8221</v>
      </c>
      <c r="D69">
        <v>0</v>
      </c>
    </row>
    <row r="70" spans="1:4" x14ac:dyDescent="0.2">
      <c r="A70" t="s">
        <v>8219</v>
      </c>
      <c r="B70">
        <v>707</v>
      </c>
      <c r="C70" t="s">
        <v>8221</v>
      </c>
      <c r="D70">
        <v>0</v>
      </c>
    </row>
    <row r="71" spans="1:4" x14ac:dyDescent="0.2">
      <c r="A71" t="s">
        <v>8219</v>
      </c>
      <c r="B71">
        <v>279</v>
      </c>
      <c r="C71" t="s">
        <v>8221</v>
      </c>
      <c r="D71">
        <v>0</v>
      </c>
    </row>
    <row r="72" spans="1:4" x14ac:dyDescent="0.2">
      <c r="A72" t="s">
        <v>8219</v>
      </c>
      <c r="B72">
        <v>1780</v>
      </c>
      <c r="C72" t="s">
        <v>8221</v>
      </c>
      <c r="D72">
        <v>0</v>
      </c>
    </row>
    <row r="73" spans="1:4" x14ac:dyDescent="0.2">
      <c r="A73" t="s">
        <v>8219</v>
      </c>
      <c r="B73">
        <v>294</v>
      </c>
      <c r="C73" t="s">
        <v>8221</v>
      </c>
      <c r="D73">
        <v>0</v>
      </c>
    </row>
    <row r="74" spans="1:4" x14ac:dyDescent="0.2">
      <c r="A74" t="s">
        <v>8219</v>
      </c>
      <c r="B74">
        <v>170</v>
      </c>
      <c r="C74" t="s">
        <v>8221</v>
      </c>
      <c r="D74">
        <v>0</v>
      </c>
    </row>
    <row r="75" spans="1:4" x14ac:dyDescent="0.2">
      <c r="A75" t="s">
        <v>8219</v>
      </c>
      <c r="B75">
        <v>197</v>
      </c>
      <c r="C75" t="s">
        <v>8221</v>
      </c>
      <c r="D75">
        <v>0</v>
      </c>
    </row>
    <row r="76" spans="1:4" x14ac:dyDescent="0.2">
      <c r="A76" t="s">
        <v>8219</v>
      </c>
      <c r="B76">
        <v>59</v>
      </c>
      <c r="C76" t="s">
        <v>8221</v>
      </c>
      <c r="D76">
        <v>0</v>
      </c>
    </row>
    <row r="77" spans="1:4" x14ac:dyDescent="0.2">
      <c r="A77" t="s">
        <v>8219</v>
      </c>
      <c r="B77">
        <v>2602</v>
      </c>
      <c r="C77" t="s">
        <v>8221</v>
      </c>
      <c r="D77">
        <v>0</v>
      </c>
    </row>
    <row r="78" spans="1:4" x14ac:dyDescent="0.2">
      <c r="A78" t="s">
        <v>8219</v>
      </c>
      <c r="B78">
        <v>897</v>
      </c>
      <c r="C78" t="s">
        <v>8221</v>
      </c>
      <c r="D78">
        <v>0</v>
      </c>
    </row>
    <row r="79" spans="1:4" x14ac:dyDescent="0.2">
      <c r="A79" t="s">
        <v>8219</v>
      </c>
      <c r="B79">
        <v>1224</v>
      </c>
      <c r="C79" t="s">
        <v>8221</v>
      </c>
      <c r="D79">
        <v>0</v>
      </c>
    </row>
    <row r="80" spans="1:4" x14ac:dyDescent="0.2">
      <c r="A80" t="s">
        <v>8219</v>
      </c>
      <c r="B80">
        <v>337</v>
      </c>
      <c r="C80" t="s">
        <v>8221</v>
      </c>
      <c r="D80">
        <v>0</v>
      </c>
    </row>
    <row r="81" spans="1:4" x14ac:dyDescent="0.2">
      <c r="A81" t="s">
        <v>8219</v>
      </c>
      <c r="B81">
        <v>5</v>
      </c>
      <c r="C81" t="s">
        <v>8221</v>
      </c>
      <c r="D81">
        <v>0</v>
      </c>
    </row>
    <row r="82" spans="1:4" x14ac:dyDescent="0.2">
      <c r="A82" t="s">
        <v>8219</v>
      </c>
      <c r="B82">
        <v>204</v>
      </c>
      <c r="C82" t="s">
        <v>8221</v>
      </c>
      <c r="D82">
        <v>0</v>
      </c>
    </row>
    <row r="83" spans="1:4" x14ac:dyDescent="0.2">
      <c r="A83" t="s">
        <v>8219</v>
      </c>
      <c r="B83">
        <v>369</v>
      </c>
      <c r="C83" t="s">
        <v>8221</v>
      </c>
      <c r="D83">
        <v>0</v>
      </c>
    </row>
    <row r="84" spans="1:4" x14ac:dyDescent="0.2">
      <c r="A84" t="s">
        <v>8219</v>
      </c>
      <c r="B84">
        <v>514</v>
      </c>
      <c r="C84" t="s">
        <v>8221</v>
      </c>
      <c r="D84">
        <v>0</v>
      </c>
    </row>
    <row r="85" spans="1:4" x14ac:dyDescent="0.2">
      <c r="A85" t="s">
        <v>8219</v>
      </c>
      <c r="B85">
        <v>79</v>
      </c>
      <c r="C85" t="s">
        <v>8221</v>
      </c>
      <c r="D85">
        <v>0</v>
      </c>
    </row>
    <row r="86" spans="1:4" x14ac:dyDescent="0.2">
      <c r="A86" t="s">
        <v>8219</v>
      </c>
      <c r="B86">
        <v>398</v>
      </c>
      <c r="C86" t="s">
        <v>8221</v>
      </c>
      <c r="D86">
        <v>0</v>
      </c>
    </row>
    <row r="87" spans="1:4" x14ac:dyDescent="0.2">
      <c r="A87" t="s">
        <v>8219</v>
      </c>
      <c r="B87">
        <v>480</v>
      </c>
      <c r="C87" t="s">
        <v>8221</v>
      </c>
      <c r="D87">
        <v>0</v>
      </c>
    </row>
    <row r="88" spans="1:4" x14ac:dyDescent="0.2">
      <c r="A88" t="s">
        <v>8219</v>
      </c>
      <c r="B88">
        <v>821</v>
      </c>
      <c r="C88" t="s">
        <v>8221</v>
      </c>
      <c r="D88">
        <v>0</v>
      </c>
    </row>
    <row r="89" spans="1:4" x14ac:dyDescent="0.2">
      <c r="A89" t="s">
        <v>8219</v>
      </c>
      <c r="B89">
        <v>290</v>
      </c>
      <c r="C89" t="s">
        <v>8221</v>
      </c>
      <c r="D89">
        <v>0</v>
      </c>
    </row>
    <row r="90" spans="1:4" x14ac:dyDescent="0.2">
      <c r="A90" t="s">
        <v>8219</v>
      </c>
      <c r="B90">
        <v>26</v>
      </c>
      <c r="C90" t="s">
        <v>8221</v>
      </c>
      <c r="D90">
        <v>0</v>
      </c>
    </row>
    <row r="91" spans="1:4" x14ac:dyDescent="0.2">
      <c r="A91" t="s">
        <v>8219</v>
      </c>
      <c r="B91">
        <v>508</v>
      </c>
      <c r="C91" t="s">
        <v>8221</v>
      </c>
      <c r="D91">
        <v>0</v>
      </c>
    </row>
    <row r="92" spans="1:4" x14ac:dyDescent="0.2">
      <c r="A92" t="s">
        <v>8219</v>
      </c>
      <c r="B92">
        <v>120</v>
      </c>
      <c r="C92" t="s">
        <v>8221</v>
      </c>
      <c r="D92">
        <v>0</v>
      </c>
    </row>
    <row r="93" spans="1:4" x14ac:dyDescent="0.2">
      <c r="A93" t="s">
        <v>8219</v>
      </c>
      <c r="B93">
        <v>191</v>
      </c>
      <c r="C93" t="s">
        <v>8221</v>
      </c>
      <c r="D93">
        <v>0</v>
      </c>
    </row>
    <row r="94" spans="1:4" x14ac:dyDescent="0.2">
      <c r="A94" t="s">
        <v>8219</v>
      </c>
      <c r="B94">
        <v>28</v>
      </c>
      <c r="C94" t="s">
        <v>8221</v>
      </c>
      <c r="D94">
        <v>0</v>
      </c>
    </row>
    <row r="95" spans="1:4" x14ac:dyDescent="0.2">
      <c r="A95" t="s">
        <v>8219</v>
      </c>
      <c r="B95">
        <v>1637</v>
      </c>
      <c r="C95" t="s">
        <v>8221</v>
      </c>
      <c r="D95">
        <v>0</v>
      </c>
    </row>
    <row r="96" spans="1:4" x14ac:dyDescent="0.2">
      <c r="A96" t="s">
        <v>8219</v>
      </c>
      <c r="B96">
        <v>404</v>
      </c>
      <c r="C96" t="s">
        <v>8221</v>
      </c>
      <c r="D96">
        <v>0</v>
      </c>
    </row>
    <row r="97" spans="1:4" x14ac:dyDescent="0.2">
      <c r="A97" t="s">
        <v>8219</v>
      </c>
      <c r="B97">
        <v>139</v>
      </c>
      <c r="C97" t="s">
        <v>8221</v>
      </c>
      <c r="D97">
        <v>0</v>
      </c>
    </row>
    <row r="98" spans="1:4" x14ac:dyDescent="0.2">
      <c r="A98" t="s">
        <v>8219</v>
      </c>
      <c r="B98">
        <v>290</v>
      </c>
      <c r="C98" t="s">
        <v>8221</v>
      </c>
      <c r="D98">
        <v>0</v>
      </c>
    </row>
    <row r="99" spans="1:4" x14ac:dyDescent="0.2">
      <c r="A99" t="s">
        <v>8219</v>
      </c>
      <c r="B99">
        <v>402</v>
      </c>
      <c r="C99" t="s">
        <v>8221</v>
      </c>
      <c r="D99">
        <v>0</v>
      </c>
    </row>
    <row r="100" spans="1:4" x14ac:dyDescent="0.2">
      <c r="A100" t="s">
        <v>8219</v>
      </c>
      <c r="B100">
        <v>405</v>
      </c>
      <c r="C100" t="s">
        <v>8221</v>
      </c>
      <c r="D100">
        <v>0</v>
      </c>
    </row>
    <row r="101" spans="1:4" x14ac:dyDescent="0.2">
      <c r="A101" t="s">
        <v>8219</v>
      </c>
      <c r="B101">
        <v>94</v>
      </c>
      <c r="C101" t="s">
        <v>8221</v>
      </c>
      <c r="D101">
        <v>0</v>
      </c>
    </row>
    <row r="102" spans="1:4" x14ac:dyDescent="0.2">
      <c r="A102" t="s">
        <v>8219</v>
      </c>
      <c r="B102">
        <v>1945</v>
      </c>
      <c r="C102" t="s">
        <v>8221</v>
      </c>
      <c r="D102">
        <v>0</v>
      </c>
    </row>
    <row r="103" spans="1:4" x14ac:dyDescent="0.2">
      <c r="A103" t="s">
        <v>8219</v>
      </c>
      <c r="B103">
        <v>199</v>
      </c>
      <c r="C103" t="s">
        <v>8221</v>
      </c>
      <c r="D103">
        <v>0</v>
      </c>
    </row>
    <row r="104" spans="1:4" x14ac:dyDescent="0.2">
      <c r="A104" t="s">
        <v>8219</v>
      </c>
      <c r="B104">
        <v>541</v>
      </c>
      <c r="C104" t="s">
        <v>8221</v>
      </c>
      <c r="D104">
        <v>0</v>
      </c>
    </row>
    <row r="105" spans="1:4" x14ac:dyDescent="0.2">
      <c r="A105" t="s">
        <v>8219</v>
      </c>
      <c r="B105">
        <v>983</v>
      </c>
      <c r="C105" t="s">
        <v>8221</v>
      </c>
      <c r="D105">
        <v>0</v>
      </c>
    </row>
    <row r="106" spans="1:4" x14ac:dyDescent="0.2">
      <c r="A106" t="s">
        <v>8219</v>
      </c>
      <c r="B106">
        <v>478</v>
      </c>
      <c r="C106" t="s">
        <v>8221</v>
      </c>
      <c r="D106">
        <v>0</v>
      </c>
    </row>
    <row r="107" spans="1:4" x14ac:dyDescent="0.2">
      <c r="A107" t="s">
        <v>8219</v>
      </c>
      <c r="B107">
        <v>394</v>
      </c>
      <c r="C107" t="s">
        <v>8221</v>
      </c>
      <c r="D107">
        <v>0</v>
      </c>
    </row>
    <row r="108" spans="1:4" x14ac:dyDescent="0.2">
      <c r="A108" t="s">
        <v>8219</v>
      </c>
      <c r="B108">
        <v>14</v>
      </c>
      <c r="C108" t="s">
        <v>8221</v>
      </c>
      <c r="D108">
        <v>0</v>
      </c>
    </row>
    <row r="109" spans="1:4" x14ac:dyDescent="0.2">
      <c r="A109" t="s">
        <v>8219</v>
      </c>
      <c r="B109">
        <v>680</v>
      </c>
      <c r="C109" t="s">
        <v>8221</v>
      </c>
      <c r="D109">
        <v>0</v>
      </c>
    </row>
    <row r="110" spans="1:4" x14ac:dyDescent="0.2">
      <c r="A110" t="s">
        <v>8219</v>
      </c>
      <c r="B110">
        <v>473</v>
      </c>
      <c r="C110" t="s">
        <v>8221</v>
      </c>
      <c r="D110">
        <v>0</v>
      </c>
    </row>
    <row r="111" spans="1:4" x14ac:dyDescent="0.2">
      <c r="A111" t="s">
        <v>8219</v>
      </c>
      <c r="B111">
        <v>159</v>
      </c>
      <c r="C111" t="s">
        <v>8221</v>
      </c>
      <c r="D111">
        <v>0</v>
      </c>
    </row>
    <row r="112" spans="1:4" x14ac:dyDescent="0.2">
      <c r="A112" t="s">
        <v>8219</v>
      </c>
      <c r="B112">
        <v>46</v>
      </c>
      <c r="C112" t="s">
        <v>8221</v>
      </c>
      <c r="D112">
        <v>0</v>
      </c>
    </row>
    <row r="113" spans="1:4" x14ac:dyDescent="0.2">
      <c r="A113" t="s">
        <v>8219</v>
      </c>
      <c r="B113">
        <v>241</v>
      </c>
      <c r="C113" t="s">
        <v>8221</v>
      </c>
      <c r="D113">
        <v>0</v>
      </c>
    </row>
    <row r="114" spans="1:4" x14ac:dyDescent="0.2">
      <c r="A114" t="s">
        <v>8219</v>
      </c>
      <c r="B114">
        <v>391</v>
      </c>
      <c r="C114" t="s">
        <v>8221</v>
      </c>
      <c r="D114">
        <v>0</v>
      </c>
    </row>
    <row r="115" spans="1:4" x14ac:dyDescent="0.2">
      <c r="A115" t="s">
        <v>8219</v>
      </c>
      <c r="B115">
        <v>19</v>
      </c>
      <c r="C115" t="s">
        <v>8221</v>
      </c>
      <c r="D115">
        <v>0</v>
      </c>
    </row>
    <row r="116" spans="1:4" x14ac:dyDescent="0.2">
      <c r="A116" t="s">
        <v>8219</v>
      </c>
      <c r="B116">
        <v>84</v>
      </c>
      <c r="C116" t="s">
        <v>8221</v>
      </c>
      <c r="D116">
        <v>0</v>
      </c>
    </row>
    <row r="117" spans="1:4" x14ac:dyDescent="0.2">
      <c r="A117" t="s">
        <v>8219</v>
      </c>
      <c r="B117">
        <v>489</v>
      </c>
      <c r="C117" t="s">
        <v>8221</v>
      </c>
      <c r="D117">
        <v>0</v>
      </c>
    </row>
    <row r="118" spans="1:4" x14ac:dyDescent="0.2">
      <c r="A118" t="s">
        <v>8219</v>
      </c>
      <c r="B118">
        <v>714</v>
      </c>
      <c r="C118" t="s">
        <v>8221</v>
      </c>
      <c r="D118">
        <v>0</v>
      </c>
    </row>
    <row r="119" spans="1:4" x14ac:dyDescent="0.2">
      <c r="A119" t="s">
        <v>8219</v>
      </c>
      <c r="B119">
        <v>194</v>
      </c>
      <c r="C119" t="s">
        <v>8221</v>
      </c>
      <c r="D119">
        <v>0</v>
      </c>
    </row>
    <row r="120" spans="1:4" x14ac:dyDescent="0.2">
      <c r="A120" t="s">
        <v>8219</v>
      </c>
      <c r="B120">
        <v>1737</v>
      </c>
      <c r="C120" t="s">
        <v>8221</v>
      </c>
      <c r="D120">
        <v>0</v>
      </c>
    </row>
    <row r="121" spans="1:4" x14ac:dyDescent="0.2">
      <c r="A121" t="s">
        <v>8219</v>
      </c>
      <c r="B121">
        <v>175</v>
      </c>
      <c r="C121" t="s">
        <v>8221</v>
      </c>
      <c r="D121">
        <v>0</v>
      </c>
    </row>
    <row r="122" spans="1:4" x14ac:dyDescent="0.2">
      <c r="A122" t="s">
        <v>8219</v>
      </c>
      <c r="B122">
        <v>1530</v>
      </c>
      <c r="C122" t="s">
        <v>8221</v>
      </c>
      <c r="D122">
        <v>0</v>
      </c>
    </row>
    <row r="123" spans="1:4" x14ac:dyDescent="0.2">
      <c r="A123" t="s">
        <v>8219</v>
      </c>
      <c r="B123">
        <v>108</v>
      </c>
      <c r="C123" t="s">
        <v>8221</v>
      </c>
      <c r="D123">
        <v>0</v>
      </c>
    </row>
    <row r="124" spans="1:4" x14ac:dyDescent="0.2">
      <c r="A124" t="s">
        <v>8219</v>
      </c>
      <c r="B124">
        <v>44</v>
      </c>
      <c r="C124" t="s">
        <v>8221</v>
      </c>
      <c r="D124">
        <v>0</v>
      </c>
    </row>
    <row r="125" spans="1:4" x14ac:dyDescent="0.2">
      <c r="A125" t="s">
        <v>8219</v>
      </c>
      <c r="B125">
        <v>17</v>
      </c>
      <c r="C125" t="s">
        <v>8221</v>
      </c>
      <c r="D125">
        <v>0</v>
      </c>
    </row>
    <row r="126" spans="1:4" x14ac:dyDescent="0.2">
      <c r="A126" t="s">
        <v>8219</v>
      </c>
      <c r="B126">
        <v>263</v>
      </c>
      <c r="C126" t="s">
        <v>8221</v>
      </c>
      <c r="D126">
        <v>0</v>
      </c>
    </row>
    <row r="127" spans="1:4" x14ac:dyDescent="0.2">
      <c r="A127" t="s">
        <v>8219</v>
      </c>
      <c r="B127">
        <v>30</v>
      </c>
      <c r="C127" t="s">
        <v>8221</v>
      </c>
      <c r="D127">
        <v>0</v>
      </c>
    </row>
    <row r="128" spans="1:4" x14ac:dyDescent="0.2">
      <c r="A128" t="s">
        <v>8219</v>
      </c>
      <c r="B128">
        <v>223</v>
      </c>
      <c r="C128" t="s">
        <v>8221</v>
      </c>
      <c r="D128">
        <v>0</v>
      </c>
    </row>
    <row r="129" spans="1:4" x14ac:dyDescent="0.2">
      <c r="A129" t="s">
        <v>8219</v>
      </c>
      <c r="B129">
        <v>398</v>
      </c>
      <c r="C129" t="s">
        <v>8221</v>
      </c>
      <c r="D129">
        <v>0</v>
      </c>
    </row>
    <row r="130" spans="1:4" x14ac:dyDescent="0.2">
      <c r="A130" t="s">
        <v>8219</v>
      </c>
      <c r="B130">
        <v>531</v>
      </c>
      <c r="C130" t="s">
        <v>8221</v>
      </c>
      <c r="D130">
        <v>0</v>
      </c>
    </row>
    <row r="131" spans="1:4" x14ac:dyDescent="0.2">
      <c r="A131" t="s">
        <v>8219</v>
      </c>
      <c r="B131">
        <v>676</v>
      </c>
      <c r="C131" t="s">
        <v>8221</v>
      </c>
      <c r="D131">
        <v>0</v>
      </c>
    </row>
    <row r="132" spans="1:4" x14ac:dyDescent="0.2">
      <c r="A132" t="s">
        <v>8219</v>
      </c>
      <c r="B132">
        <v>60</v>
      </c>
      <c r="C132" t="s">
        <v>8221</v>
      </c>
      <c r="D132">
        <v>0</v>
      </c>
    </row>
    <row r="133" spans="1:4" x14ac:dyDescent="0.2">
      <c r="A133" t="s">
        <v>8219</v>
      </c>
      <c r="B133">
        <v>145</v>
      </c>
      <c r="C133" t="s">
        <v>8221</v>
      </c>
      <c r="D133">
        <v>0</v>
      </c>
    </row>
    <row r="134" spans="1:4" x14ac:dyDescent="0.2">
      <c r="A134" t="s">
        <v>8219</v>
      </c>
      <c r="B134">
        <v>429</v>
      </c>
      <c r="C134" t="s">
        <v>8221</v>
      </c>
      <c r="D134">
        <v>0</v>
      </c>
    </row>
    <row r="135" spans="1:4" x14ac:dyDescent="0.2">
      <c r="A135" t="s">
        <v>8219</v>
      </c>
      <c r="B135">
        <v>1021</v>
      </c>
      <c r="C135" t="s">
        <v>8221</v>
      </c>
      <c r="D135">
        <v>0</v>
      </c>
    </row>
    <row r="136" spans="1:4" x14ac:dyDescent="0.2">
      <c r="A136" t="s">
        <v>8219</v>
      </c>
      <c r="B136">
        <v>39</v>
      </c>
      <c r="C136" t="s">
        <v>8221</v>
      </c>
      <c r="D136">
        <v>0</v>
      </c>
    </row>
    <row r="137" spans="1:4" x14ac:dyDescent="0.2">
      <c r="A137" t="s">
        <v>8219</v>
      </c>
      <c r="B137">
        <v>17</v>
      </c>
      <c r="C137" t="s">
        <v>8221</v>
      </c>
      <c r="D137">
        <v>0</v>
      </c>
    </row>
    <row r="138" spans="1:4" x14ac:dyDescent="0.2">
      <c r="A138" t="s">
        <v>8219</v>
      </c>
      <c r="B138">
        <v>1019</v>
      </c>
      <c r="C138" t="s">
        <v>8221</v>
      </c>
      <c r="D138">
        <v>0</v>
      </c>
    </row>
    <row r="139" spans="1:4" x14ac:dyDescent="0.2">
      <c r="A139" t="s">
        <v>8219</v>
      </c>
      <c r="B139">
        <v>176</v>
      </c>
      <c r="C139" t="s">
        <v>8221</v>
      </c>
      <c r="D139">
        <v>0</v>
      </c>
    </row>
    <row r="140" spans="1:4" x14ac:dyDescent="0.2">
      <c r="A140" t="s">
        <v>8219</v>
      </c>
      <c r="B140">
        <v>1104</v>
      </c>
      <c r="C140" t="s">
        <v>8221</v>
      </c>
      <c r="D140">
        <v>0</v>
      </c>
    </row>
    <row r="141" spans="1:4" x14ac:dyDescent="0.2">
      <c r="A141" t="s">
        <v>8219</v>
      </c>
      <c r="B141">
        <v>365</v>
      </c>
      <c r="C141" t="s">
        <v>8221</v>
      </c>
      <c r="D141">
        <v>0</v>
      </c>
    </row>
    <row r="142" spans="1:4" x14ac:dyDescent="0.2">
      <c r="A142" t="s">
        <v>8219</v>
      </c>
      <c r="B142">
        <v>80</v>
      </c>
      <c r="C142" t="s">
        <v>8221</v>
      </c>
      <c r="D142">
        <v>0</v>
      </c>
    </row>
    <row r="143" spans="1:4" x14ac:dyDescent="0.2">
      <c r="A143" t="s">
        <v>8219</v>
      </c>
      <c r="B143">
        <v>24</v>
      </c>
      <c r="C143" t="s">
        <v>8221</v>
      </c>
      <c r="D143">
        <v>0</v>
      </c>
    </row>
    <row r="144" spans="1:4" x14ac:dyDescent="0.2">
      <c r="A144" t="s">
        <v>8219</v>
      </c>
      <c r="B144">
        <v>15</v>
      </c>
      <c r="C144" t="s">
        <v>8221</v>
      </c>
      <c r="D144">
        <v>0</v>
      </c>
    </row>
    <row r="145" spans="1:4" x14ac:dyDescent="0.2">
      <c r="A145" t="s">
        <v>8219</v>
      </c>
      <c r="B145">
        <v>20</v>
      </c>
      <c r="C145" t="s">
        <v>8221</v>
      </c>
      <c r="D145">
        <v>0</v>
      </c>
    </row>
    <row r="146" spans="1:4" x14ac:dyDescent="0.2">
      <c r="A146" t="s">
        <v>8219</v>
      </c>
      <c r="B146">
        <v>607</v>
      </c>
      <c r="C146" t="s">
        <v>8221</v>
      </c>
      <c r="D146">
        <v>0</v>
      </c>
    </row>
    <row r="147" spans="1:4" x14ac:dyDescent="0.2">
      <c r="A147" t="s">
        <v>8219</v>
      </c>
      <c r="B147">
        <v>49</v>
      </c>
      <c r="C147" t="s">
        <v>8221</v>
      </c>
      <c r="D147">
        <v>0</v>
      </c>
    </row>
    <row r="148" spans="1:4" x14ac:dyDescent="0.2">
      <c r="A148" t="s">
        <v>8219</v>
      </c>
      <c r="B148">
        <v>271</v>
      </c>
      <c r="C148" t="s">
        <v>8221</v>
      </c>
      <c r="D148">
        <v>0</v>
      </c>
    </row>
    <row r="149" spans="1:4" x14ac:dyDescent="0.2">
      <c r="A149" t="s">
        <v>8219</v>
      </c>
      <c r="B149">
        <v>15</v>
      </c>
      <c r="C149" t="s">
        <v>8221</v>
      </c>
      <c r="D149">
        <v>0</v>
      </c>
    </row>
    <row r="150" spans="1:4" x14ac:dyDescent="0.2">
      <c r="A150" t="s">
        <v>8219</v>
      </c>
      <c r="B150">
        <v>510</v>
      </c>
      <c r="C150" t="s">
        <v>8221</v>
      </c>
      <c r="D150">
        <v>0</v>
      </c>
    </row>
    <row r="151" spans="1:4" x14ac:dyDescent="0.2">
      <c r="A151" t="s">
        <v>8219</v>
      </c>
      <c r="B151">
        <v>266</v>
      </c>
      <c r="C151" t="s">
        <v>8221</v>
      </c>
      <c r="D151">
        <v>0</v>
      </c>
    </row>
    <row r="152" spans="1:4" x14ac:dyDescent="0.2">
      <c r="A152" t="s">
        <v>8219</v>
      </c>
      <c r="B152">
        <v>284</v>
      </c>
      <c r="C152" t="s">
        <v>8221</v>
      </c>
      <c r="D152">
        <v>0</v>
      </c>
    </row>
    <row r="153" spans="1:4" x14ac:dyDescent="0.2">
      <c r="A153" t="s">
        <v>8219</v>
      </c>
      <c r="B153">
        <v>1328</v>
      </c>
      <c r="C153" t="s">
        <v>8221</v>
      </c>
      <c r="D153">
        <v>0</v>
      </c>
    </row>
    <row r="154" spans="1:4" x14ac:dyDescent="0.2">
      <c r="A154" t="s">
        <v>8219</v>
      </c>
      <c r="B154">
        <v>160</v>
      </c>
      <c r="C154" t="s">
        <v>8221</v>
      </c>
      <c r="D154">
        <v>0</v>
      </c>
    </row>
    <row r="155" spans="1:4" x14ac:dyDescent="0.2">
      <c r="A155" t="s">
        <v>8219</v>
      </c>
      <c r="B155">
        <v>95</v>
      </c>
      <c r="C155" t="s">
        <v>8221</v>
      </c>
      <c r="D155">
        <v>0</v>
      </c>
    </row>
    <row r="156" spans="1:4" x14ac:dyDescent="0.2">
      <c r="A156" t="s">
        <v>8219</v>
      </c>
      <c r="B156">
        <v>278</v>
      </c>
      <c r="C156" t="s">
        <v>8221</v>
      </c>
      <c r="D156">
        <v>0</v>
      </c>
    </row>
    <row r="157" spans="1:4" x14ac:dyDescent="0.2">
      <c r="A157" t="s">
        <v>8219</v>
      </c>
      <c r="B157">
        <v>138</v>
      </c>
      <c r="C157" t="s">
        <v>8221</v>
      </c>
      <c r="D157">
        <v>0</v>
      </c>
    </row>
    <row r="158" spans="1:4" x14ac:dyDescent="0.2">
      <c r="A158" t="s">
        <v>8219</v>
      </c>
      <c r="B158">
        <v>237</v>
      </c>
      <c r="C158" t="s">
        <v>8221</v>
      </c>
      <c r="D158">
        <v>0</v>
      </c>
    </row>
    <row r="159" spans="1:4" x14ac:dyDescent="0.2">
      <c r="A159" t="s">
        <v>8219</v>
      </c>
      <c r="B159">
        <v>269</v>
      </c>
      <c r="C159" t="s">
        <v>8221</v>
      </c>
      <c r="D159">
        <v>0</v>
      </c>
    </row>
    <row r="160" spans="1:4" x14ac:dyDescent="0.2">
      <c r="A160" t="s">
        <v>8219</v>
      </c>
      <c r="B160">
        <v>249</v>
      </c>
      <c r="C160" t="s">
        <v>8221</v>
      </c>
      <c r="D160">
        <v>0</v>
      </c>
    </row>
    <row r="161" spans="1:4" x14ac:dyDescent="0.2">
      <c r="A161" t="s">
        <v>8219</v>
      </c>
      <c r="B161">
        <v>112</v>
      </c>
      <c r="C161" t="s">
        <v>8221</v>
      </c>
      <c r="D161">
        <v>0</v>
      </c>
    </row>
    <row r="162" spans="1:4" x14ac:dyDescent="0.2">
      <c r="A162" t="s">
        <v>8219</v>
      </c>
      <c r="B162">
        <v>102</v>
      </c>
      <c r="C162" t="s">
        <v>8221</v>
      </c>
      <c r="D162">
        <v>0</v>
      </c>
    </row>
    <row r="163" spans="1:4" x14ac:dyDescent="0.2">
      <c r="A163" t="s">
        <v>8219</v>
      </c>
      <c r="B163">
        <v>96</v>
      </c>
      <c r="C163" t="s">
        <v>8221</v>
      </c>
      <c r="D163">
        <v>0</v>
      </c>
    </row>
    <row r="164" spans="1:4" x14ac:dyDescent="0.2">
      <c r="A164" t="s">
        <v>8219</v>
      </c>
      <c r="B164">
        <v>512</v>
      </c>
      <c r="C164" t="s">
        <v>8221</v>
      </c>
      <c r="D164">
        <v>0</v>
      </c>
    </row>
    <row r="165" spans="1:4" x14ac:dyDescent="0.2">
      <c r="A165" t="s">
        <v>8219</v>
      </c>
      <c r="B165">
        <v>1013</v>
      </c>
      <c r="C165" t="s">
        <v>8221</v>
      </c>
      <c r="D165">
        <v>0</v>
      </c>
    </row>
    <row r="166" spans="1:4" x14ac:dyDescent="0.2">
      <c r="A166" t="s">
        <v>8219</v>
      </c>
      <c r="B166">
        <v>127</v>
      </c>
      <c r="C166" t="s">
        <v>8221</v>
      </c>
      <c r="D166">
        <v>0</v>
      </c>
    </row>
    <row r="167" spans="1:4" x14ac:dyDescent="0.2">
      <c r="A167" t="s">
        <v>8219</v>
      </c>
      <c r="B167">
        <v>30</v>
      </c>
      <c r="C167" t="s">
        <v>8221</v>
      </c>
      <c r="D167">
        <v>0</v>
      </c>
    </row>
    <row r="168" spans="1:4" x14ac:dyDescent="0.2">
      <c r="A168" t="s">
        <v>8219</v>
      </c>
      <c r="B168">
        <v>126</v>
      </c>
      <c r="C168" t="s">
        <v>8221</v>
      </c>
      <c r="D168">
        <v>0</v>
      </c>
    </row>
    <row r="169" spans="1:4" x14ac:dyDescent="0.2">
      <c r="A169" t="s">
        <v>8219</v>
      </c>
      <c r="B169">
        <v>551</v>
      </c>
      <c r="C169" t="s">
        <v>8221</v>
      </c>
      <c r="D169">
        <v>0</v>
      </c>
    </row>
    <row r="170" spans="1:4" x14ac:dyDescent="0.2">
      <c r="A170" t="s">
        <v>8219</v>
      </c>
      <c r="B170">
        <v>3863</v>
      </c>
      <c r="C170" t="s">
        <v>8221</v>
      </c>
      <c r="D170">
        <v>0</v>
      </c>
    </row>
    <row r="171" spans="1:4" x14ac:dyDescent="0.2">
      <c r="A171" t="s">
        <v>8219</v>
      </c>
      <c r="B171">
        <v>25</v>
      </c>
      <c r="C171" t="s">
        <v>8221</v>
      </c>
      <c r="D171">
        <v>0</v>
      </c>
    </row>
    <row r="172" spans="1:4" x14ac:dyDescent="0.2">
      <c r="A172" t="s">
        <v>8219</v>
      </c>
      <c r="B172">
        <v>103</v>
      </c>
      <c r="C172" t="s">
        <v>8221</v>
      </c>
      <c r="D172">
        <v>0</v>
      </c>
    </row>
    <row r="173" spans="1:4" x14ac:dyDescent="0.2">
      <c r="A173" t="s">
        <v>8219</v>
      </c>
      <c r="B173">
        <v>167</v>
      </c>
      <c r="C173" t="s">
        <v>8221</v>
      </c>
      <c r="D173">
        <v>0</v>
      </c>
    </row>
    <row r="174" spans="1:4" x14ac:dyDescent="0.2">
      <c r="A174" t="s">
        <v>8219</v>
      </c>
      <c r="B174">
        <v>90</v>
      </c>
      <c r="C174" t="s">
        <v>8221</v>
      </c>
      <c r="D174">
        <v>0</v>
      </c>
    </row>
    <row r="175" spans="1:4" x14ac:dyDescent="0.2">
      <c r="A175" t="s">
        <v>8219</v>
      </c>
      <c r="B175">
        <v>1281</v>
      </c>
      <c r="C175" t="s">
        <v>8221</v>
      </c>
      <c r="D175">
        <v>0</v>
      </c>
    </row>
    <row r="176" spans="1:4" x14ac:dyDescent="0.2">
      <c r="A176" t="s">
        <v>8219</v>
      </c>
      <c r="B176">
        <v>2051</v>
      </c>
      <c r="C176" t="s">
        <v>8221</v>
      </c>
      <c r="D176">
        <v>0</v>
      </c>
    </row>
    <row r="177" spans="1:4" x14ac:dyDescent="0.2">
      <c r="A177" t="s">
        <v>8219</v>
      </c>
      <c r="B177">
        <v>22</v>
      </c>
      <c r="C177" t="s">
        <v>8221</v>
      </c>
      <c r="D177">
        <v>0</v>
      </c>
    </row>
    <row r="178" spans="1:4" x14ac:dyDescent="0.2">
      <c r="A178" t="s">
        <v>8219</v>
      </c>
      <c r="B178">
        <v>537</v>
      </c>
      <c r="C178" t="s">
        <v>8221</v>
      </c>
      <c r="D178">
        <v>0</v>
      </c>
    </row>
    <row r="179" spans="1:4" x14ac:dyDescent="0.2">
      <c r="A179" t="s">
        <v>8219</v>
      </c>
      <c r="B179">
        <v>103</v>
      </c>
      <c r="C179" t="s">
        <v>8221</v>
      </c>
      <c r="D179">
        <v>0</v>
      </c>
    </row>
    <row r="180" spans="1:4" x14ac:dyDescent="0.2">
      <c r="A180" t="s">
        <v>8219</v>
      </c>
      <c r="B180">
        <v>99</v>
      </c>
      <c r="C180" t="s">
        <v>8221</v>
      </c>
      <c r="D180">
        <v>0</v>
      </c>
    </row>
    <row r="181" spans="1:4" x14ac:dyDescent="0.2">
      <c r="A181" t="s">
        <v>8219</v>
      </c>
      <c r="B181">
        <v>314</v>
      </c>
      <c r="C181" t="s">
        <v>8221</v>
      </c>
      <c r="D181">
        <v>0</v>
      </c>
    </row>
    <row r="182" spans="1:4" x14ac:dyDescent="0.2">
      <c r="A182" t="s">
        <v>8219</v>
      </c>
      <c r="B182">
        <v>185</v>
      </c>
      <c r="C182" t="s">
        <v>8221</v>
      </c>
      <c r="D182">
        <v>0</v>
      </c>
    </row>
    <row r="183" spans="1:4" x14ac:dyDescent="0.2">
      <c r="A183" t="s">
        <v>8219</v>
      </c>
      <c r="B183">
        <v>168</v>
      </c>
      <c r="C183" t="s">
        <v>8221</v>
      </c>
      <c r="D183">
        <v>0</v>
      </c>
    </row>
    <row r="184" spans="1:4" x14ac:dyDescent="0.2">
      <c r="A184" t="s">
        <v>8219</v>
      </c>
      <c r="B184">
        <v>17</v>
      </c>
      <c r="C184" t="s">
        <v>8221</v>
      </c>
      <c r="D184">
        <v>0</v>
      </c>
    </row>
    <row r="185" spans="1:4" x14ac:dyDescent="0.2">
      <c r="A185" t="s">
        <v>8219</v>
      </c>
      <c r="B185">
        <v>455</v>
      </c>
      <c r="C185" t="s">
        <v>8221</v>
      </c>
      <c r="D185">
        <v>37</v>
      </c>
    </row>
    <row r="186" spans="1:4" x14ac:dyDescent="0.2">
      <c r="A186" t="s">
        <v>8219</v>
      </c>
      <c r="B186">
        <v>26</v>
      </c>
      <c r="C186" t="s">
        <v>8221</v>
      </c>
      <c r="D186">
        <v>10</v>
      </c>
    </row>
    <row r="187" spans="1:4" x14ac:dyDescent="0.2">
      <c r="A187" t="s">
        <v>8219</v>
      </c>
      <c r="B187">
        <v>271</v>
      </c>
      <c r="C187" t="s">
        <v>8221</v>
      </c>
      <c r="D187">
        <v>96</v>
      </c>
    </row>
    <row r="188" spans="1:4" x14ac:dyDescent="0.2">
      <c r="A188" t="s">
        <v>8219</v>
      </c>
      <c r="B188">
        <v>303</v>
      </c>
      <c r="C188" t="s">
        <v>8221</v>
      </c>
      <c r="D188">
        <v>890</v>
      </c>
    </row>
    <row r="189" spans="1:4" x14ac:dyDescent="0.2">
      <c r="A189" t="s">
        <v>8219</v>
      </c>
      <c r="B189">
        <v>47</v>
      </c>
      <c r="C189" t="s">
        <v>8221</v>
      </c>
      <c r="D189">
        <v>12</v>
      </c>
    </row>
    <row r="190" spans="1:4" x14ac:dyDescent="0.2">
      <c r="A190" t="s">
        <v>8219</v>
      </c>
      <c r="B190">
        <v>182</v>
      </c>
      <c r="C190" t="s">
        <v>8221</v>
      </c>
      <c r="D190">
        <v>456</v>
      </c>
    </row>
    <row r="191" spans="1:4" x14ac:dyDescent="0.2">
      <c r="A191" t="s">
        <v>8219</v>
      </c>
      <c r="B191">
        <v>456</v>
      </c>
      <c r="C191" t="s">
        <v>8221</v>
      </c>
      <c r="D191">
        <v>37</v>
      </c>
    </row>
    <row r="192" spans="1:4" x14ac:dyDescent="0.2">
      <c r="A192" t="s">
        <v>8219</v>
      </c>
      <c r="B192">
        <v>296</v>
      </c>
      <c r="C192" t="s">
        <v>8221</v>
      </c>
      <c r="D192">
        <v>21</v>
      </c>
    </row>
    <row r="193" spans="1:4" x14ac:dyDescent="0.2">
      <c r="A193" t="s">
        <v>8219</v>
      </c>
      <c r="B193">
        <v>25</v>
      </c>
      <c r="C193" t="s">
        <v>8221</v>
      </c>
      <c r="D193">
        <v>36</v>
      </c>
    </row>
    <row r="194" spans="1:4" x14ac:dyDescent="0.2">
      <c r="A194" t="s">
        <v>8219</v>
      </c>
      <c r="B194">
        <v>14</v>
      </c>
      <c r="C194" t="s">
        <v>8221</v>
      </c>
      <c r="D194">
        <v>95</v>
      </c>
    </row>
    <row r="195" spans="1:4" x14ac:dyDescent="0.2">
      <c r="A195" t="s">
        <v>8219</v>
      </c>
      <c r="B195">
        <v>13</v>
      </c>
      <c r="C195" t="s">
        <v>8221</v>
      </c>
      <c r="D195">
        <v>33</v>
      </c>
    </row>
    <row r="196" spans="1:4" x14ac:dyDescent="0.2">
      <c r="A196" t="s">
        <v>8219</v>
      </c>
      <c r="B196">
        <v>145</v>
      </c>
      <c r="C196" t="s">
        <v>8221</v>
      </c>
      <c r="D196">
        <v>9</v>
      </c>
    </row>
    <row r="197" spans="1:4" x14ac:dyDescent="0.2">
      <c r="A197" t="s">
        <v>8219</v>
      </c>
      <c r="B197">
        <v>46</v>
      </c>
      <c r="C197" t="s">
        <v>8221</v>
      </c>
      <c r="D197">
        <v>197</v>
      </c>
    </row>
    <row r="198" spans="1:4" x14ac:dyDescent="0.2">
      <c r="A198" t="s">
        <v>8219</v>
      </c>
      <c r="B198">
        <v>18</v>
      </c>
      <c r="C198" t="s">
        <v>8221</v>
      </c>
      <c r="D198">
        <v>7</v>
      </c>
    </row>
    <row r="199" spans="1:4" x14ac:dyDescent="0.2">
      <c r="A199" t="s">
        <v>8219</v>
      </c>
      <c r="B199">
        <v>131</v>
      </c>
      <c r="C199" t="s">
        <v>8221</v>
      </c>
      <c r="D199">
        <v>29</v>
      </c>
    </row>
    <row r="200" spans="1:4" x14ac:dyDescent="0.2">
      <c r="A200" t="s">
        <v>8219</v>
      </c>
      <c r="B200">
        <v>183</v>
      </c>
      <c r="C200" t="s">
        <v>8221</v>
      </c>
      <c r="D200">
        <v>140</v>
      </c>
    </row>
    <row r="201" spans="1:4" x14ac:dyDescent="0.2">
      <c r="A201" t="s">
        <v>8219</v>
      </c>
      <c r="B201">
        <v>354</v>
      </c>
      <c r="C201" t="s">
        <v>8221</v>
      </c>
      <c r="D201">
        <v>16</v>
      </c>
    </row>
    <row r="202" spans="1:4" x14ac:dyDescent="0.2">
      <c r="A202" t="s">
        <v>8219</v>
      </c>
      <c r="B202">
        <v>20</v>
      </c>
      <c r="C202" t="s">
        <v>8221</v>
      </c>
      <c r="D202">
        <v>67</v>
      </c>
    </row>
    <row r="203" spans="1:4" x14ac:dyDescent="0.2">
      <c r="A203" t="s">
        <v>8219</v>
      </c>
      <c r="B203">
        <v>1049</v>
      </c>
      <c r="C203" t="s">
        <v>8221</v>
      </c>
      <c r="D203">
        <v>124</v>
      </c>
    </row>
    <row r="204" spans="1:4" x14ac:dyDescent="0.2">
      <c r="A204" t="s">
        <v>8219</v>
      </c>
      <c r="B204">
        <v>74</v>
      </c>
      <c r="C204" t="s">
        <v>8221</v>
      </c>
      <c r="D204">
        <v>11</v>
      </c>
    </row>
    <row r="205" spans="1:4" x14ac:dyDescent="0.2">
      <c r="A205" t="s">
        <v>8219</v>
      </c>
      <c r="B205">
        <v>563</v>
      </c>
      <c r="C205" t="s">
        <v>8221</v>
      </c>
      <c r="D205">
        <v>9</v>
      </c>
    </row>
    <row r="206" spans="1:4" x14ac:dyDescent="0.2">
      <c r="A206" t="s">
        <v>8219</v>
      </c>
      <c r="B206">
        <v>10</v>
      </c>
      <c r="C206" t="s">
        <v>8221</v>
      </c>
      <c r="D206">
        <v>0</v>
      </c>
    </row>
    <row r="207" spans="1:4" x14ac:dyDescent="0.2">
      <c r="A207" t="s">
        <v>8219</v>
      </c>
      <c r="B207">
        <v>625</v>
      </c>
      <c r="C207" t="s">
        <v>8221</v>
      </c>
      <c r="D207">
        <v>0</v>
      </c>
    </row>
    <row r="208" spans="1:4" x14ac:dyDescent="0.2">
      <c r="A208" t="s">
        <v>8219</v>
      </c>
      <c r="B208">
        <v>147</v>
      </c>
      <c r="C208" t="s">
        <v>8221</v>
      </c>
      <c r="D208">
        <v>0</v>
      </c>
    </row>
    <row r="209" spans="1:4" x14ac:dyDescent="0.2">
      <c r="A209" t="s">
        <v>8219</v>
      </c>
      <c r="B209">
        <v>36</v>
      </c>
      <c r="C209" t="s">
        <v>8221</v>
      </c>
      <c r="D209">
        <v>12</v>
      </c>
    </row>
    <row r="210" spans="1:4" x14ac:dyDescent="0.2">
      <c r="A210" t="s">
        <v>8219</v>
      </c>
      <c r="B210">
        <v>3</v>
      </c>
      <c r="C210" t="s">
        <v>8221</v>
      </c>
      <c r="D210">
        <v>0</v>
      </c>
    </row>
    <row r="211" spans="1:4" x14ac:dyDescent="0.2">
      <c r="A211" t="s">
        <v>8219</v>
      </c>
      <c r="B211">
        <v>304</v>
      </c>
      <c r="C211" t="s">
        <v>8221</v>
      </c>
      <c r="D211">
        <v>0</v>
      </c>
    </row>
    <row r="212" spans="1:4" x14ac:dyDescent="0.2">
      <c r="A212" t="s">
        <v>8219</v>
      </c>
      <c r="B212">
        <v>18</v>
      </c>
      <c r="C212" t="s">
        <v>8221</v>
      </c>
      <c r="D212">
        <v>171</v>
      </c>
    </row>
    <row r="213" spans="1:4" x14ac:dyDescent="0.2">
      <c r="A213" t="s">
        <v>8219</v>
      </c>
      <c r="B213">
        <v>50</v>
      </c>
      <c r="C213" t="s">
        <v>8221</v>
      </c>
      <c r="D213">
        <v>975</v>
      </c>
    </row>
    <row r="214" spans="1:4" x14ac:dyDescent="0.2">
      <c r="A214" t="s">
        <v>8219</v>
      </c>
      <c r="B214">
        <v>18</v>
      </c>
      <c r="C214" t="s">
        <v>8221</v>
      </c>
      <c r="D214">
        <v>0</v>
      </c>
    </row>
    <row r="215" spans="1:4" x14ac:dyDescent="0.2">
      <c r="A215" t="s">
        <v>8219</v>
      </c>
      <c r="B215">
        <v>147</v>
      </c>
      <c r="C215" t="s">
        <v>8221</v>
      </c>
      <c r="D215">
        <v>0</v>
      </c>
    </row>
    <row r="216" spans="1:4" x14ac:dyDescent="0.2">
      <c r="A216" t="s">
        <v>8219</v>
      </c>
      <c r="B216">
        <v>47</v>
      </c>
      <c r="C216" t="s">
        <v>8221</v>
      </c>
      <c r="D216">
        <v>0</v>
      </c>
    </row>
    <row r="217" spans="1:4" x14ac:dyDescent="0.2">
      <c r="A217" t="s">
        <v>8219</v>
      </c>
      <c r="B217">
        <v>14</v>
      </c>
      <c r="C217" t="s">
        <v>8221</v>
      </c>
      <c r="D217">
        <v>7</v>
      </c>
    </row>
    <row r="218" spans="1:4" x14ac:dyDescent="0.2">
      <c r="A218" t="s">
        <v>8219</v>
      </c>
      <c r="B218">
        <v>65</v>
      </c>
      <c r="C218" t="s">
        <v>8221</v>
      </c>
      <c r="D218">
        <v>139</v>
      </c>
    </row>
    <row r="219" spans="1:4" x14ac:dyDescent="0.2">
      <c r="A219" t="s">
        <v>8219</v>
      </c>
      <c r="B219">
        <v>28</v>
      </c>
      <c r="C219" t="s">
        <v>8221</v>
      </c>
      <c r="D219">
        <v>0</v>
      </c>
    </row>
    <row r="220" spans="1:4" x14ac:dyDescent="0.2">
      <c r="A220" t="s">
        <v>8219</v>
      </c>
      <c r="B220">
        <v>20</v>
      </c>
      <c r="C220" t="s">
        <v>8221</v>
      </c>
      <c r="D220">
        <v>3</v>
      </c>
    </row>
    <row r="221" spans="1:4" x14ac:dyDescent="0.2">
      <c r="A221" t="s">
        <v>8219</v>
      </c>
      <c r="B221">
        <v>1375</v>
      </c>
      <c r="C221" t="s">
        <v>8221</v>
      </c>
      <c r="D221">
        <v>0</v>
      </c>
    </row>
    <row r="222" spans="1:4" x14ac:dyDescent="0.2">
      <c r="A222" t="s">
        <v>8219</v>
      </c>
      <c r="B222">
        <v>33</v>
      </c>
      <c r="C222" t="s">
        <v>8221</v>
      </c>
      <c r="D222">
        <v>17</v>
      </c>
    </row>
    <row r="223" spans="1:4" x14ac:dyDescent="0.2">
      <c r="A223" t="s">
        <v>8219</v>
      </c>
      <c r="B223">
        <v>30</v>
      </c>
      <c r="C223" t="s">
        <v>8221</v>
      </c>
      <c r="D223">
        <v>0</v>
      </c>
    </row>
    <row r="224" spans="1:4" x14ac:dyDescent="0.2">
      <c r="A224" t="s">
        <v>8219</v>
      </c>
      <c r="B224">
        <v>562</v>
      </c>
      <c r="C224" t="s">
        <v>8221</v>
      </c>
      <c r="D224">
        <v>1</v>
      </c>
    </row>
    <row r="225" spans="1:4" x14ac:dyDescent="0.2">
      <c r="A225" t="s">
        <v>8219</v>
      </c>
      <c r="B225">
        <v>87</v>
      </c>
      <c r="C225" t="s">
        <v>8221</v>
      </c>
      <c r="D225">
        <v>5</v>
      </c>
    </row>
    <row r="226" spans="1:4" x14ac:dyDescent="0.2">
      <c r="A226" t="s">
        <v>8219</v>
      </c>
      <c r="B226">
        <v>32</v>
      </c>
      <c r="C226" t="s">
        <v>8221</v>
      </c>
      <c r="D226">
        <v>117</v>
      </c>
    </row>
    <row r="227" spans="1:4" x14ac:dyDescent="0.2">
      <c r="A227" t="s">
        <v>8219</v>
      </c>
      <c r="B227">
        <v>670</v>
      </c>
      <c r="C227" t="s">
        <v>8221</v>
      </c>
      <c r="D227">
        <v>24</v>
      </c>
    </row>
    <row r="228" spans="1:4" x14ac:dyDescent="0.2">
      <c r="A228" t="s">
        <v>8219</v>
      </c>
      <c r="B228">
        <v>834</v>
      </c>
      <c r="C228" t="s">
        <v>8221</v>
      </c>
      <c r="D228">
        <v>103</v>
      </c>
    </row>
    <row r="229" spans="1:4" x14ac:dyDescent="0.2">
      <c r="A229" t="s">
        <v>8219</v>
      </c>
      <c r="B229">
        <v>93</v>
      </c>
      <c r="C229" t="s">
        <v>8221</v>
      </c>
      <c r="D229">
        <v>42</v>
      </c>
    </row>
    <row r="230" spans="1:4" x14ac:dyDescent="0.2">
      <c r="A230" t="s">
        <v>8219</v>
      </c>
      <c r="B230">
        <v>94</v>
      </c>
      <c r="C230" t="s">
        <v>8221</v>
      </c>
      <c r="D230">
        <v>39</v>
      </c>
    </row>
    <row r="231" spans="1:4" x14ac:dyDescent="0.2">
      <c r="A231" t="s">
        <v>8219</v>
      </c>
      <c r="B231">
        <v>22</v>
      </c>
      <c r="C231" t="s">
        <v>8221</v>
      </c>
      <c r="D231">
        <v>229</v>
      </c>
    </row>
    <row r="232" spans="1:4" x14ac:dyDescent="0.2">
      <c r="A232" t="s">
        <v>8219</v>
      </c>
      <c r="B232">
        <v>644</v>
      </c>
      <c r="C232" t="s">
        <v>8221</v>
      </c>
      <c r="D232">
        <v>7</v>
      </c>
    </row>
    <row r="233" spans="1:4" x14ac:dyDescent="0.2">
      <c r="A233" t="s">
        <v>8219</v>
      </c>
      <c r="B233">
        <v>18</v>
      </c>
      <c r="C233" t="s">
        <v>8221</v>
      </c>
      <c r="D233">
        <v>336</v>
      </c>
    </row>
    <row r="234" spans="1:4" x14ac:dyDescent="0.2">
      <c r="A234" t="s">
        <v>8219</v>
      </c>
      <c r="B234">
        <v>58</v>
      </c>
      <c r="C234" t="s">
        <v>8221</v>
      </c>
      <c r="D234">
        <v>10</v>
      </c>
    </row>
    <row r="235" spans="1:4" x14ac:dyDescent="0.2">
      <c r="A235" t="s">
        <v>8219</v>
      </c>
      <c r="B235">
        <v>4</v>
      </c>
      <c r="C235" t="s">
        <v>8221</v>
      </c>
      <c r="D235">
        <v>12</v>
      </c>
    </row>
    <row r="236" spans="1:4" x14ac:dyDescent="0.2">
      <c r="A236" t="s">
        <v>8219</v>
      </c>
      <c r="B236">
        <v>253</v>
      </c>
      <c r="C236" t="s">
        <v>8221</v>
      </c>
      <c r="D236">
        <v>92</v>
      </c>
    </row>
    <row r="237" spans="1:4" x14ac:dyDescent="0.2">
      <c r="A237" t="s">
        <v>8219</v>
      </c>
      <c r="B237">
        <v>28</v>
      </c>
      <c r="C237" t="s">
        <v>8221</v>
      </c>
      <c r="D237">
        <v>123</v>
      </c>
    </row>
    <row r="238" spans="1:4" x14ac:dyDescent="0.2">
      <c r="A238" t="s">
        <v>8219</v>
      </c>
      <c r="B238">
        <v>1513</v>
      </c>
      <c r="C238" t="s">
        <v>8221</v>
      </c>
      <c r="D238">
        <v>84</v>
      </c>
    </row>
    <row r="239" spans="1:4" x14ac:dyDescent="0.2">
      <c r="A239" t="s">
        <v>8219</v>
      </c>
      <c r="B239">
        <v>48</v>
      </c>
      <c r="C239" t="s">
        <v>8221</v>
      </c>
      <c r="D239">
        <v>25</v>
      </c>
    </row>
    <row r="240" spans="1:4" x14ac:dyDescent="0.2">
      <c r="A240" t="s">
        <v>8219</v>
      </c>
      <c r="B240">
        <v>30</v>
      </c>
      <c r="C240" t="s">
        <v>8221</v>
      </c>
      <c r="D240">
        <v>9</v>
      </c>
    </row>
    <row r="241" spans="1:4" x14ac:dyDescent="0.2">
      <c r="A241" t="s">
        <v>8219</v>
      </c>
      <c r="B241">
        <v>236</v>
      </c>
      <c r="C241" t="s">
        <v>8221</v>
      </c>
      <c r="D241">
        <v>70</v>
      </c>
    </row>
    <row r="242" spans="1:4" x14ac:dyDescent="0.2">
      <c r="A242" t="s">
        <v>8219</v>
      </c>
      <c r="B242">
        <v>45</v>
      </c>
      <c r="C242" t="s">
        <v>8221</v>
      </c>
      <c r="D242">
        <v>100</v>
      </c>
    </row>
    <row r="243" spans="1:4" x14ac:dyDescent="0.2">
      <c r="A243" t="s">
        <v>8219</v>
      </c>
      <c r="B243">
        <v>172</v>
      </c>
      <c r="C243" t="s">
        <v>8221</v>
      </c>
      <c r="D243">
        <v>53</v>
      </c>
    </row>
    <row r="244" spans="1:4" x14ac:dyDescent="0.2">
      <c r="A244" t="s">
        <v>8219</v>
      </c>
      <c r="B244">
        <v>34</v>
      </c>
      <c r="C244" t="s">
        <v>8221</v>
      </c>
      <c r="D244">
        <v>15</v>
      </c>
    </row>
    <row r="245" spans="1:4" x14ac:dyDescent="0.2">
      <c r="A245" t="s">
        <v>8219</v>
      </c>
      <c r="B245">
        <v>133</v>
      </c>
      <c r="C245" t="s">
        <v>8221</v>
      </c>
      <c r="D245">
        <v>57</v>
      </c>
    </row>
    <row r="246" spans="1:4" x14ac:dyDescent="0.2">
      <c r="A246" t="s">
        <v>8219</v>
      </c>
      <c r="B246">
        <v>170</v>
      </c>
      <c r="C246" t="s">
        <v>8221</v>
      </c>
      <c r="D246">
        <v>59</v>
      </c>
    </row>
    <row r="247" spans="1:4" x14ac:dyDescent="0.2">
      <c r="A247" t="s">
        <v>8219</v>
      </c>
      <c r="B247">
        <v>311</v>
      </c>
      <c r="C247" t="s">
        <v>8221</v>
      </c>
      <c r="D247">
        <v>1293</v>
      </c>
    </row>
    <row r="248" spans="1:4" x14ac:dyDescent="0.2">
      <c r="A248" t="s">
        <v>8219</v>
      </c>
      <c r="B248">
        <v>109</v>
      </c>
      <c r="C248" t="s">
        <v>8221</v>
      </c>
      <c r="D248">
        <v>9</v>
      </c>
    </row>
    <row r="249" spans="1:4" x14ac:dyDescent="0.2">
      <c r="A249" t="s">
        <v>8219</v>
      </c>
      <c r="B249">
        <v>666</v>
      </c>
      <c r="C249" t="s">
        <v>8221</v>
      </c>
      <c r="D249">
        <v>147</v>
      </c>
    </row>
    <row r="250" spans="1:4" x14ac:dyDescent="0.2">
      <c r="A250" t="s">
        <v>8219</v>
      </c>
      <c r="B250">
        <v>17</v>
      </c>
      <c r="C250" t="s">
        <v>8221</v>
      </c>
      <c r="D250">
        <v>5</v>
      </c>
    </row>
    <row r="251" spans="1:4" x14ac:dyDescent="0.2">
      <c r="A251" t="s">
        <v>8219</v>
      </c>
      <c r="B251">
        <v>17</v>
      </c>
      <c r="C251" t="s">
        <v>8221</v>
      </c>
      <c r="D251">
        <v>16</v>
      </c>
    </row>
    <row r="252" spans="1:4" x14ac:dyDescent="0.2">
      <c r="A252" t="s">
        <v>8219</v>
      </c>
      <c r="B252">
        <v>392</v>
      </c>
      <c r="C252" t="s">
        <v>8221</v>
      </c>
      <c r="D252">
        <v>140</v>
      </c>
    </row>
    <row r="253" spans="1:4" x14ac:dyDescent="0.2">
      <c r="A253" t="s">
        <v>8219</v>
      </c>
      <c r="B253">
        <v>113</v>
      </c>
      <c r="C253" t="s">
        <v>8221</v>
      </c>
      <c r="D253">
        <v>31</v>
      </c>
    </row>
    <row r="254" spans="1:4" x14ac:dyDescent="0.2">
      <c r="A254" t="s">
        <v>8219</v>
      </c>
      <c r="B254">
        <v>125</v>
      </c>
      <c r="C254" t="s">
        <v>8221</v>
      </c>
      <c r="D254">
        <v>18</v>
      </c>
    </row>
    <row r="255" spans="1:4" x14ac:dyDescent="0.2">
      <c r="A255" t="s">
        <v>8219</v>
      </c>
      <c r="B255">
        <v>729</v>
      </c>
      <c r="C255" t="s">
        <v>8221</v>
      </c>
      <c r="D255">
        <v>10</v>
      </c>
    </row>
    <row r="256" spans="1:4" x14ac:dyDescent="0.2">
      <c r="A256" t="s">
        <v>8219</v>
      </c>
      <c r="B256">
        <v>1876</v>
      </c>
      <c r="C256" t="s">
        <v>8221</v>
      </c>
      <c r="D256">
        <v>29</v>
      </c>
    </row>
    <row r="257" spans="1:4" x14ac:dyDescent="0.2">
      <c r="A257" t="s">
        <v>8219</v>
      </c>
      <c r="B257">
        <v>55</v>
      </c>
      <c r="C257" t="s">
        <v>8221</v>
      </c>
      <c r="D257">
        <v>8</v>
      </c>
    </row>
    <row r="258" spans="1:4" x14ac:dyDescent="0.2">
      <c r="A258" t="s">
        <v>8219</v>
      </c>
      <c r="B258">
        <v>508</v>
      </c>
      <c r="C258" t="s">
        <v>8221</v>
      </c>
      <c r="D258">
        <v>17</v>
      </c>
    </row>
    <row r="259" spans="1:4" x14ac:dyDescent="0.2">
      <c r="A259" t="s">
        <v>8219</v>
      </c>
      <c r="B259">
        <v>1</v>
      </c>
      <c r="C259" t="s">
        <v>8221</v>
      </c>
      <c r="D259">
        <v>11</v>
      </c>
    </row>
    <row r="260" spans="1:4" x14ac:dyDescent="0.2">
      <c r="A260" t="s">
        <v>8219</v>
      </c>
      <c r="B260">
        <v>271</v>
      </c>
      <c r="C260" t="s">
        <v>8221</v>
      </c>
      <c r="D260">
        <v>41</v>
      </c>
    </row>
    <row r="261" spans="1:4" x14ac:dyDescent="0.2">
      <c r="A261" t="s">
        <v>8219</v>
      </c>
      <c r="B261">
        <v>1556</v>
      </c>
      <c r="C261" t="s">
        <v>8221</v>
      </c>
      <c r="D261">
        <v>114</v>
      </c>
    </row>
    <row r="262" spans="1:4" x14ac:dyDescent="0.2">
      <c r="A262" t="s">
        <v>8219</v>
      </c>
      <c r="B262">
        <v>141</v>
      </c>
      <c r="C262" t="s">
        <v>8221</v>
      </c>
      <c r="D262">
        <v>36</v>
      </c>
    </row>
    <row r="263" spans="1:4" x14ac:dyDescent="0.2">
      <c r="A263" t="s">
        <v>8219</v>
      </c>
      <c r="B263">
        <v>682</v>
      </c>
      <c r="C263" t="s">
        <v>8221</v>
      </c>
      <c r="D263">
        <v>188</v>
      </c>
    </row>
    <row r="264" spans="1:4" x14ac:dyDescent="0.2">
      <c r="A264" t="s">
        <v>8219</v>
      </c>
      <c r="B264">
        <v>28</v>
      </c>
      <c r="C264" t="s">
        <v>8221</v>
      </c>
      <c r="D264">
        <v>14</v>
      </c>
    </row>
    <row r="265" spans="1:4" x14ac:dyDescent="0.2">
      <c r="A265" t="s">
        <v>8219</v>
      </c>
      <c r="B265">
        <v>1364</v>
      </c>
      <c r="C265" t="s">
        <v>8221</v>
      </c>
      <c r="D265">
        <v>13</v>
      </c>
    </row>
    <row r="266" spans="1:4" x14ac:dyDescent="0.2">
      <c r="A266" t="s">
        <v>8219</v>
      </c>
      <c r="B266">
        <v>120</v>
      </c>
      <c r="C266" t="s">
        <v>8221</v>
      </c>
      <c r="D266">
        <v>0</v>
      </c>
    </row>
    <row r="267" spans="1:4" x14ac:dyDescent="0.2">
      <c r="A267" t="s">
        <v>8219</v>
      </c>
      <c r="B267">
        <v>107</v>
      </c>
      <c r="C267" t="s">
        <v>8221</v>
      </c>
      <c r="D267">
        <v>39</v>
      </c>
    </row>
    <row r="268" spans="1:4" x14ac:dyDescent="0.2">
      <c r="A268" t="s">
        <v>8219</v>
      </c>
      <c r="B268">
        <v>61</v>
      </c>
      <c r="C268" t="s">
        <v>8221</v>
      </c>
      <c r="D268">
        <v>12</v>
      </c>
    </row>
    <row r="269" spans="1:4" x14ac:dyDescent="0.2">
      <c r="A269" t="s">
        <v>8219</v>
      </c>
      <c r="B269">
        <v>159</v>
      </c>
      <c r="C269" t="s">
        <v>8221</v>
      </c>
      <c r="D269">
        <v>12</v>
      </c>
    </row>
    <row r="270" spans="1:4" x14ac:dyDescent="0.2">
      <c r="A270" t="s">
        <v>8219</v>
      </c>
      <c r="B270">
        <v>306</v>
      </c>
      <c r="C270" t="s">
        <v>8221</v>
      </c>
      <c r="D270">
        <v>0</v>
      </c>
    </row>
    <row r="271" spans="1:4" x14ac:dyDescent="0.2">
      <c r="A271" t="s">
        <v>8219</v>
      </c>
      <c r="B271">
        <v>122</v>
      </c>
      <c r="C271" t="s">
        <v>8221</v>
      </c>
      <c r="D271">
        <v>23</v>
      </c>
    </row>
    <row r="272" spans="1:4" x14ac:dyDescent="0.2">
      <c r="A272" t="s">
        <v>8219</v>
      </c>
      <c r="B272">
        <v>16</v>
      </c>
      <c r="C272" t="s">
        <v>8221</v>
      </c>
      <c r="D272">
        <v>73</v>
      </c>
    </row>
    <row r="273" spans="1:4" x14ac:dyDescent="0.2">
      <c r="A273" t="s">
        <v>8219</v>
      </c>
      <c r="B273">
        <v>5812</v>
      </c>
      <c r="C273" t="s">
        <v>8221</v>
      </c>
      <c r="D273">
        <v>0</v>
      </c>
    </row>
    <row r="274" spans="1:4" x14ac:dyDescent="0.2">
      <c r="A274" t="s">
        <v>8219</v>
      </c>
      <c r="B274">
        <v>688</v>
      </c>
      <c r="C274" t="s">
        <v>8221</v>
      </c>
      <c r="D274">
        <v>105</v>
      </c>
    </row>
    <row r="275" spans="1:4" x14ac:dyDescent="0.2">
      <c r="A275" t="s">
        <v>8219</v>
      </c>
      <c r="B275">
        <v>58</v>
      </c>
      <c r="C275" t="s">
        <v>8221</v>
      </c>
      <c r="D275">
        <v>48</v>
      </c>
    </row>
    <row r="276" spans="1:4" x14ac:dyDescent="0.2">
      <c r="A276" t="s">
        <v>8219</v>
      </c>
      <c r="B276">
        <v>19</v>
      </c>
      <c r="C276" t="s">
        <v>8221</v>
      </c>
      <c r="D276">
        <v>99</v>
      </c>
    </row>
    <row r="277" spans="1:4" x14ac:dyDescent="0.2">
      <c r="A277" t="s">
        <v>8219</v>
      </c>
      <c r="B277">
        <v>66</v>
      </c>
      <c r="C277" t="s">
        <v>8221</v>
      </c>
      <c r="D277">
        <v>41</v>
      </c>
    </row>
    <row r="278" spans="1:4" x14ac:dyDescent="0.2">
      <c r="A278" t="s">
        <v>8219</v>
      </c>
      <c r="B278">
        <v>441</v>
      </c>
      <c r="C278" t="s">
        <v>8221</v>
      </c>
      <c r="D278">
        <v>28</v>
      </c>
    </row>
    <row r="279" spans="1:4" x14ac:dyDescent="0.2">
      <c r="A279" t="s">
        <v>8219</v>
      </c>
      <c r="B279">
        <v>302</v>
      </c>
      <c r="C279" t="s">
        <v>8221</v>
      </c>
      <c r="D279">
        <v>31</v>
      </c>
    </row>
    <row r="280" spans="1:4" x14ac:dyDescent="0.2">
      <c r="A280" t="s">
        <v>8219</v>
      </c>
      <c r="B280">
        <v>53</v>
      </c>
      <c r="C280" t="s">
        <v>8221</v>
      </c>
      <c r="D280">
        <v>110</v>
      </c>
    </row>
    <row r="281" spans="1:4" x14ac:dyDescent="0.2">
      <c r="A281" t="s">
        <v>8219</v>
      </c>
      <c r="B281">
        <v>50</v>
      </c>
      <c r="C281" t="s">
        <v>8221</v>
      </c>
      <c r="D281">
        <v>60</v>
      </c>
    </row>
    <row r="282" spans="1:4" x14ac:dyDescent="0.2">
      <c r="A282" t="s">
        <v>8219</v>
      </c>
      <c r="B282">
        <v>29</v>
      </c>
      <c r="C282" t="s">
        <v>8221</v>
      </c>
      <c r="D282">
        <v>19</v>
      </c>
    </row>
    <row r="283" spans="1:4" x14ac:dyDescent="0.2">
      <c r="A283" t="s">
        <v>8219</v>
      </c>
      <c r="B283">
        <v>93</v>
      </c>
      <c r="C283" t="s">
        <v>8221</v>
      </c>
      <c r="D283">
        <v>14</v>
      </c>
    </row>
    <row r="284" spans="1:4" x14ac:dyDescent="0.2">
      <c r="A284" t="s">
        <v>8219</v>
      </c>
      <c r="B284">
        <v>23</v>
      </c>
      <c r="C284" t="s">
        <v>8221</v>
      </c>
      <c r="D284">
        <v>79</v>
      </c>
    </row>
    <row r="285" spans="1:4" x14ac:dyDescent="0.2">
      <c r="A285" t="s">
        <v>8219</v>
      </c>
      <c r="B285">
        <v>45</v>
      </c>
      <c r="C285" t="s">
        <v>8221</v>
      </c>
      <c r="D285">
        <v>50</v>
      </c>
    </row>
    <row r="286" spans="1:4" x14ac:dyDescent="0.2">
      <c r="A286" t="s">
        <v>8219</v>
      </c>
      <c r="B286">
        <v>12</v>
      </c>
      <c r="C286" t="s">
        <v>8221</v>
      </c>
      <c r="D286">
        <v>96</v>
      </c>
    </row>
    <row r="287" spans="1:4" x14ac:dyDescent="0.2">
      <c r="A287" t="s">
        <v>8219</v>
      </c>
      <c r="B287">
        <v>11</v>
      </c>
      <c r="C287" t="s">
        <v>8221</v>
      </c>
      <c r="D287">
        <v>52</v>
      </c>
    </row>
    <row r="288" spans="1:4" x14ac:dyDescent="0.2">
      <c r="A288" t="s">
        <v>8219</v>
      </c>
      <c r="B288">
        <v>537</v>
      </c>
      <c r="C288" t="s">
        <v>8221</v>
      </c>
      <c r="D288">
        <v>16</v>
      </c>
    </row>
    <row r="289" spans="1:4" x14ac:dyDescent="0.2">
      <c r="A289" t="s">
        <v>8219</v>
      </c>
      <c r="B289">
        <v>108</v>
      </c>
      <c r="C289" t="s">
        <v>8221</v>
      </c>
      <c r="D289">
        <v>7</v>
      </c>
    </row>
    <row r="290" spans="1:4" x14ac:dyDescent="0.2">
      <c r="A290" t="s">
        <v>8219</v>
      </c>
      <c r="B290">
        <v>38</v>
      </c>
      <c r="C290" t="s">
        <v>8221</v>
      </c>
      <c r="D290">
        <v>7</v>
      </c>
    </row>
    <row r="291" spans="1:4" x14ac:dyDescent="0.2">
      <c r="A291" t="s">
        <v>8219</v>
      </c>
      <c r="B291">
        <v>15</v>
      </c>
      <c r="C291" t="s">
        <v>8221</v>
      </c>
      <c r="D291">
        <v>45</v>
      </c>
    </row>
    <row r="292" spans="1:4" x14ac:dyDescent="0.2">
      <c r="A292" t="s">
        <v>8219</v>
      </c>
      <c r="B292">
        <v>253</v>
      </c>
      <c r="C292" t="s">
        <v>8221</v>
      </c>
      <c r="D292">
        <v>17</v>
      </c>
    </row>
    <row r="293" spans="1:4" x14ac:dyDescent="0.2">
      <c r="A293" t="s">
        <v>8219</v>
      </c>
      <c r="B293">
        <v>87</v>
      </c>
      <c r="C293" t="s">
        <v>8221</v>
      </c>
      <c r="D293">
        <v>5</v>
      </c>
    </row>
    <row r="294" spans="1:4" x14ac:dyDescent="0.2">
      <c r="A294" t="s">
        <v>8219</v>
      </c>
      <c r="B294">
        <v>16</v>
      </c>
      <c r="C294" t="s">
        <v>8221</v>
      </c>
      <c r="D294">
        <v>24</v>
      </c>
    </row>
    <row r="295" spans="1:4" x14ac:dyDescent="0.2">
      <c r="A295" t="s">
        <v>8219</v>
      </c>
      <c r="B295">
        <v>120</v>
      </c>
      <c r="C295" t="s">
        <v>8221</v>
      </c>
      <c r="D295">
        <v>7</v>
      </c>
    </row>
    <row r="296" spans="1:4" x14ac:dyDescent="0.2">
      <c r="A296" t="s">
        <v>8219</v>
      </c>
      <c r="B296">
        <v>1510</v>
      </c>
      <c r="C296" t="s">
        <v>8221</v>
      </c>
      <c r="D296">
        <v>72</v>
      </c>
    </row>
    <row r="297" spans="1:4" x14ac:dyDescent="0.2">
      <c r="A297" t="s">
        <v>8219</v>
      </c>
      <c r="B297">
        <v>67</v>
      </c>
      <c r="C297" t="s">
        <v>8221</v>
      </c>
      <c r="D297">
        <v>196</v>
      </c>
    </row>
    <row r="298" spans="1:4" x14ac:dyDescent="0.2">
      <c r="A298" t="s">
        <v>8219</v>
      </c>
      <c r="B298">
        <v>19</v>
      </c>
      <c r="C298" t="s">
        <v>8221</v>
      </c>
      <c r="D298">
        <v>33</v>
      </c>
    </row>
    <row r="299" spans="1:4" x14ac:dyDescent="0.2">
      <c r="A299" t="s">
        <v>8219</v>
      </c>
      <c r="B299">
        <v>29</v>
      </c>
      <c r="C299" t="s">
        <v>8221</v>
      </c>
      <c r="D299">
        <v>152</v>
      </c>
    </row>
    <row r="300" spans="1:4" x14ac:dyDescent="0.2">
      <c r="A300" t="s">
        <v>8219</v>
      </c>
      <c r="B300">
        <v>28</v>
      </c>
      <c r="C300" t="s">
        <v>8221</v>
      </c>
      <c r="D300">
        <v>39</v>
      </c>
    </row>
    <row r="301" spans="1:4" x14ac:dyDescent="0.2">
      <c r="A301" t="s">
        <v>8219</v>
      </c>
      <c r="B301">
        <v>48</v>
      </c>
      <c r="C301" t="s">
        <v>8221</v>
      </c>
      <c r="D301">
        <v>15</v>
      </c>
    </row>
    <row r="302" spans="1:4" x14ac:dyDescent="0.2">
      <c r="A302" t="s">
        <v>8219</v>
      </c>
      <c r="B302">
        <v>445</v>
      </c>
      <c r="C302" t="s">
        <v>8221</v>
      </c>
      <c r="D302">
        <v>285</v>
      </c>
    </row>
    <row r="303" spans="1:4" x14ac:dyDescent="0.2">
      <c r="A303" t="s">
        <v>8219</v>
      </c>
      <c r="B303">
        <v>20</v>
      </c>
      <c r="C303" t="s">
        <v>8221</v>
      </c>
      <c r="D303">
        <v>17</v>
      </c>
    </row>
    <row r="304" spans="1:4" x14ac:dyDescent="0.2">
      <c r="A304" t="s">
        <v>8219</v>
      </c>
      <c r="B304">
        <v>15</v>
      </c>
      <c r="C304" t="s">
        <v>8221</v>
      </c>
      <c r="D304">
        <v>53</v>
      </c>
    </row>
    <row r="305" spans="1:4" x14ac:dyDescent="0.2">
      <c r="A305" t="s">
        <v>8219</v>
      </c>
      <c r="B305">
        <v>224</v>
      </c>
      <c r="C305" t="s">
        <v>8221</v>
      </c>
      <c r="D305">
        <v>90</v>
      </c>
    </row>
    <row r="306" spans="1:4" x14ac:dyDescent="0.2">
      <c r="A306" t="s">
        <v>8219</v>
      </c>
      <c r="B306">
        <v>33</v>
      </c>
      <c r="C306" t="s">
        <v>8221</v>
      </c>
      <c r="D306">
        <v>14</v>
      </c>
    </row>
    <row r="307" spans="1:4" x14ac:dyDescent="0.2">
      <c r="A307" t="s">
        <v>8219</v>
      </c>
      <c r="B307">
        <v>74</v>
      </c>
      <c r="C307" t="s">
        <v>8221</v>
      </c>
      <c r="D307">
        <v>171</v>
      </c>
    </row>
    <row r="308" spans="1:4" x14ac:dyDescent="0.2">
      <c r="A308" t="s">
        <v>8219</v>
      </c>
      <c r="B308">
        <v>244</v>
      </c>
      <c r="C308" t="s">
        <v>8221</v>
      </c>
      <c r="D308">
        <v>81</v>
      </c>
    </row>
    <row r="309" spans="1:4" x14ac:dyDescent="0.2">
      <c r="A309" t="s">
        <v>8219</v>
      </c>
      <c r="B309">
        <v>158</v>
      </c>
      <c r="C309" t="s">
        <v>8221</v>
      </c>
      <c r="D309">
        <v>21</v>
      </c>
    </row>
    <row r="310" spans="1:4" x14ac:dyDescent="0.2">
      <c r="A310" t="s">
        <v>8219</v>
      </c>
      <c r="B310">
        <v>65</v>
      </c>
      <c r="C310" t="s">
        <v>8221</v>
      </c>
      <c r="D310">
        <v>121</v>
      </c>
    </row>
    <row r="311" spans="1:4" x14ac:dyDescent="0.2">
      <c r="A311" t="s">
        <v>8219</v>
      </c>
      <c r="B311">
        <v>364</v>
      </c>
      <c r="C311" t="s">
        <v>8221</v>
      </c>
      <c r="D311">
        <v>5</v>
      </c>
    </row>
    <row r="312" spans="1:4" x14ac:dyDescent="0.2">
      <c r="A312" t="s">
        <v>8219</v>
      </c>
      <c r="B312">
        <v>290</v>
      </c>
      <c r="C312" t="s">
        <v>8221</v>
      </c>
      <c r="D312">
        <v>8</v>
      </c>
    </row>
    <row r="313" spans="1:4" x14ac:dyDescent="0.2">
      <c r="A313" t="s">
        <v>8219</v>
      </c>
      <c r="B313">
        <v>73</v>
      </c>
      <c r="C313" t="s">
        <v>8221</v>
      </c>
      <c r="D313">
        <v>14</v>
      </c>
    </row>
    <row r="314" spans="1:4" x14ac:dyDescent="0.2">
      <c r="A314" t="s">
        <v>8219</v>
      </c>
      <c r="B314">
        <v>157</v>
      </c>
      <c r="C314" t="s">
        <v>8221</v>
      </c>
      <c r="D314">
        <v>13</v>
      </c>
    </row>
    <row r="315" spans="1:4" x14ac:dyDescent="0.2">
      <c r="A315" t="s">
        <v>8219</v>
      </c>
      <c r="B315">
        <v>54</v>
      </c>
      <c r="C315" t="s">
        <v>8221</v>
      </c>
      <c r="D315">
        <v>14</v>
      </c>
    </row>
    <row r="316" spans="1:4" x14ac:dyDescent="0.2">
      <c r="A316" t="s">
        <v>8219</v>
      </c>
      <c r="B316">
        <v>56</v>
      </c>
      <c r="C316" t="s">
        <v>8221</v>
      </c>
      <c r="D316">
        <v>13</v>
      </c>
    </row>
    <row r="317" spans="1:4" x14ac:dyDescent="0.2">
      <c r="A317" t="s">
        <v>8219</v>
      </c>
      <c r="B317">
        <v>18</v>
      </c>
      <c r="C317" t="s">
        <v>8221</v>
      </c>
      <c r="D317">
        <v>4</v>
      </c>
    </row>
    <row r="318" spans="1:4" x14ac:dyDescent="0.2">
      <c r="A318" t="s">
        <v>8219</v>
      </c>
      <c r="B318">
        <v>18</v>
      </c>
      <c r="C318" t="s">
        <v>8221</v>
      </c>
      <c r="D318">
        <v>0</v>
      </c>
    </row>
    <row r="319" spans="1:4" x14ac:dyDescent="0.2">
      <c r="A319" t="s">
        <v>8219</v>
      </c>
      <c r="B319">
        <v>33</v>
      </c>
      <c r="C319" t="s">
        <v>8221</v>
      </c>
      <c r="D319">
        <v>36</v>
      </c>
    </row>
    <row r="320" spans="1:4" x14ac:dyDescent="0.2">
      <c r="A320" t="s">
        <v>8219</v>
      </c>
      <c r="B320">
        <v>38</v>
      </c>
      <c r="C320" t="s">
        <v>8221</v>
      </c>
      <c r="D320">
        <v>8</v>
      </c>
    </row>
    <row r="321" spans="1:4" x14ac:dyDescent="0.2">
      <c r="A321" t="s">
        <v>8219</v>
      </c>
      <c r="B321">
        <v>168</v>
      </c>
      <c r="C321" t="s">
        <v>8221</v>
      </c>
      <c r="D321">
        <v>25</v>
      </c>
    </row>
    <row r="322" spans="1:4" x14ac:dyDescent="0.2">
      <c r="A322" t="s">
        <v>8219</v>
      </c>
      <c r="B322">
        <v>140</v>
      </c>
      <c r="C322" t="s">
        <v>8221</v>
      </c>
      <c r="D322">
        <v>22</v>
      </c>
    </row>
    <row r="323" spans="1:4" x14ac:dyDescent="0.2">
      <c r="A323" t="s">
        <v>8219</v>
      </c>
      <c r="B323">
        <v>303</v>
      </c>
      <c r="C323" t="s">
        <v>8221</v>
      </c>
      <c r="D323">
        <v>14</v>
      </c>
    </row>
    <row r="324" spans="1:4" x14ac:dyDescent="0.2">
      <c r="A324" t="s">
        <v>8219</v>
      </c>
      <c r="B324">
        <v>24</v>
      </c>
      <c r="C324" t="s">
        <v>8221</v>
      </c>
      <c r="D324">
        <v>8</v>
      </c>
    </row>
    <row r="325" spans="1:4" x14ac:dyDescent="0.2">
      <c r="A325" t="s">
        <v>8219</v>
      </c>
      <c r="B325">
        <v>81</v>
      </c>
      <c r="C325" t="s">
        <v>8221</v>
      </c>
      <c r="D325">
        <v>10</v>
      </c>
    </row>
    <row r="326" spans="1:4" x14ac:dyDescent="0.2">
      <c r="A326" t="s">
        <v>8219</v>
      </c>
      <c r="B326">
        <v>43</v>
      </c>
      <c r="C326" t="s">
        <v>8221</v>
      </c>
      <c r="D326">
        <v>122</v>
      </c>
    </row>
    <row r="327" spans="1:4" x14ac:dyDescent="0.2">
      <c r="A327" t="s">
        <v>8219</v>
      </c>
      <c r="B327">
        <v>115</v>
      </c>
      <c r="C327" t="s">
        <v>8221</v>
      </c>
      <c r="D327">
        <v>27</v>
      </c>
    </row>
    <row r="328" spans="1:4" x14ac:dyDescent="0.2">
      <c r="A328" t="s">
        <v>8219</v>
      </c>
      <c r="B328">
        <v>70</v>
      </c>
      <c r="C328" t="s">
        <v>8221</v>
      </c>
      <c r="D328">
        <v>38</v>
      </c>
    </row>
    <row r="329" spans="1:4" x14ac:dyDescent="0.2">
      <c r="A329" t="s">
        <v>8219</v>
      </c>
      <c r="B329">
        <v>110</v>
      </c>
      <c r="C329" t="s">
        <v>8221</v>
      </c>
      <c r="D329">
        <v>44</v>
      </c>
    </row>
    <row r="330" spans="1:4" x14ac:dyDescent="0.2">
      <c r="A330" t="s">
        <v>8219</v>
      </c>
      <c r="B330">
        <v>89</v>
      </c>
      <c r="C330" t="s">
        <v>8221</v>
      </c>
      <c r="D330">
        <v>12</v>
      </c>
    </row>
    <row r="331" spans="1:4" x14ac:dyDescent="0.2">
      <c r="A331" t="s">
        <v>8219</v>
      </c>
      <c r="B331">
        <v>392</v>
      </c>
      <c r="C331" t="s">
        <v>8221</v>
      </c>
      <c r="D331">
        <v>13</v>
      </c>
    </row>
    <row r="332" spans="1:4" x14ac:dyDescent="0.2">
      <c r="A332" t="s">
        <v>8219</v>
      </c>
      <c r="B332">
        <v>294</v>
      </c>
      <c r="C332" t="s">
        <v>8221</v>
      </c>
      <c r="D332">
        <v>312</v>
      </c>
    </row>
    <row r="333" spans="1:4" x14ac:dyDescent="0.2">
      <c r="A333" t="s">
        <v>8219</v>
      </c>
      <c r="B333">
        <v>78</v>
      </c>
      <c r="C333" t="s">
        <v>8221</v>
      </c>
      <c r="D333">
        <v>296</v>
      </c>
    </row>
    <row r="334" spans="1:4" x14ac:dyDescent="0.2">
      <c r="A334" t="s">
        <v>8219</v>
      </c>
      <c r="B334">
        <v>14</v>
      </c>
      <c r="C334" t="s">
        <v>8221</v>
      </c>
      <c r="D334">
        <v>31</v>
      </c>
    </row>
    <row r="335" spans="1:4" x14ac:dyDescent="0.2">
      <c r="A335" t="s">
        <v>8219</v>
      </c>
      <c r="B335">
        <v>23</v>
      </c>
      <c r="C335" t="s">
        <v>8221</v>
      </c>
      <c r="D335">
        <v>52</v>
      </c>
    </row>
    <row r="336" spans="1:4" x14ac:dyDescent="0.2">
      <c r="A336" t="s">
        <v>8219</v>
      </c>
      <c r="B336">
        <v>41</v>
      </c>
      <c r="C336" t="s">
        <v>8221</v>
      </c>
      <c r="D336">
        <v>4</v>
      </c>
    </row>
    <row r="337" spans="1:4" x14ac:dyDescent="0.2">
      <c r="A337" t="s">
        <v>8219</v>
      </c>
      <c r="B337">
        <v>109</v>
      </c>
      <c r="C337" t="s">
        <v>8221</v>
      </c>
      <c r="D337">
        <v>46</v>
      </c>
    </row>
    <row r="338" spans="1:4" x14ac:dyDescent="0.2">
      <c r="A338" t="s">
        <v>8219</v>
      </c>
      <c r="B338">
        <v>539</v>
      </c>
      <c r="C338" t="s">
        <v>8221</v>
      </c>
      <c r="D338">
        <v>45</v>
      </c>
    </row>
    <row r="339" spans="1:4" x14ac:dyDescent="0.2">
      <c r="A339" t="s">
        <v>8219</v>
      </c>
      <c r="B339">
        <v>31</v>
      </c>
      <c r="C339" t="s">
        <v>8221</v>
      </c>
      <c r="D339">
        <v>13</v>
      </c>
    </row>
    <row r="340" spans="1:4" x14ac:dyDescent="0.2">
      <c r="A340" t="s">
        <v>8219</v>
      </c>
      <c r="B340">
        <v>28</v>
      </c>
      <c r="C340" t="s">
        <v>8221</v>
      </c>
      <c r="D340">
        <v>24</v>
      </c>
    </row>
    <row r="341" spans="1:4" x14ac:dyDescent="0.2">
      <c r="A341" t="s">
        <v>8219</v>
      </c>
      <c r="B341">
        <v>57</v>
      </c>
      <c r="C341" t="s">
        <v>8221</v>
      </c>
      <c r="D341">
        <v>7</v>
      </c>
    </row>
    <row r="342" spans="1:4" x14ac:dyDescent="0.2">
      <c r="A342" t="s">
        <v>8219</v>
      </c>
      <c r="B342">
        <v>85</v>
      </c>
      <c r="C342" t="s">
        <v>8221</v>
      </c>
      <c r="D342">
        <v>6</v>
      </c>
    </row>
    <row r="343" spans="1:4" x14ac:dyDescent="0.2">
      <c r="A343" t="s">
        <v>8219</v>
      </c>
      <c r="B343">
        <v>20</v>
      </c>
      <c r="C343" t="s">
        <v>8221</v>
      </c>
      <c r="D343">
        <v>338</v>
      </c>
    </row>
    <row r="344" spans="1:4" x14ac:dyDescent="0.2">
      <c r="A344" t="s">
        <v>8219</v>
      </c>
      <c r="B344">
        <v>91</v>
      </c>
      <c r="C344" t="s">
        <v>8221</v>
      </c>
      <c r="D344">
        <v>16</v>
      </c>
    </row>
    <row r="345" spans="1:4" x14ac:dyDescent="0.2">
      <c r="A345" t="s">
        <v>8219</v>
      </c>
      <c r="B345">
        <v>682</v>
      </c>
      <c r="C345" t="s">
        <v>8221</v>
      </c>
      <c r="D345">
        <v>12</v>
      </c>
    </row>
    <row r="346" spans="1:4" x14ac:dyDescent="0.2">
      <c r="A346" t="s">
        <v>8219</v>
      </c>
      <c r="B346">
        <v>188</v>
      </c>
      <c r="C346" t="s">
        <v>8221</v>
      </c>
      <c r="D346">
        <v>4</v>
      </c>
    </row>
    <row r="347" spans="1:4" x14ac:dyDescent="0.2">
      <c r="A347" t="s">
        <v>8219</v>
      </c>
      <c r="B347">
        <v>21</v>
      </c>
      <c r="C347" t="s">
        <v>8221</v>
      </c>
      <c r="D347">
        <v>13</v>
      </c>
    </row>
    <row r="348" spans="1:4" x14ac:dyDescent="0.2">
      <c r="A348" t="s">
        <v>8219</v>
      </c>
      <c r="B348">
        <v>17</v>
      </c>
      <c r="C348" t="s">
        <v>8221</v>
      </c>
      <c r="D348">
        <v>47</v>
      </c>
    </row>
    <row r="349" spans="1:4" x14ac:dyDescent="0.2">
      <c r="A349" t="s">
        <v>8219</v>
      </c>
      <c r="B349">
        <v>72</v>
      </c>
      <c r="C349" t="s">
        <v>8221</v>
      </c>
      <c r="D349">
        <v>55</v>
      </c>
    </row>
    <row r="350" spans="1:4" x14ac:dyDescent="0.2">
      <c r="A350" t="s">
        <v>8219</v>
      </c>
      <c r="B350">
        <v>13</v>
      </c>
      <c r="C350" t="s">
        <v>8221</v>
      </c>
      <c r="D350">
        <v>16</v>
      </c>
    </row>
    <row r="351" spans="1:4" x14ac:dyDescent="0.2">
      <c r="A351" t="s">
        <v>8219</v>
      </c>
      <c r="B351">
        <v>180</v>
      </c>
      <c r="C351" t="s">
        <v>8221</v>
      </c>
      <c r="D351">
        <v>5</v>
      </c>
    </row>
    <row r="352" spans="1:4" x14ac:dyDescent="0.2">
      <c r="A352" t="s">
        <v>8219</v>
      </c>
      <c r="B352">
        <v>410</v>
      </c>
      <c r="C352" t="s">
        <v>8221</v>
      </c>
      <c r="D352">
        <v>7</v>
      </c>
    </row>
    <row r="353" spans="1:4" x14ac:dyDescent="0.2">
      <c r="A353" t="s">
        <v>8219</v>
      </c>
      <c r="B353">
        <v>99</v>
      </c>
      <c r="C353" t="s">
        <v>8221</v>
      </c>
      <c r="D353">
        <v>16</v>
      </c>
    </row>
    <row r="354" spans="1:4" x14ac:dyDescent="0.2">
      <c r="A354" t="s">
        <v>8219</v>
      </c>
      <c r="B354">
        <v>111</v>
      </c>
      <c r="C354" t="s">
        <v>8221</v>
      </c>
      <c r="D354">
        <v>19</v>
      </c>
    </row>
    <row r="355" spans="1:4" x14ac:dyDescent="0.2">
      <c r="A355" t="s">
        <v>8219</v>
      </c>
      <c r="B355">
        <v>660</v>
      </c>
      <c r="C355" t="s">
        <v>8221</v>
      </c>
      <c r="D355">
        <v>3</v>
      </c>
    </row>
    <row r="356" spans="1:4" x14ac:dyDescent="0.2">
      <c r="A356" t="s">
        <v>8219</v>
      </c>
      <c r="B356">
        <v>34</v>
      </c>
      <c r="C356" t="s">
        <v>8221</v>
      </c>
      <c r="D356">
        <v>11</v>
      </c>
    </row>
    <row r="357" spans="1:4" x14ac:dyDescent="0.2">
      <c r="A357" t="s">
        <v>8219</v>
      </c>
      <c r="B357">
        <v>101</v>
      </c>
      <c r="C357" t="s">
        <v>8221</v>
      </c>
      <c r="D357">
        <v>0</v>
      </c>
    </row>
    <row r="358" spans="1:4" x14ac:dyDescent="0.2">
      <c r="A358" t="s">
        <v>8219</v>
      </c>
      <c r="B358">
        <v>33</v>
      </c>
      <c r="C358" t="s">
        <v>8221</v>
      </c>
      <c r="D358">
        <v>0</v>
      </c>
    </row>
    <row r="359" spans="1:4" x14ac:dyDescent="0.2">
      <c r="A359" t="s">
        <v>8219</v>
      </c>
      <c r="B359">
        <v>28</v>
      </c>
      <c r="C359" t="s">
        <v>8221</v>
      </c>
      <c r="D359">
        <v>47</v>
      </c>
    </row>
    <row r="360" spans="1:4" x14ac:dyDescent="0.2">
      <c r="A360" t="s">
        <v>8219</v>
      </c>
      <c r="B360">
        <v>34</v>
      </c>
      <c r="C360" t="s">
        <v>8221</v>
      </c>
      <c r="D360">
        <v>39</v>
      </c>
    </row>
    <row r="361" spans="1:4" x14ac:dyDescent="0.2">
      <c r="A361" t="s">
        <v>8219</v>
      </c>
      <c r="B361">
        <v>47</v>
      </c>
      <c r="C361" t="s">
        <v>8221</v>
      </c>
      <c r="D361">
        <v>2</v>
      </c>
    </row>
    <row r="362" spans="1:4" x14ac:dyDescent="0.2">
      <c r="A362" t="s">
        <v>8219</v>
      </c>
      <c r="B362">
        <v>885</v>
      </c>
      <c r="C362" t="s">
        <v>8221</v>
      </c>
      <c r="D362">
        <v>20</v>
      </c>
    </row>
    <row r="363" spans="1:4" x14ac:dyDescent="0.2">
      <c r="A363" t="s">
        <v>8219</v>
      </c>
      <c r="B363">
        <v>26</v>
      </c>
      <c r="C363" t="s">
        <v>8221</v>
      </c>
      <c r="D363">
        <v>14</v>
      </c>
    </row>
    <row r="364" spans="1:4" x14ac:dyDescent="0.2">
      <c r="A364" t="s">
        <v>8219</v>
      </c>
      <c r="B364">
        <v>89</v>
      </c>
      <c r="C364" t="s">
        <v>8221</v>
      </c>
      <c r="D364">
        <v>19</v>
      </c>
    </row>
    <row r="365" spans="1:4" x14ac:dyDescent="0.2">
      <c r="A365" t="s">
        <v>8219</v>
      </c>
      <c r="B365">
        <v>102</v>
      </c>
      <c r="C365" t="s">
        <v>8221</v>
      </c>
      <c r="D365">
        <v>37</v>
      </c>
    </row>
    <row r="366" spans="1:4" x14ac:dyDescent="0.2">
      <c r="A366" t="s">
        <v>8219</v>
      </c>
      <c r="B366">
        <v>827</v>
      </c>
      <c r="C366" t="s">
        <v>8221</v>
      </c>
      <c r="D366">
        <v>75</v>
      </c>
    </row>
    <row r="367" spans="1:4" x14ac:dyDescent="0.2">
      <c r="A367" t="s">
        <v>8219</v>
      </c>
      <c r="B367">
        <v>49</v>
      </c>
      <c r="C367" t="s">
        <v>8221</v>
      </c>
      <c r="D367">
        <v>30</v>
      </c>
    </row>
    <row r="368" spans="1:4" x14ac:dyDescent="0.2">
      <c r="A368" t="s">
        <v>8219</v>
      </c>
      <c r="B368">
        <v>63</v>
      </c>
      <c r="C368" t="s">
        <v>8221</v>
      </c>
      <c r="D368">
        <v>0</v>
      </c>
    </row>
    <row r="369" spans="1:4" x14ac:dyDescent="0.2">
      <c r="A369" t="s">
        <v>8219</v>
      </c>
      <c r="B369">
        <v>234</v>
      </c>
      <c r="C369" t="s">
        <v>8221</v>
      </c>
      <c r="D369">
        <v>89</v>
      </c>
    </row>
    <row r="370" spans="1:4" x14ac:dyDescent="0.2">
      <c r="A370" t="s">
        <v>8219</v>
      </c>
      <c r="B370">
        <v>21</v>
      </c>
      <c r="C370" t="s">
        <v>8221</v>
      </c>
      <c r="D370">
        <v>30</v>
      </c>
    </row>
    <row r="371" spans="1:4" x14ac:dyDescent="0.2">
      <c r="A371" t="s">
        <v>8219</v>
      </c>
      <c r="B371">
        <v>30</v>
      </c>
      <c r="C371" t="s">
        <v>8221</v>
      </c>
      <c r="D371">
        <v>9</v>
      </c>
    </row>
    <row r="372" spans="1:4" x14ac:dyDescent="0.2">
      <c r="A372" t="s">
        <v>8219</v>
      </c>
      <c r="B372">
        <v>17</v>
      </c>
      <c r="C372" t="s">
        <v>8221</v>
      </c>
      <c r="D372">
        <v>8</v>
      </c>
    </row>
    <row r="373" spans="1:4" x14ac:dyDescent="0.2">
      <c r="A373" t="s">
        <v>8219</v>
      </c>
      <c r="B373">
        <v>31</v>
      </c>
      <c r="C373" t="s">
        <v>8221</v>
      </c>
      <c r="D373">
        <v>5</v>
      </c>
    </row>
    <row r="374" spans="1:4" x14ac:dyDescent="0.2">
      <c r="A374" t="s">
        <v>8219</v>
      </c>
      <c r="B374">
        <v>389</v>
      </c>
      <c r="C374" t="s">
        <v>8221</v>
      </c>
      <c r="D374">
        <v>179</v>
      </c>
    </row>
    <row r="375" spans="1:4" x14ac:dyDescent="0.2">
      <c r="A375" t="s">
        <v>8219</v>
      </c>
      <c r="B375">
        <v>615</v>
      </c>
      <c r="C375" t="s">
        <v>8221</v>
      </c>
      <c r="D375">
        <v>167</v>
      </c>
    </row>
    <row r="376" spans="1:4" x14ac:dyDescent="0.2">
      <c r="A376" t="s">
        <v>8219</v>
      </c>
      <c r="B376">
        <v>353</v>
      </c>
      <c r="C376" t="s">
        <v>8221</v>
      </c>
      <c r="D376">
        <v>310</v>
      </c>
    </row>
    <row r="377" spans="1:4" x14ac:dyDescent="0.2">
      <c r="A377" t="s">
        <v>8219</v>
      </c>
      <c r="B377">
        <v>21</v>
      </c>
      <c r="C377" t="s">
        <v>8221</v>
      </c>
      <c r="D377">
        <v>18</v>
      </c>
    </row>
    <row r="378" spans="1:4" x14ac:dyDescent="0.2">
      <c r="A378" t="s">
        <v>8219</v>
      </c>
      <c r="B378">
        <v>28</v>
      </c>
      <c r="C378" t="s">
        <v>8221</v>
      </c>
      <c r="D378">
        <v>92</v>
      </c>
    </row>
    <row r="379" spans="1:4" x14ac:dyDescent="0.2">
      <c r="A379" t="s">
        <v>8219</v>
      </c>
      <c r="B379">
        <v>98</v>
      </c>
      <c r="C379" t="s">
        <v>8221</v>
      </c>
      <c r="D379">
        <v>11</v>
      </c>
    </row>
    <row r="380" spans="1:4" x14ac:dyDescent="0.2">
      <c r="A380" t="s">
        <v>8219</v>
      </c>
      <c r="B380">
        <v>85</v>
      </c>
      <c r="C380" t="s">
        <v>8221</v>
      </c>
      <c r="D380">
        <v>236</v>
      </c>
    </row>
    <row r="381" spans="1:4" x14ac:dyDescent="0.2">
      <c r="A381" t="s">
        <v>8219</v>
      </c>
      <c r="B381">
        <v>930</v>
      </c>
      <c r="C381" t="s">
        <v>8221</v>
      </c>
      <c r="D381">
        <v>13</v>
      </c>
    </row>
    <row r="382" spans="1:4" x14ac:dyDescent="0.2">
      <c r="A382" t="s">
        <v>8219</v>
      </c>
      <c r="B382">
        <v>13</v>
      </c>
      <c r="C382" t="s">
        <v>8221</v>
      </c>
      <c r="D382">
        <v>6</v>
      </c>
    </row>
    <row r="383" spans="1:4" x14ac:dyDescent="0.2">
      <c r="A383" t="s">
        <v>8219</v>
      </c>
      <c r="B383">
        <v>8</v>
      </c>
      <c r="C383" t="s">
        <v>8221</v>
      </c>
      <c r="D383">
        <v>37</v>
      </c>
    </row>
    <row r="384" spans="1:4" x14ac:dyDescent="0.2">
      <c r="A384" t="s">
        <v>8219</v>
      </c>
      <c r="B384">
        <v>96</v>
      </c>
      <c r="C384" t="s">
        <v>8221</v>
      </c>
      <c r="D384">
        <v>7</v>
      </c>
    </row>
    <row r="385" spans="1:4" x14ac:dyDescent="0.2">
      <c r="A385" t="s">
        <v>8219</v>
      </c>
      <c r="B385">
        <v>51</v>
      </c>
      <c r="C385" t="s">
        <v>8221</v>
      </c>
      <c r="D385">
        <v>534</v>
      </c>
    </row>
    <row r="386" spans="1:4" x14ac:dyDescent="0.2">
      <c r="A386" t="s">
        <v>8219</v>
      </c>
      <c r="B386">
        <v>133</v>
      </c>
      <c r="C386" t="s">
        <v>8221</v>
      </c>
      <c r="D386">
        <v>20</v>
      </c>
    </row>
    <row r="387" spans="1:4" x14ac:dyDescent="0.2">
      <c r="A387" t="s">
        <v>8219</v>
      </c>
      <c r="B387">
        <v>31</v>
      </c>
      <c r="C387" t="s">
        <v>8221</v>
      </c>
      <c r="D387">
        <v>57</v>
      </c>
    </row>
    <row r="388" spans="1:4" x14ac:dyDescent="0.2">
      <c r="A388" t="s">
        <v>8219</v>
      </c>
      <c r="B388">
        <v>206</v>
      </c>
      <c r="C388" t="s">
        <v>8221</v>
      </c>
      <c r="D388">
        <v>11</v>
      </c>
    </row>
    <row r="389" spans="1:4" x14ac:dyDescent="0.2">
      <c r="A389" t="s">
        <v>8219</v>
      </c>
      <c r="B389">
        <v>253</v>
      </c>
      <c r="C389" t="s">
        <v>8221</v>
      </c>
      <c r="D389">
        <v>24</v>
      </c>
    </row>
    <row r="390" spans="1:4" x14ac:dyDescent="0.2">
      <c r="A390" t="s">
        <v>8219</v>
      </c>
      <c r="B390">
        <v>139</v>
      </c>
      <c r="C390" t="s">
        <v>8221</v>
      </c>
      <c r="D390">
        <v>4</v>
      </c>
    </row>
    <row r="391" spans="1:4" x14ac:dyDescent="0.2">
      <c r="A391" t="s">
        <v>8219</v>
      </c>
      <c r="B391">
        <v>10</v>
      </c>
      <c r="C391" t="s">
        <v>8221</v>
      </c>
      <c r="D391">
        <v>10</v>
      </c>
    </row>
    <row r="392" spans="1:4" x14ac:dyDescent="0.2">
      <c r="A392" t="s">
        <v>8219</v>
      </c>
      <c r="B392">
        <v>15</v>
      </c>
      <c r="C392" t="s">
        <v>8221</v>
      </c>
      <c r="D392">
        <v>66</v>
      </c>
    </row>
    <row r="393" spans="1:4" x14ac:dyDescent="0.2">
      <c r="A393" t="s">
        <v>8219</v>
      </c>
      <c r="B393">
        <v>81</v>
      </c>
      <c r="C393" t="s">
        <v>8221</v>
      </c>
      <c r="D393">
        <v>6</v>
      </c>
    </row>
    <row r="394" spans="1:4" x14ac:dyDescent="0.2">
      <c r="A394" t="s">
        <v>8219</v>
      </c>
      <c r="B394">
        <v>301</v>
      </c>
      <c r="C394" t="s">
        <v>8221</v>
      </c>
      <c r="D394">
        <v>34</v>
      </c>
    </row>
    <row r="395" spans="1:4" x14ac:dyDescent="0.2">
      <c r="A395" t="s">
        <v>8219</v>
      </c>
      <c r="B395">
        <v>305</v>
      </c>
      <c r="C395" t="s">
        <v>8221</v>
      </c>
      <c r="D395">
        <v>20</v>
      </c>
    </row>
    <row r="396" spans="1:4" x14ac:dyDescent="0.2">
      <c r="A396" t="s">
        <v>8219</v>
      </c>
      <c r="B396">
        <v>555</v>
      </c>
      <c r="C396" t="s">
        <v>8221</v>
      </c>
      <c r="D396">
        <v>14</v>
      </c>
    </row>
    <row r="397" spans="1:4" x14ac:dyDescent="0.2">
      <c r="A397" t="s">
        <v>8219</v>
      </c>
      <c r="B397">
        <v>50</v>
      </c>
      <c r="C397" t="s">
        <v>8221</v>
      </c>
      <c r="D397">
        <v>8</v>
      </c>
    </row>
    <row r="398" spans="1:4" x14ac:dyDescent="0.2">
      <c r="A398" t="s">
        <v>8219</v>
      </c>
      <c r="B398">
        <v>107</v>
      </c>
      <c r="C398" t="s">
        <v>8221</v>
      </c>
      <c r="D398">
        <v>14</v>
      </c>
    </row>
    <row r="399" spans="1:4" x14ac:dyDescent="0.2">
      <c r="A399" t="s">
        <v>8219</v>
      </c>
      <c r="B399">
        <v>424</v>
      </c>
      <c r="C399" t="s">
        <v>8221</v>
      </c>
      <c r="D399">
        <v>22</v>
      </c>
    </row>
    <row r="400" spans="1:4" x14ac:dyDescent="0.2">
      <c r="A400" t="s">
        <v>8219</v>
      </c>
      <c r="B400">
        <v>26</v>
      </c>
      <c r="C400" t="s">
        <v>8221</v>
      </c>
      <c r="D400">
        <v>13</v>
      </c>
    </row>
    <row r="401" spans="1:4" x14ac:dyDescent="0.2">
      <c r="A401" t="s">
        <v>8219</v>
      </c>
      <c r="B401">
        <v>13</v>
      </c>
      <c r="C401" t="s">
        <v>8221</v>
      </c>
      <c r="D401">
        <v>21</v>
      </c>
    </row>
    <row r="402" spans="1:4" x14ac:dyDescent="0.2">
      <c r="A402" t="s">
        <v>8219</v>
      </c>
      <c r="B402">
        <v>33</v>
      </c>
      <c r="C402" t="s">
        <v>8221</v>
      </c>
      <c r="D402">
        <v>19</v>
      </c>
    </row>
    <row r="403" spans="1:4" x14ac:dyDescent="0.2">
      <c r="A403" t="s">
        <v>8219</v>
      </c>
      <c r="B403">
        <v>204</v>
      </c>
      <c r="C403" t="s">
        <v>8221</v>
      </c>
      <c r="D403">
        <v>76</v>
      </c>
    </row>
    <row r="404" spans="1:4" x14ac:dyDescent="0.2">
      <c r="A404" t="s">
        <v>8219</v>
      </c>
      <c r="B404">
        <v>2139</v>
      </c>
      <c r="C404" t="s">
        <v>8221</v>
      </c>
      <c r="D404">
        <v>21</v>
      </c>
    </row>
    <row r="405" spans="1:4" x14ac:dyDescent="0.2">
      <c r="A405" t="s">
        <v>8219</v>
      </c>
      <c r="B405">
        <v>113</v>
      </c>
      <c r="C405" t="s">
        <v>8221</v>
      </c>
      <c r="D405">
        <v>52</v>
      </c>
    </row>
    <row r="406" spans="1:4" x14ac:dyDescent="0.2">
      <c r="A406" t="s">
        <v>8219</v>
      </c>
      <c r="B406">
        <v>133</v>
      </c>
      <c r="C406" t="s">
        <v>8221</v>
      </c>
      <c r="D406">
        <v>3</v>
      </c>
    </row>
    <row r="407" spans="1:4" x14ac:dyDescent="0.2">
      <c r="A407" t="s">
        <v>8219</v>
      </c>
      <c r="B407">
        <v>24</v>
      </c>
      <c r="C407" t="s">
        <v>8221</v>
      </c>
      <c r="D407">
        <v>0</v>
      </c>
    </row>
    <row r="408" spans="1:4" x14ac:dyDescent="0.2">
      <c r="A408" t="s">
        <v>8219</v>
      </c>
      <c r="B408">
        <v>19</v>
      </c>
      <c r="C408" t="s">
        <v>8221</v>
      </c>
      <c r="D408">
        <v>18</v>
      </c>
    </row>
    <row r="409" spans="1:4" x14ac:dyDescent="0.2">
      <c r="A409" t="s">
        <v>8219</v>
      </c>
      <c r="B409">
        <v>60</v>
      </c>
      <c r="C409" t="s">
        <v>8221</v>
      </c>
      <c r="D409">
        <v>10</v>
      </c>
    </row>
    <row r="410" spans="1:4" x14ac:dyDescent="0.2">
      <c r="A410" t="s">
        <v>8219</v>
      </c>
      <c r="B410">
        <v>149</v>
      </c>
      <c r="C410" t="s">
        <v>8221</v>
      </c>
      <c r="D410">
        <v>129</v>
      </c>
    </row>
    <row r="411" spans="1:4" x14ac:dyDescent="0.2">
      <c r="A411" t="s">
        <v>8219</v>
      </c>
      <c r="B411">
        <v>104</v>
      </c>
      <c r="C411" t="s">
        <v>8221</v>
      </c>
      <c r="D411">
        <v>24</v>
      </c>
    </row>
    <row r="412" spans="1:4" x14ac:dyDescent="0.2">
      <c r="A412" t="s">
        <v>8219</v>
      </c>
      <c r="B412">
        <v>75</v>
      </c>
      <c r="C412" t="s">
        <v>8221</v>
      </c>
      <c r="D412">
        <v>0</v>
      </c>
    </row>
    <row r="413" spans="1:4" x14ac:dyDescent="0.2">
      <c r="A413" t="s">
        <v>8219</v>
      </c>
      <c r="B413">
        <v>19</v>
      </c>
      <c r="C413" t="s">
        <v>8221</v>
      </c>
      <c r="D413">
        <v>0</v>
      </c>
    </row>
    <row r="414" spans="1:4" x14ac:dyDescent="0.2">
      <c r="A414" t="s">
        <v>8219</v>
      </c>
      <c r="B414">
        <v>56</v>
      </c>
      <c r="C414" t="s">
        <v>8221</v>
      </c>
      <c r="D414">
        <v>94</v>
      </c>
    </row>
    <row r="415" spans="1:4" x14ac:dyDescent="0.2">
      <c r="A415" t="s">
        <v>8219</v>
      </c>
      <c r="B415">
        <v>133</v>
      </c>
      <c r="C415" t="s">
        <v>8221</v>
      </c>
      <c r="D415">
        <v>96</v>
      </c>
    </row>
    <row r="416" spans="1:4" x14ac:dyDescent="0.2">
      <c r="A416" t="s">
        <v>8219</v>
      </c>
      <c r="B416">
        <v>3</v>
      </c>
      <c r="C416" t="s">
        <v>8221</v>
      </c>
      <c r="D416">
        <v>0</v>
      </c>
    </row>
    <row r="417" spans="1:4" x14ac:dyDescent="0.2">
      <c r="A417" t="s">
        <v>8219</v>
      </c>
      <c r="B417">
        <v>78</v>
      </c>
      <c r="C417" t="s">
        <v>8221</v>
      </c>
      <c r="D417">
        <v>15</v>
      </c>
    </row>
    <row r="418" spans="1:4" x14ac:dyDescent="0.2">
      <c r="A418" t="s">
        <v>8219</v>
      </c>
      <c r="B418">
        <v>467</v>
      </c>
      <c r="C418" t="s">
        <v>8221</v>
      </c>
      <c r="D418">
        <v>34</v>
      </c>
    </row>
    <row r="419" spans="1:4" x14ac:dyDescent="0.2">
      <c r="A419" t="s">
        <v>8219</v>
      </c>
      <c r="B419">
        <v>190</v>
      </c>
      <c r="C419" t="s">
        <v>8221</v>
      </c>
      <c r="D419">
        <v>33</v>
      </c>
    </row>
    <row r="420" spans="1:4" x14ac:dyDescent="0.2">
      <c r="A420" t="s">
        <v>8219</v>
      </c>
      <c r="B420">
        <v>48</v>
      </c>
      <c r="C420" t="s">
        <v>8221</v>
      </c>
      <c r="D420">
        <v>33</v>
      </c>
    </row>
    <row r="421" spans="1:4" x14ac:dyDescent="0.2">
      <c r="A421" t="s">
        <v>8219</v>
      </c>
      <c r="B421">
        <v>67</v>
      </c>
      <c r="C421" t="s">
        <v>8221</v>
      </c>
      <c r="D421">
        <v>0</v>
      </c>
    </row>
    <row r="422" spans="1:4" x14ac:dyDescent="0.2">
      <c r="A422" t="s">
        <v>8219</v>
      </c>
      <c r="B422">
        <v>53</v>
      </c>
      <c r="C422" t="s">
        <v>8221</v>
      </c>
      <c r="D422">
        <v>196</v>
      </c>
    </row>
    <row r="423" spans="1:4" x14ac:dyDescent="0.2">
      <c r="A423" t="s">
        <v>8219</v>
      </c>
      <c r="B423">
        <v>145</v>
      </c>
      <c r="C423" t="s">
        <v>8221</v>
      </c>
      <c r="D423">
        <v>15</v>
      </c>
    </row>
    <row r="424" spans="1:4" x14ac:dyDescent="0.2">
      <c r="A424" t="s">
        <v>8219</v>
      </c>
      <c r="B424">
        <v>181</v>
      </c>
      <c r="C424" t="s">
        <v>8221</v>
      </c>
      <c r="D424">
        <v>114</v>
      </c>
    </row>
    <row r="425" spans="1:4" x14ac:dyDescent="0.2">
      <c r="A425" t="s">
        <v>8219</v>
      </c>
      <c r="B425">
        <v>191</v>
      </c>
      <c r="C425" t="s">
        <v>8221</v>
      </c>
      <c r="D425">
        <v>5</v>
      </c>
    </row>
    <row r="426" spans="1:4" x14ac:dyDescent="0.2">
      <c r="A426" t="s">
        <v>8219</v>
      </c>
      <c r="B426">
        <v>1088</v>
      </c>
      <c r="C426" t="s">
        <v>8221</v>
      </c>
      <c r="D426">
        <v>0</v>
      </c>
    </row>
    <row r="427" spans="1:4" x14ac:dyDescent="0.2">
      <c r="A427" t="s">
        <v>8219</v>
      </c>
      <c r="B427">
        <v>32</v>
      </c>
      <c r="C427" t="s">
        <v>8221</v>
      </c>
      <c r="D427">
        <v>6</v>
      </c>
    </row>
    <row r="428" spans="1:4" x14ac:dyDescent="0.2">
      <c r="A428" t="s">
        <v>8219</v>
      </c>
      <c r="B428">
        <v>104</v>
      </c>
      <c r="C428" t="s">
        <v>8221</v>
      </c>
      <c r="D428">
        <v>21</v>
      </c>
    </row>
    <row r="429" spans="1:4" x14ac:dyDescent="0.2">
      <c r="A429" t="s">
        <v>8219</v>
      </c>
      <c r="B429">
        <v>554</v>
      </c>
      <c r="C429" t="s">
        <v>8221</v>
      </c>
      <c r="D429">
        <v>12</v>
      </c>
    </row>
    <row r="430" spans="1:4" x14ac:dyDescent="0.2">
      <c r="A430" t="s">
        <v>8219</v>
      </c>
      <c r="B430">
        <v>14</v>
      </c>
      <c r="C430" t="s">
        <v>8221</v>
      </c>
      <c r="D430">
        <v>8</v>
      </c>
    </row>
    <row r="431" spans="1:4" x14ac:dyDescent="0.2">
      <c r="A431" t="s">
        <v>8219</v>
      </c>
      <c r="B431">
        <v>15</v>
      </c>
      <c r="C431" t="s">
        <v>8221</v>
      </c>
      <c r="D431">
        <v>38</v>
      </c>
    </row>
    <row r="432" spans="1:4" x14ac:dyDescent="0.2">
      <c r="A432" t="s">
        <v>8219</v>
      </c>
      <c r="B432">
        <v>17</v>
      </c>
      <c r="C432" t="s">
        <v>8221</v>
      </c>
      <c r="D432">
        <v>0</v>
      </c>
    </row>
    <row r="433" spans="1:4" x14ac:dyDescent="0.2">
      <c r="A433" t="s">
        <v>8219</v>
      </c>
      <c r="B433">
        <v>21</v>
      </c>
      <c r="C433" t="s">
        <v>8221</v>
      </c>
      <c r="D433">
        <v>0</v>
      </c>
    </row>
    <row r="434" spans="1:4" x14ac:dyDescent="0.2">
      <c r="A434" t="s">
        <v>8219</v>
      </c>
      <c r="B434">
        <v>147</v>
      </c>
      <c r="C434" t="s">
        <v>8221</v>
      </c>
      <c r="D434">
        <v>10</v>
      </c>
    </row>
    <row r="435" spans="1:4" x14ac:dyDescent="0.2">
      <c r="A435" t="s">
        <v>8219</v>
      </c>
      <c r="B435">
        <v>37</v>
      </c>
      <c r="C435" t="s">
        <v>8221</v>
      </c>
      <c r="D435">
        <v>11</v>
      </c>
    </row>
    <row r="436" spans="1:4" x14ac:dyDescent="0.2">
      <c r="A436" t="s">
        <v>8219</v>
      </c>
      <c r="B436">
        <v>53</v>
      </c>
      <c r="C436" t="s">
        <v>8221</v>
      </c>
      <c r="D436">
        <v>185</v>
      </c>
    </row>
    <row r="437" spans="1:4" x14ac:dyDescent="0.2">
      <c r="A437" t="s">
        <v>8219</v>
      </c>
      <c r="B437">
        <v>65</v>
      </c>
      <c r="C437" t="s">
        <v>8221</v>
      </c>
      <c r="D437">
        <v>35</v>
      </c>
    </row>
    <row r="438" spans="1:4" x14ac:dyDescent="0.2">
      <c r="A438" t="s">
        <v>8219</v>
      </c>
      <c r="B438">
        <v>61</v>
      </c>
      <c r="C438" t="s">
        <v>8221</v>
      </c>
      <c r="D438">
        <v>27</v>
      </c>
    </row>
    <row r="439" spans="1:4" x14ac:dyDescent="0.2">
      <c r="A439" t="s">
        <v>8219</v>
      </c>
      <c r="B439">
        <v>470</v>
      </c>
      <c r="C439" t="s">
        <v>8221</v>
      </c>
      <c r="D439">
        <v>45</v>
      </c>
    </row>
    <row r="440" spans="1:4" x14ac:dyDescent="0.2">
      <c r="A440" t="s">
        <v>8219</v>
      </c>
      <c r="B440">
        <v>56</v>
      </c>
      <c r="C440" t="s">
        <v>8221</v>
      </c>
      <c r="D440">
        <v>29</v>
      </c>
    </row>
    <row r="441" spans="1:4" x14ac:dyDescent="0.2">
      <c r="A441" t="s">
        <v>8219</v>
      </c>
      <c r="B441">
        <v>27</v>
      </c>
      <c r="C441" t="s">
        <v>8221</v>
      </c>
      <c r="D441">
        <v>0</v>
      </c>
    </row>
    <row r="442" spans="1:4" x14ac:dyDescent="0.2">
      <c r="A442" t="s">
        <v>8219</v>
      </c>
      <c r="B442">
        <v>39</v>
      </c>
      <c r="C442" t="s">
        <v>8221</v>
      </c>
      <c r="D442">
        <v>7</v>
      </c>
    </row>
    <row r="443" spans="1:4" x14ac:dyDescent="0.2">
      <c r="A443" t="s">
        <v>8219</v>
      </c>
      <c r="B443">
        <v>33</v>
      </c>
      <c r="C443" t="s">
        <v>8221</v>
      </c>
      <c r="D443">
        <v>70</v>
      </c>
    </row>
    <row r="444" spans="1:4" x14ac:dyDescent="0.2">
      <c r="A444" t="s">
        <v>8219</v>
      </c>
      <c r="B444">
        <v>59</v>
      </c>
      <c r="C444" t="s">
        <v>8221</v>
      </c>
      <c r="D444">
        <v>17</v>
      </c>
    </row>
    <row r="445" spans="1:4" x14ac:dyDescent="0.2">
      <c r="A445" t="s">
        <v>8219</v>
      </c>
      <c r="B445">
        <v>15</v>
      </c>
      <c r="C445" t="s">
        <v>8221</v>
      </c>
      <c r="D445">
        <v>20</v>
      </c>
    </row>
    <row r="446" spans="1:4" x14ac:dyDescent="0.2">
      <c r="A446" t="s">
        <v>8219</v>
      </c>
      <c r="B446">
        <v>30</v>
      </c>
      <c r="C446" t="s">
        <v>8221</v>
      </c>
      <c r="D446">
        <v>10</v>
      </c>
    </row>
    <row r="447" spans="1:4" x14ac:dyDescent="0.2">
      <c r="A447" t="s">
        <v>8219</v>
      </c>
      <c r="B447">
        <v>415</v>
      </c>
      <c r="C447" t="s">
        <v>8221</v>
      </c>
      <c r="D447">
        <v>5</v>
      </c>
    </row>
    <row r="448" spans="1:4" x14ac:dyDescent="0.2">
      <c r="A448" t="s">
        <v>8219</v>
      </c>
      <c r="B448">
        <v>215</v>
      </c>
      <c r="C448" t="s">
        <v>8221</v>
      </c>
      <c r="D448">
        <v>6</v>
      </c>
    </row>
    <row r="449" spans="1:4" x14ac:dyDescent="0.2">
      <c r="A449" t="s">
        <v>8219</v>
      </c>
      <c r="B449">
        <v>3</v>
      </c>
      <c r="C449" t="s">
        <v>8221</v>
      </c>
      <c r="D449">
        <v>369</v>
      </c>
    </row>
    <row r="450" spans="1:4" x14ac:dyDescent="0.2">
      <c r="A450" t="s">
        <v>8219</v>
      </c>
      <c r="B450">
        <v>9</v>
      </c>
      <c r="C450" t="s">
        <v>8221</v>
      </c>
      <c r="D450">
        <v>86</v>
      </c>
    </row>
    <row r="451" spans="1:4" x14ac:dyDescent="0.2">
      <c r="A451" t="s">
        <v>8219</v>
      </c>
      <c r="B451">
        <v>70</v>
      </c>
      <c r="C451" t="s">
        <v>8221</v>
      </c>
      <c r="D451">
        <v>2</v>
      </c>
    </row>
    <row r="452" spans="1:4" x14ac:dyDescent="0.2">
      <c r="A452" t="s">
        <v>8219</v>
      </c>
      <c r="B452">
        <v>145</v>
      </c>
      <c r="C452" t="s">
        <v>8221</v>
      </c>
      <c r="D452">
        <v>23</v>
      </c>
    </row>
    <row r="453" spans="1:4" x14ac:dyDescent="0.2">
      <c r="A453" t="s">
        <v>8219</v>
      </c>
      <c r="B453">
        <v>20</v>
      </c>
      <c r="C453" t="s">
        <v>8221</v>
      </c>
      <c r="D453">
        <v>125</v>
      </c>
    </row>
    <row r="454" spans="1:4" x14ac:dyDescent="0.2">
      <c r="A454" t="s">
        <v>8219</v>
      </c>
      <c r="B454">
        <v>31</v>
      </c>
      <c r="C454" t="s">
        <v>8221</v>
      </c>
      <c r="D454">
        <v>49</v>
      </c>
    </row>
    <row r="455" spans="1:4" x14ac:dyDescent="0.2">
      <c r="A455" t="s">
        <v>8219</v>
      </c>
      <c r="B455">
        <v>1373</v>
      </c>
      <c r="C455" t="s">
        <v>8221</v>
      </c>
      <c r="D455">
        <v>9</v>
      </c>
    </row>
    <row r="456" spans="1:4" x14ac:dyDescent="0.2">
      <c r="A456" t="s">
        <v>8219</v>
      </c>
      <c r="B456">
        <v>23</v>
      </c>
      <c r="C456" t="s">
        <v>8221</v>
      </c>
      <c r="D456">
        <v>6</v>
      </c>
    </row>
    <row r="457" spans="1:4" x14ac:dyDescent="0.2">
      <c r="A457" t="s">
        <v>8219</v>
      </c>
      <c r="B457">
        <v>35</v>
      </c>
      <c r="C457" t="s">
        <v>8221</v>
      </c>
      <c r="D457">
        <v>215</v>
      </c>
    </row>
    <row r="458" spans="1:4" x14ac:dyDescent="0.2">
      <c r="A458" t="s">
        <v>8219</v>
      </c>
      <c r="B458">
        <v>107</v>
      </c>
      <c r="C458" t="s">
        <v>8221</v>
      </c>
      <c r="D458">
        <v>39</v>
      </c>
    </row>
    <row r="459" spans="1:4" x14ac:dyDescent="0.2">
      <c r="A459" t="s">
        <v>8219</v>
      </c>
      <c r="B459">
        <v>49</v>
      </c>
      <c r="C459" t="s">
        <v>8221</v>
      </c>
      <c r="D459">
        <v>84</v>
      </c>
    </row>
    <row r="460" spans="1:4" x14ac:dyDescent="0.2">
      <c r="A460" t="s">
        <v>8219</v>
      </c>
      <c r="B460">
        <v>15</v>
      </c>
      <c r="C460" t="s">
        <v>8221</v>
      </c>
      <c r="D460">
        <v>28</v>
      </c>
    </row>
    <row r="461" spans="1:4" x14ac:dyDescent="0.2">
      <c r="A461" t="s">
        <v>8219</v>
      </c>
      <c r="B461">
        <v>15</v>
      </c>
      <c r="C461" t="s">
        <v>8221</v>
      </c>
      <c r="D461">
        <v>4</v>
      </c>
    </row>
    <row r="462" spans="1:4" x14ac:dyDescent="0.2">
      <c r="A462" t="s">
        <v>8219</v>
      </c>
      <c r="B462">
        <v>35</v>
      </c>
      <c r="C462" t="s">
        <v>8221</v>
      </c>
      <c r="D462">
        <v>14</v>
      </c>
    </row>
    <row r="463" spans="1:4" x14ac:dyDescent="0.2">
      <c r="A463" t="s">
        <v>8219</v>
      </c>
      <c r="B463">
        <v>25</v>
      </c>
      <c r="C463" t="s">
        <v>8221</v>
      </c>
      <c r="D463">
        <v>25</v>
      </c>
    </row>
    <row r="464" spans="1:4" x14ac:dyDescent="0.2">
      <c r="A464" t="s">
        <v>8219</v>
      </c>
      <c r="B464">
        <v>62</v>
      </c>
      <c r="C464" t="s">
        <v>8221</v>
      </c>
      <c r="D464">
        <v>19</v>
      </c>
    </row>
    <row r="465" spans="1:4" x14ac:dyDescent="0.2">
      <c r="A465" t="s">
        <v>8219</v>
      </c>
      <c r="B465">
        <v>149</v>
      </c>
      <c r="C465" t="s">
        <v>8221</v>
      </c>
      <c r="D465">
        <v>15</v>
      </c>
    </row>
    <row r="466" spans="1:4" x14ac:dyDescent="0.2">
      <c r="A466" t="s">
        <v>8219</v>
      </c>
      <c r="B466">
        <v>1596</v>
      </c>
      <c r="C466" t="s">
        <v>8221</v>
      </c>
      <c r="D466">
        <v>7</v>
      </c>
    </row>
    <row r="467" spans="1:4" x14ac:dyDescent="0.2">
      <c r="A467" t="s">
        <v>8219</v>
      </c>
      <c r="B467">
        <v>251</v>
      </c>
      <c r="C467" t="s">
        <v>8221</v>
      </c>
      <c r="D467">
        <v>8</v>
      </c>
    </row>
    <row r="468" spans="1:4" x14ac:dyDescent="0.2">
      <c r="A468" t="s">
        <v>8219</v>
      </c>
      <c r="B468">
        <v>274</v>
      </c>
      <c r="C468" t="s">
        <v>8221</v>
      </c>
      <c r="D468">
        <v>4</v>
      </c>
    </row>
    <row r="469" spans="1:4" x14ac:dyDescent="0.2">
      <c r="A469" t="s">
        <v>8219</v>
      </c>
      <c r="B469">
        <v>32</v>
      </c>
      <c r="C469" t="s">
        <v>8221</v>
      </c>
      <c r="D469">
        <v>30</v>
      </c>
    </row>
    <row r="470" spans="1:4" x14ac:dyDescent="0.2">
      <c r="A470" t="s">
        <v>8219</v>
      </c>
      <c r="B470">
        <v>1095</v>
      </c>
      <c r="C470" t="s">
        <v>8221</v>
      </c>
      <c r="D470">
        <v>12</v>
      </c>
    </row>
    <row r="471" spans="1:4" x14ac:dyDescent="0.2">
      <c r="A471" t="s">
        <v>8219</v>
      </c>
      <c r="B471">
        <v>23</v>
      </c>
      <c r="C471" t="s">
        <v>8221</v>
      </c>
      <c r="D471">
        <v>25</v>
      </c>
    </row>
    <row r="472" spans="1:4" x14ac:dyDescent="0.2">
      <c r="A472" t="s">
        <v>8219</v>
      </c>
      <c r="B472">
        <v>205</v>
      </c>
      <c r="C472" t="s">
        <v>8221</v>
      </c>
      <c r="D472">
        <v>10</v>
      </c>
    </row>
    <row r="473" spans="1:4" x14ac:dyDescent="0.2">
      <c r="A473" t="s">
        <v>8219</v>
      </c>
      <c r="B473">
        <v>9</v>
      </c>
      <c r="C473" t="s">
        <v>8221</v>
      </c>
      <c r="D473">
        <v>113</v>
      </c>
    </row>
    <row r="474" spans="1:4" x14ac:dyDescent="0.2">
      <c r="A474" t="s">
        <v>8219</v>
      </c>
      <c r="B474">
        <v>115</v>
      </c>
      <c r="C474" t="s">
        <v>8221</v>
      </c>
      <c r="D474">
        <v>202</v>
      </c>
    </row>
    <row r="475" spans="1:4" x14ac:dyDescent="0.2">
      <c r="A475" t="s">
        <v>8219</v>
      </c>
      <c r="B475">
        <v>112</v>
      </c>
      <c r="C475" t="s">
        <v>8221</v>
      </c>
      <c r="D475">
        <v>14</v>
      </c>
    </row>
    <row r="476" spans="1:4" x14ac:dyDescent="0.2">
      <c r="A476" t="s">
        <v>8219</v>
      </c>
      <c r="B476">
        <v>38</v>
      </c>
      <c r="C476" t="s">
        <v>8221</v>
      </c>
      <c r="D476">
        <v>108</v>
      </c>
    </row>
    <row r="477" spans="1:4" x14ac:dyDescent="0.2">
      <c r="A477" t="s">
        <v>8219</v>
      </c>
      <c r="B477">
        <v>465</v>
      </c>
      <c r="C477" t="s">
        <v>8221</v>
      </c>
      <c r="D477">
        <v>10</v>
      </c>
    </row>
    <row r="478" spans="1:4" x14ac:dyDescent="0.2">
      <c r="A478" t="s">
        <v>8219</v>
      </c>
      <c r="B478">
        <v>158</v>
      </c>
      <c r="C478" t="s">
        <v>8221</v>
      </c>
      <c r="D478">
        <v>14</v>
      </c>
    </row>
    <row r="479" spans="1:4" x14ac:dyDescent="0.2">
      <c r="A479" t="s">
        <v>8219</v>
      </c>
      <c r="B479">
        <v>222</v>
      </c>
      <c r="C479" t="s">
        <v>8221</v>
      </c>
      <c r="D479">
        <v>8</v>
      </c>
    </row>
    <row r="480" spans="1:4" x14ac:dyDescent="0.2">
      <c r="A480" t="s">
        <v>8219</v>
      </c>
      <c r="B480">
        <v>42</v>
      </c>
      <c r="C480" t="s">
        <v>8221</v>
      </c>
      <c r="D480">
        <v>24</v>
      </c>
    </row>
    <row r="481" spans="1:4" x14ac:dyDescent="0.2">
      <c r="A481" t="s">
        <v>8219</v>
      </c>
      <c r="B481">
        <v>36</v>
      </c>
      <c r="C481" t="s">
        <v>8221</v>
      </c>
      <c r="D481">
        <v>2</v>
      </c>
    </row>
    <row r="482" spans="1:4" x14ac:dyDescent="0.2">
      <c r="A482" t="s">
        <v>8219</v>
      </c>
      <c r="B482">
        <v>61</v>
      </c>
      <c r="C482" t="s">
        <v>8221</v>
      </c>
      <c r="D482">
        <v>1</v>
      </c>
    </row>
    <row r="483" spans="1:4" x14ac:dyDescent="0.2">
      <c r="A483" t="s">
        <v>8219</v>
      </c>
      <c r="B483">
        <v>34</v>
      </c>
      <c r="C483" t="s">
        <v>8221</v>
      </c>
      <c r="D483">
        <v>5</v>
      </c>
    </row>
    <row r="484" spans="1:4" x14ac:dyDescent="0.2">
      <c r="A484" t="s">
        <v>8219</v>
      </c>
      <c r="B484">
        <v>61</v>
      </c>
      <c r="C484" t="s">
        <v>8221</v>
      </c>
      <c r="D484">
        <v>1</v>
      </c>
    </row>
    <row r="485" spans="1:4" x14ac:dyDescent="0.2">
      <c r="A485" t="s">
        <v>8219</v>
      </c>
      <c r="B485">
        <v>22</v>
      </c>
      <c r="C485" t="s">
        <v>8221</v>
      </c>
      <c r="D485">
        <v>29</v>
      </c>
    </row>
    <row r="486" spans="1:4" x14ac:dyDescent="0.2">
      <c r="A486" t="s">
        <v>8219</v>
      </c>
      <c r="B486">
        <v>740</v>
      </c>
      <c r="C486" t="s">
        <v>8221</v>
      </c>
      <c r="D486">
        <v>15</v>
      </c>
    </row>
    <row r="487" spans="1:4" x14ac:dyDescent="0.2">
      <c r="A487" t="s">
        <v>8219</v>
      </c>
      <c r="B487">
        <v>205</v>
      </c>
      <c r="C487" t="s">
        <v>8221</v>
      </c>
      <c r="D487">
        <v>40</v>
      </c>
    </row>
    <row r="488" spans="1:4" x14ac:dyDescent="0.2">
      <c r="A488" t="s">
        <v>8219</v>
      </c>
      <c r="B488">
        <v>246</v>
      </c>
      <c r="C488" t="s">
        <v>8221</v>
      </c>
      <c r="D488">
        <v>39</v>
      </c>
    </row>
    <row r="489" spans="1:4" x14ac:dyDescent="0.2">
      <c r="A489" t="s">
        <v>8219</v>
      </c>
      <c r="B489">
        <v>113</v>
      </c>
      <c r="C489" t="s">
        <v>8221</v>
      </c>
      <c r="D489">
        <v>23</v>
      </c>
    </row>
    <row r="490" spans="1:4" x14ac:dyDescent="0.2">
      <c r="A490" t="s">
        <v>8219</v>
      </c>
      <c r="B490">
        <v>21</v>
      </c>
      <c r="C490" t="s">
        <v>8221</v>
      </c>
      <c r="D490">
        <v>0</v>
      </c>
    </row>
    <row r="491" spans="1:4" x14ac:dyDescent="0.2">
      <c r="A491" t="s">
        <v>8219</v>
      </c>
      <c r="B491">
        <v>57</v>
      </c>
      <c r="C491" t="s">
        <v>8221</v>
      </c>
      <c r="D491">
        <v>0</v>
      </c>
    </row>
    <row r="492" spans="1:4" x14ac:dyDescent="0.2">
      <c r="A492" t="s">
        <v>8219</v>
      </c>
      <c r="B492">
        <v>156</v>
      </c>
      <c r="C492" t="s">
        <v>8221</v>
      </c>
      <c r="D492">
        <v>140</v>
      </c>
    </row>
    <row r="493" spans="1:4" x14ac:dyDescent="0.2">
      <c r="A493" t="s">
        <v>8219</v>
      </c>
      <c r="B493">
        <v>283</v>
      </c>
      <c r="C493" t="s">
        <v>8221</v>
      </c>
      <c r="D493">
        <v>6</v>
      </c>
    </row>
    <row r="494" spans="1:4" x14ac:dyDescent="0.2">
      <c r="A494" t="s">
        <v>8219</v>
      </c>
      <c r="B494">
        <v>2</v>
      </c>
      <c r="C494" t="s">
        <v>8221</v>
      </c>
      <c r="D494">
        <v>0</v>
      </c>
    </row>
    <row r="495" spans="1:4" x14ac:dyDescent="0.2">
      <c r="A495" t="s">
        <v>8219</v>
      </c>
      <c r="B495">
        <v>47</v>
      </c>
      <c r="C495" t="s">
        <v>8221</v>
      </c>
      <c r="D495">
        <v>0</v>
      </c>
    </row>
    <row r="496" spans="1:4" x14ac:dyDescent="0.2">
      <c r="A496" t="s">
        <v>8219</v>
      </c>
      <c r="B496">
        <v>76</v>
      </c>
      <c r="C496" t="s">
        <v>8221</v>
      </c>
      <c r="D496">
        <v>8</v>
      </c>
    </row>
    <row r="497" spans="1:4" x14ac:dyDescent="0.2">
      <c r="A497" t="s">
        <v>8219</v>
      </c>
      <c r="B497">
        <v>22</v>
      </c>
      <c r="C497" t="s">
        <v>8221</v>
      </c>
      <c r="D497">
        <v>5</v>
      </c>
    </row>
    <row r="498" spans="1:4" x14ac:dyDescent="0.2">
      <c r="A498" t="s">
        <v>8219</v>
      </c>
      <c r="B498">
        <v>41</v>
      </c>
      <c r="C498" t="s">
        <v>8221</v>
      </c>
      <c r="D498">
        <v>8</v>
      </c>
    </row>
    <row r="499" spans="1:4" x14ac:dyDescent="0.2">
      <c r="A499" t="s">
        <v>8219</v>
      </c>
      <c r="B499">
        <v>1251</v>
      </c>
      <c r="C499" t="s">
        <v>8221</v>
      </c>
      <c r="D499">
        <v>0</v>
      </c>
    </row>
    <row r="500" spans="1:4" x14ac:dyDescent="0.2">
      <c r="A500" t="s">
        <v>8219</v>
      </c>
      <c r="B500">
        <v>375</v>
      </c>
      <c r="C500" t="s">
        <v>8221</v>
      </c>
      <c r="D500">
        <v>0</v>
      </c>
    </row>
    <row r="501" spans="1:4" x14ac:dyDescent="0.2">
      <c r="A501" t="s">
        <v>8219</v>
      </c>
      <c r="B501">
        <v>25</v>
      </c>
      <c r="C501" t="s">
        <v>8221</v>
      </c>
      <c r="D501">
        <v>12</v>
      </c>
    </row>
    <row r="502" spans="1:4" x14ac:dyDescent="0.2">
      <c r="A502" t="s">
        <v>8219</v>
      </c>
      <c r="B502">
        <v>20</v>
      </c>
      <c r="C502" t="s">
        <v>8221</v>
      </c>
      <c r="D502">
        <v>12</v>
      </c>
    </row>
    <row r="503" spans="1:4" x14ac:dyDescent="0.2">
      <c r="A503" t="s">
        <v>8219</v>
      </c>
      <c r="B503">
        <v>59</v>
      </c>
      <c r="C503" t="s">
        <v>8221</v>
      </c>
      <c r="D503">
        <v>27</v>
      </c>
    </row>
    <row r="504" spans="1:4" x14ac:dyDescent="0.2">
      <c r="A504" t="s">
        <v>8219</v>
      </c>
      <c r="B504">
        <v>48</v>
      </c>
      <c r="C504" t="s">
        <v>8221</v>
      </c>
      <c r="D504">
        <v>11</v>
      </c>
    </row>
    <row r="505" spans="1:4" x14ac:dyDescent="0.2">
      <c r="A505" t="s">
        <v>8219</v>
      </c>
      <c r="B505">
        <v>20</v>
      </c>
      <c r="C505" t="s">
        <v>8221</v>
      </c>
      <c r="D505">
        <v>0</v>
      </c>
    </row>
    <row r="506" spans="1:4" x14ac:dyDescent="0.2">
      <c r="A506" t="s">
        <v>8219</v>
      </c>
      <c r="B506">
        <v>44</v>
      </c>
      <c r="C506" t="s">
        <v>8221</v>
      </c>
      <c r="D506">
        <v>9</v>
      </c>
    </row>
    <row r="507" spans="1:4" x14ac:dyDescent="0.2">
      <c r="A507" t="s">
        <v>8219</v>
      </c>
      <c r="B507">
        <v>13</v>
      </c>
      <c r="C507" t="s">
        <v>8221</v>
      </c>
      <c r="D507">
        <v>48</v>
      </c>
    </row>
    <row r="508" spans="1:4" x14ac:dyDescent="0.2">
      <c r="A508" t="s">
        <v>8219</v>
      </c>
      <c r="B508">
        <v>79</v>
      </c>
      <c r="C508" t="s">
        <v>8221</v>
      </c>
      <c r="D508">
        <v>6</v>
      </c>
    </row>
    <row r="509" spans="1:4" x14ac:dyDescent="0.2">
      <c r="A509" t="s">
        <v>8219</v>
      </c>
      <c r="B509">
        <v>27</v>
      </c>
      <c r="C509" t="s">
        <v>8221</v>
      </c>
      <c r="D509">
        <v>7</v>
      </c>
    </row>
    <row r="510" spans="1:4" x14ac:dyDescent="0.2">
      <c r="A510" t="s">
        <v>8219</v>
      </c>
      <c r="B510">
        <v>44</v>
      </c>
      <c r="C510" t="s">
        <v>8221</v>
      </c>
      <c r="D510">
        <v>29</v>
      </c>
    </row>
    <row r="511" spans="1:4" x14ac:dyDescent="0.2">
      <c r="A511" t="s">
        <v>8219</v>
      </c>
      <c r="B511">
        <v>169</v>
      </c>
      <c r="C511" t="s">
        <v>8221</v>
      </c>
      <c r="D511">
        <v>14</v>
      </c>
    </row>
    <row r="512" spans="1:4" x14ac:dyDescent="0.2">
      <c r="A512" t="s">
        <v>8219</v>
      </c>
      <c r="B512">
        <v>43</v>
      </c>
      <c r="C512" t="s">
        <v>8221</v>
      </c>
      <c r="D512">
        <v>0</v>
      </c>
    </row>
    <row r="513" spans="1:4" x14ac:dyDescent="0.2">
      <c r="A513" t="s">
        <v>8219</v>
      </c>
      <c r="B513">
        <v>169</v>
      </c>
      <c r="C513" t="s">
        <v>8221</v>
      </c>
      <c r="D513">
        <v>81</v>
      </c>
    </row>
    <row r="514" spans="1:4" x14ac:dyDescent="0.2">
      <c r="A514" t="s">
        <v>8219</v>
      </c>
      <c r="B514">
        <v>32</v>
      </c>
      <c r="C514" t="s">
        <v>8221</v>
      </c>
      <c r="D514">
        <v>17</v>
      </c>
    </row>
    <row r="515" spans="1:4" x14ac:dyDescent="0.2">
      <c r="A515" t="s">
        <v>8219</v>
      </c>
      <c r="B515">
        <v>49</v>
      </c>
      <c r="C515" t="s">
        <v>8221</v>
      </c>
      <c r="D515">
        <v>13</v>
      </c>
    </row>
    <row r="516" spans="1:4" x14ac:dyDescent="0.2">
      <c r="A516" t="s">
        <v>8219</v>
      </c>
      <c r="B516">
        <v>1107</v>
      </c>
      <c r="C516" t="s">
        <v>8221</v>
      </c>
      <c r="D516">
        <v>91</v>
      </c>
    </row>
    <row r="517" spans="1:4" x14ac:dyDescent="0.2">
      <c r="A517" t="s">
        <v>8219</v>
      </c>
      <c r="B517">
        <v>577</v>
      </c>
      <c r="C517" t="s">
        <v>8221</v>
      </c>
      <c r="D517">
        <v>76</v>
      </c>
    </row>
    <row r="518" spans="1:4" x14ac:dyDescent="0.2">
      <c r="A518" t="s">
        <v>8219</v>
      </c>
      <c r="B518">
        <v>23</v>
      </c>
      <c r="C518" t="s">
        <v>8221</v>
      </c>
      <c r="D518">
        <v>0</v>
      </c>
    </row>
    <row r="519" spans="1:4" x14ac:dyDescent="0.2">
      <c r="A519" t="s">
        <v>8219</v>
      </c>
      <c r="B519">
        <v>27</v>
      </c>
      <c r="C519" t="s">
        <v>8221</v>
      </c>
      <c r="D519">
        <v>5</v>
      </c>
    </row>
    <row r="520" spans="1:4" x14ac:dyDescent="0.2">
      <c r="A520" t="s">
        <v>8219</v>
      </c>
      <c r="B520">
        <v>207</v>
      </c>
      <c r="C520" t="s">
        <v>8221</v>
      </c>
      <c r="D520">
        <v>21</v>
      </c>
    </row>
    <row r="521" spans="1:4" x14ac:dyDescent="0.2">
      <c r="A521" t="s">
        <v>8219</v>
      </c>
      <c r="B521">
        <v>78</v>
      </c>
      <c r="C521" t="s">
        <v>8221</v>
      </c>
      <c r="D521">
        <v>10</v>
      </c>
    </row>
    <row r="522" spans="1:4" x14ac:dyDescent="0.2">
      <c r="A522" t="s">
        <v>8219</v>
      </c>
      <c r="B522">
        <v>22</v>
      </c>
      <c r="C522" t="s">
        <v>8221</v>
      </c>
      <c r="D522">
        <v>0</v>
      </c>
    </row>
    <row r="523" spans="1:4" x14ac:dyDescent="0.2">
      <c r="A523" t="s">
        <v>8219</v>
      </c>
      <c r="B523">
        <v>55</v>
      </c>
      <c r="C523" t="s">
        <v>8221</v>
      </c>
      <c r="D523">
        <v>27</v>
      </c>
    </row>
    <row r="524" spans="1:4" x14ac:dyDescent="0.2">
      <c r="A524" t="s">
        <v>8219</v>
      </c>
      <c r="B524">
        <v>34</v>
      </c>
      <c r="C524" t="s">
        <v>8221</v>
      </c>
      <c r="D524">
        <v>14</v>
      </c>
    </row>
    <row r="525" spans="1:4" x14ac:dyDescent="0.2">
      <c r="A525" t="s">
        <v>8219</v>
      </c>
      <c r="B525">
        <v>176</v>
      </c>
      <c r="C525" t="s">
        <v>8221</v>
      </c>
      <c r="D525">
        <v>42</v>
      </c>
    </row>
    <row r="526" spans="1:4" x14ac:dyDescent="0.2">
      <c r="A526" t="s">
        <v>8219</v>
      </c>
      <c r="B526">
        <v>10</v>
      </c>
      <c r="C526" t="s">
        <v>8221</v>
      </c>
      <c r="D526">
        <v>0</v>
      </c>
    </row>
    <row r="527" spans="1:4" x14ac:dyDescent="0.2">
      <c r="A527" t="s">
        <v>8219</v>
      </c>
      <c r="B527">
        <v>3</v>
      </c>
      <c r="C527" t="s">
        <v>8221</v>
      </c>
      <c r="D527">
        <v>5</v>
      </c>
    </row>
    <row r="528" spans="1:4" x14ac:dyDescent="0.2">
      <c r="A528" t="s">
        <v>8219</v>
      </c>
      <c r="B528">
        <v>82</v>
      </c>
      <c r="C528" t="s">
        <v>8221</v>
      </c>
      <c r="D528">
        <v>12</v>
      </c>
    </row>
    <row r="529" spans="1:4" x14ac:dyDescent="0.2">
      <c r="A529" t="s">
        <v>8219</v>
      </c>
      <c r="B529">
        <v>52</v>
      </c>
      <c r="C529" t="s">
        <v>8221</v>
      </c>
      <c r="D529">
        <v>8</v>
      </c>
    </row>
    <row r="530" spans="1:4" x14ac:dyDescent="0.2">
      <c r="A530" t="s">
        <v>8219</v>
      </c>
      <c r="B530">
        <v>67</v>
      </c>
      <c r="C530" t="s">
        <v>8221</v>
      </c>
      <c r="D530">
        <v>32</v>
      </c>
    </row>
    <row r="531" spans="1:4" x14ac:dyDescent="0.2">
      <c r="A531" t="s">
        <v>8219</v>
      </c>
      <c r="B531">
        <v>275</v>
      </c>
      <c r="C531" t="s">
        <v>8221</v>
      </c>
      <c r="D531">
        <v>3</v>
      </c>
    </row>
    <row r="532" spans="1:4" x14ac:dyDescent="0.2">
      <c r="A532" t="s">
        <v>8219</v>
      </c>
      <c r="B532">
        <v>23</v>
      </c>
      <c r="C532" t="s">
        <v>8221</v>
      </c>
      <c r="D532">
        <v>0</v>
      </c>
    </row>
    <row r="533" spans="1:4" x14ac:dyDescent="0.2">
      <c r="A533" t="s">
        <v>8219</v>
      </c>
      <c r="B533">
        <v>12</v>
      </c>
      <c r="C533" t="s">
        <v>8221</v>
      </c>
      <c r="D533">
        <v>17</v>
      </c>
    </row>
    <row r="534" spans="1:4" x14ac:dyDescent="0.2">
      <c r="A534" t="s">
        <v>8219</v>
      </c>
      <c r="B534">
        <v>452</v>
      </c>
      <c r="C534" t="s">
        <v>8221</v>
      </c>
      <c r="D534">
        <v>14</v>
      </c>
    </row>
    <row r="535" spans="1:4" x14ac:dyDescent="0.2">
      <c r="A535" t="s">
        <v>8219</v>
      </c>
      <c r="B535">
        <v>336</v>
      </c>
      <c r="C535" t="s">
        <v>8221</v>
      </c>
      <c r="D535">
        <v>6</v>
      </c>
    </row>
    <row r="536" spans="1:4" x14ac:dyDescent="0.2">
      <c r="A536" t="s">
        <v>8219</v>
      </c>
      <c r="B536">
        <v>117</v>
      </c>
      <c r="C536" t="s">
        <v>8221</v>
      </c>
      <c r="D536">
        <v>12</v>
      </c>
    </row>
    <row r="537" spans="1:4" x14ac:dyDescent="0.2">
      <c r="A537" t="s">
        <v>8219</v>
      </c>
      <c r="B537">
        <v>859</v>
      </c>
      <c r="C537" t="s">
        <v>8221</v>
      </c>
      <c r="D537">
        <v>43</v>
      </c>
    </row>
    <row r="538" spans="1:4" x14ac:dyDescent="0.2">
      <c r="A538" t="s">
        <v>8219</v>
      </c>
      <c r="B538">
        <v>46</v>
      </c>
      <c r="C538" t="s">
        <v>8221</v>
      </c>
      <c r="D538">
        <v>0</v>
      </c>
    </row>
    <row r="539" spans="1:4" x14ac:dyDescent="0.2">
      <c r="A539" t="s">
        <v>8219</v>
      </c>
      <c r="B539">
        <v>9</v>
      </c>
      <c r="C539" t="s">
        <v>8221</v>
      </c>
      <c r="D539">
        <v>20</v>
      </c>
    </row>
    <row r="540" spans="1:4" x14ac:dyDescent="0.2">
      <c r="A540" t="s">
        <v>8219</v>
      </c>
      <c r="B540">
        <v>95</v>
      </c>
      <c r="C540" t="s">
        <v>8221</v>
      </c>
      <c r="D540">
        <v>17</v>
      </c>
    </row>
    <row r="541" spans="1:4" x14ac:dyDescent="0.2">
      <c r="A541" t="s">
        <v>8219</v>
      </c>
      <c r="B541">
        <v>80</v>
      </c>
      <c r="C541" t="s">
        <v>8221</v>
      </c>
      <c r="D541">
        <v>9</v>
      </c>
    </row>
    <row r="542" spans="1:4" x14ac:dyDescent="0.2">
      <c r="A542" t="s">
        <v>8219</v>
      </c>
      <c r="B542">
        <v>17</v>
      </c>
      <c r="C542" t="s">
        <v>8221</v>
      </c>
      <c r="D542">
        <v>0</v>
      </c>
    </row>
    <row r="543" spans="1:4" x14ac:dyDescent="0.2">
      <c r="A543" t="s">
        <v>8219</v>
      </c>
      <c r="B543">
        <v>38</v>
      </c>
      <c r="C543" t="s">
        <v>8221</v>
      </c>
      <c r="D543">
        <v>5</v>
      </c>
    </row>
    <row r="544" spans="1:4" x14ac:dyDescent="0.2">
      <c r="A544" t="s">
        <v>8219</v>
      </c>
      <c r="B544">
        <v>34</v>
      </c>
      <c r="C544" t="s">
        <v>8221</v>
      </c>
      <c r="D544">
        <v>6</v>
      </c>
    </row>
    <row r="545" spans="1:4" x14ac:dyDescent="0.2">
      <c r="A545" t="s">
        <v>8219</v>
      </c>
      <c r="B545">
        <v>209</v>
      </c>
      <c r="C545" t="s">
        <v>8221</v>
      </c>
      <c r="D545">
        <v>9</v>
      </c>
    </row>
    <row r="546" spans="1:4" x14ac:dyDescent="0.2">
      <c r="A546" t="s">
        <v>8219</v>
      </c>
      <c r="B546">
        <v>141</v>
      </c>
      <c r="C546" t="s">
        <v>8221</v>
      </c>
      <c r="D546">
        <v>32</v>
      </c>
    </row>
    <row r="547" spans="1:4" x14ac:dyDescent="0.2">
      <c r="A547" t="s">
        <v>8219</v>
      </c>
      <c r="B547">
        <v>17</v>
      </c>
      <c r="C547" t="s">
        <v>8221</v>
      </c>
      <c r="D547">
        <v>12</v>
      </c>
    </row>
    <row r="548" spans="1:4" x14ac:dyDescent="0.2">
      <c r="A548" t="s">
        <v>8219</v>
      </c>
      <c r="B548">
        <v>82</v>
      </c>
      <c r="C548" t="s">
        <v>8221</v>
      </c>
      <c r="D548">
        <v>12</v>
      </c>
    </row>
    <row r="549" spans="1:4" x14ac:dyDescent="0.2">
      <c r="A549" t="s">
        <v>8219</v>
      </c>
      <c r="B549">
        <v>34</v>
      </c>
      <c r="C549" t="s">
        <v>8221</v>
      </c>
      <c r="D549">
        <v>19</v>
      </c>
    </row>
    <row r="550" spans="1:4" x14ac:dyDescent="0.2">
      <c r="A550" t="s">
        <v>8219</v>
      </c>
      <c r="B550">
        <v>79</v>
      </c>
      <c r="C550" t="s">
        <v>8221</v>
      </c>
      <c r="D550">
        <v>10</v>
      </c>
    </row>
    <row r="551" spans="1:4" x14ac:dyDescent="0.2">
      <c r="A551" t="s">
        <v>8219</v>
      </c>
      <c r="B551">
        <v>71</v>
      </c>
      <c r="C551" t="s">
        <v>8221</v>
      </c>
      <c r="D551">
        <v>76</v>
      </c>
    </row>
    <row r="552" spans="1:4" x14ac:dyDescent="0.2">
      <c r="A552" t="s">
        <v>8219</v>
      </c>
      <c r="B552">
        <v>23</v>
      </c>
      <c r="C552" t="s">
        <v>8221</v>
      </c>
      <c r="D552">
        <v>94</v>
      </c>
    </row>
    <row r="553" spans="1:4" x14ac:dyDescent="0.2">
      <c r="A553" t="s">
        <v>8219</v>
      </c>
      <c r="B553">
        <v>42</v>
      </c>
      <c r="C553" t="s">
        <v>8221</v>
      </c>
      <c r="D553">
        <v>4</v>
      </c>
    </row>
    <row r="554" spans="1:4" x14ac:dyDescent="0.2">
      <c r="A554" t="s">
        <v>8219</v>
      </c>
      <c r="B554">
        <v>182</v>
      </c>
      <c r="C554" t="s">
        <v>8221</v>
      </c>
      <c r="D554">
        <v>29</v>
      </c>
    </row>
    <row r="555" spans="1:4" x14ac:dyDescent="0.2">
      <c r="A555" t="s">
        <v>8219</v>
      </c>
      <c r="B555">
        <v>15</v>
      </c>
      <c r="C555" t="s">
        <v>8221</v>
      </c>
      <c r="D555">
        <v>24</v>
      </c>
    </row>
    <row r="556" spans="1:4" x14ac:dyDescent="0.2">
      <c r="A556" t="s">
        <v>8219</v>
      </c>
      <c r="B556">
        <v>38</v>
      </c>
      <c r="C556" t="s">
        <v>8221</v>
      </c>
      <c r="D556">
        <v>4</v>
      </c>
    </row>
    <row r="557" spans="1:4" x14ac:dyDescent="0.2">
      <c r="A557" t="s">
        <v>8219</v>
      </c>
      <c r="B557">
        <v>27</v>
      </c>
      <c r="C557" t="s">
        <v>8221</v>
      </c>
      <c r="D557">
        <v>40</v>
      </c>
    </row>
    <row r="558" spans="1:4" x14ac:dyDescent="0.2">
      <c r="A558" t="s">
        <v>8219</v>
      </c>
      <c r="B558">
        <v>78</v>
      </c>
      <c r="C558" t="s">
        <v>8221</v>
      </c>
      <c r="D558">
        <v>13</v>
      </c>
    </row>
    <row r="559" spans="1:4" x14ac:dyDescent="0.2">
      <c r="A559" t="s">
        <v>8219</v>
      </c>
      <c r="B559">
        <v>26</v>
      </c>
      <c r="C559" t="s">
        <v>8221</v>
      </c>
      <c r="D559">
        <v>13</v>
      </c>
    </row>
    <row r="560" spans="1:4" x14ac:dyDescent="0.2">
      <c r="A560" t="s">
        <v>8219</v>
      </c>
      <c r="B560">
        <v>34</v>
      </c>
      <c r="C560" t="s">
        <v>8221</v>
      </c>
      <c r="D560">
        <v>50</v>
      </c>
    </row>
    <row r="561" spans="1:4" x14ac:dyDescent="0.2">
      <c r="A561" t="s">
        <v>8219</v>
      </c>
      <c r="B561">
        <v>27</v>
      </c>
      <c r="C561" t="s">
        <v>8221</v>
      </c>
      <c r="D561">
        <v>9</v>
      </c>
    </row>
    <row r="562" spans="1:4" x14ac:dyDescent="0.2">
      <c r="A562" t="s">
        <v>8219</v>
      </c>
      <c r="B562">
        <v>379</v>
      </c>
      <c r="C562" t="s">
        <v>8221</v>
      </c>
      <c r="D562">
        <v>28</v>
      </c>
    </row>
    <row r="563" spans="1:4" x14ac:dyDescent="0.2">
      <c r="A563" t="s">
        <v>8219</v>
      </c>
      <c r="B563">
        <v>88</v>
      </c>
      <c r="C563" t="s">
        <v>8221</v>
      </c>
      <c r="D563">
        <v>31</v>
      </c>
    </row>
    <row r="564" spans="1:4" x14ac:dyDescent="0.2">
      <c r="A564" t="s">
        <v>8219</v>
      </c>
      <c r="B564">
        <v>227</v>
      </c>
      <c r="C564" t="s">
        <v>8221</v>
      </c>
      <c r="D564">
        <v>26</v>
      </c>
    </row>
    <row r="565" spans="1:4" x14ac:dyDescent="0.2">
      <c r="A565" t="s">
        <v>8219</v>
      </c>
      <c r="B565">
        <v>38</v>
      </c>
      <c r="C565" t="s">
        <v>8221</v>
      </c>
      <c r="D565">
        <v>36</v>
      </c>
    </row>
    <row r="566" spans="1:4" x14ac:dyDescent="0.2">
      <c r="A566" t="s">
        <v>8219</v>
      </c>
      <c r="B566">
        <v>20</v>
      </c>
      <c r="C566" t="s">
        <v>8221</v>
      </c>
      <c r="D566">
        <v>30</v>
      </c>
    </row>
    <row r="567" spans="1:4" x14ac:dyDescent="0.2">
      <c r="A567" t="s">
        <v>8219</v>
      </c>
      <c r="B567">
        <v>51</v>
      </c>
      <c r="C567" t="s">
        <v>8221</v>
      </c>
      <c r="D567">
        <v>30</v>
      </c>
    </row>
    <row r="568" spans="1:4" x14ac:dyDescent="0.2">
      <c r="A568" t="s">
        <v>8219</v>
      </c>
      <c r="B568">
        <v>284</v>
      </c>
      <c r="C568" t="s">
        <v>8221</v>
      </c>
      <c r="D568">
        <v>13</v>
      </c>
    </row>
    <row r="569" spans="1:4" x14ac:dyDescent="0.2">
      <c r="A569" t="s">
        <v>8219</v>
      </c>
      <c r="B569">
        <v>104</v>
      </c>
      <c r="C569" t="s">
        <v>8221</v>
      </c>
      <c r="D569">
        <v>34</v>
      </c>
    </row>
    <row r="570" spans="1:4" x14ac:dyDescent="0.2">
      <c r="A570" t="s">
        <v>8219</v>
      </c>
      <c r="B570">
        <v>26</v>
      </c>
      <c r="C570" t="s">
        <v>8221</v>
      </c>
      <c r="D570">
        <v>13</v>
      </c>
    </row>
    <row r="571" spans="1:4" x14ac:dyDescent="0.2">
      <c r="A571" t="s">
        <v>8219</v>
      </c>
      <c r="B571">
        <v>13</v>
      </c>
      <c r="C571" t="s">
        <v>8221</v>
      </c>
      <c r="D571">
        <v>4</v>
      </c>
    </row>
    <row r="572" spans="1:4" x14ac:dyDescent="0.2">
      <c r="A572" t="s">
        <v>8219</v>
      </c>
      <c r="B572">
        <v>170</v>
      </c>
      <c r="C572" t="s">
        <v>8221</v>
      </c>
      <c r="D572">
        <v>147</v>
      </c>
    </row>
    <row r="573" spans="1:4" x14ac:dyDescent="0.2">
      <c r="A573" t="s">
        <v>8219</v>
      </c>
      <c r="B573">
        <v>24</v>
      </c>
      <c r="C573" t="s">
        <v>8221</v>
      </c>
      <c r="D573">
        <v>38</v>
      </c>
    </row>
    <row r="574" spans="1:4" x14ac:dyDescent="0.2">
      <c r="A574" t="s">
        <v>8219</v>
      </c>
      <c r="B574">
        <v>57</v>
      </c>
      <c r="C574" t="s">
        <v>8221</v>
      </c>
      <c r="D574">
        <v>7</v>
      </c>
    </row>
    <row r="575" spans="1:4" x14ac:dyDescent="0.2">
      <c r="A575" t="s">
        <v>8219</v>
      </c>
      <c r="B575">
        <v>874</v>
      </c>
      <c r="C575" t="s">
        <v>8221</v>
      </c>
      <c r="D575">
        <v>4</v>
      </c>
    </row>
    <row r="576" spans="1:4" x14ac:dyDescent="0.2">
      <c r="A576" t="s">
        <v>8219</v>
      </c>
      <c r="B576">
        <v>112</v>
      </c>
      <c r="C576" t="s">
        <v>8221</v>
      </c>
      <c r="D576">
        <v>26</v>
      </c>
    </row>
    <row r="577" spans="1:4" x14ac:dyDescent="0.2">
      <c r="A577" t="s">
        <v>8219</v>
      </c>
      <c r="B577">
        <v>18</v>
      </c>
      <c r="C577" t="s">
        <v>8221</v>
      </c>
      <c r="D577">
        <v>7</v>
      </c>
    </row>
    <row r="578" spans="1:4" x14ac:dyDescent="0.2">
      <c r="A578" t="s">
        <v>8219</v>
      </c>
      <c r="B578">
        <v>17</v>
      </c>
      <c r="C578" t="s">
        <v>8221</v>
      </c>
      <c r="D578">
        <v>0</v>
      </c>
    </row>
    <row r="579" spans="1:4" x14ac:dyDescent="0.2">
      <c r="A579" t="s">
        <v>8219</v>
      </c>
      <c r="B579">
        <v>480</v>
      </c>
      <c r="C579" t="s">
        <v>8221</v>
      </c>
      <c r="D579">
        <v>68</v>
      </c>
    </row>
    <row r="580" spans="1:4" x14ac:dyDescent="0.2">
      <c r="A580" t="s">
        <v>8219</v>
      </c>
      <c r="B580">
        <v>54</v>
      </c>
      <c r="C580" t="s">
        <v>8221</v>
      </c>
      <c r="D580">
        <v>0</v>
      </c>
    </row>
    <row r="581" spans="1:4" x14ac:dyDescent="0.2">
      <c r="A581" t="s">
        <v>8219</v>
      </c>
      <c r="B581">
        <v>62</v>
      </c>
      <c r="C581" t="s">
        <v>8221</v>
      </c>
      <c r="D581">
        <v>5</v>
      </c>
    </row>
    <row r="582" spans="1:4" x14ac:dyDescent="0.2">
      <c r="A582" t="s">
        <v>8219</v>
      </c>
      <c r="B582">
        <v>38</v>
      </c>
      <c r="C582" t="s">
        <v>8221</v>
      </c>
      <c r="D582">
        <v>37</v>
      </c>
    </row>
    <row r="583" spans="1:4" x14ac:dyDescent="0.2">
      <c r="A583" t="s">
        <v>8219</v>
      </c>
      <c r="B583">
        <v>75</v>
      </c>
      <c r="C583" t="s">
        <v>8221</v>
      </c>
      <c r="D583">
        <v>8</v>
      </c>
    </row>
    <row r="584" spans="1:4" x14ac:dyDescent="0.2">
      <c r="A584" t="s">
        <v>8219</v>
      </c>
      <c r="B584">
        <v>211</v>
      </c>
      <c r="C584" t="s">
        <v>8221</v>
      </c>
      <c r="D584">
        <v>0</v>
      </c>
    </row>
    <row r="585" spans="1:4" x14ac:dyDescent="0.2">
      <c r="A585" t="s">
        <v>8219</v>
      </c>
      <c r="B585">
        <v>42</v>
      </c>
      <c r="C585" t="s">
        <v>8221</v>
      </c>
      <c r="D585">
        <v>37</v>
      </c>
    </row>
    <row r="586" spans="1:4" x14ac:dyDescent="0.2">
      <c r="A586" t="s">
        <v>8219</v>
      </c>
      <c r="B586">
        <v>15</v>
      </c>
      <c r="C586" t="s">
        <v>8221</v>
      </c>
      <c r="D586">
        <v>10</v>
      </c>
    </row>
    <row r="587" spans="1:4" x14ac:dyDescent="0.2">
      <c r="A587" t="s">
        <v>8219</v>
      </c>
      <c r="B587">
        <v>454</v>
      </c>
      <c r="C587" t="s">
        <v>8221</v>
      </c>
      <c r="D587">
        <v>7</v>
      </c>
    </row>
    <row r="588" spans="1:4" x14ac:dyDescent="0.2">
      <c r="A588" t="s">
        <v>8219</v>
      </c>
      <c r="B588">
        <v>52</v>
      </c>
      <c r="C588" t="s">
        <v>8221</v>
      </c>
      <c r="D588">
        <v>2</v>
      </c>
    </row>
    <row r="589" spans="1:4" x14ac:dyDescent="0.2">
      <c r="A589" t="s">
        <v>8219</v>
      </c>
      <c r="B589">
        <v>19</v>
      </c>
      <c r="C589" t="s">
        <v>8221</v>
      </c>
      <c r="D589">
        <v>96</v>
      </c>
    </row>
    <row r="590" spans="1:4" x14ac:dyDescent="0.2">
      <c r="A590" t="s">
        <v>8219</v>
      </c>
      <c r="B590">
        <v>70</v>
      </c>
      <c r="C590" t="s">
        <v>8221</v>
      </c>
      <c r="D590">
        <v>23</v>
      </c>
    </row>
    <row r="591" spans="1:4" x14ac:dyDescent="0.2">
      <c r="A591" t="s">
        <v>8219</v>
      </c>
      <c r="B591">
        <v>16</v>
      </c>
      <c r="C591" t="s">
        <v>8221</v>
      </c>
      <c r="D591">
        <v>41</v>
      </c>
    </row>
    <row r="592" spans="1:4" x14ac:dyDescent="0.2">
      <c r="A592" t="s">
        <v>8219</v>
      </c>
      <c r="B592">
        <v>14</v>
      </c>
      <c r="C592" t="s">
        <v>8221</v>
      </c>
      <c r="D592">
        <v>7</v>
      </c>
    </row>
    <row r="593" spans="1:4" x14ac:dyDescent="0.2">
      <c r="A593" t="s">
        <v>8219</v>
      </c>
      <c r="B593">
        <v>23</v>
      </c>
      <c r="C593" t="s">
        <v>8221</v>
      </c>
      <c r="D593">
        <v>2</v>
      </c>
    </row>
    <row r="594" spans="1:4" x14ac:dyDescent="0.2">
      <c r="A594" t="s">
        <v>8219</v>
      </c>
      <c r="B594">
        <v>42</v>
      </c>
      <c r="C594" t="s">
        <v>8221</v>
      </c>
      <c r="D594">
        <v>12</v>
      </c>
    </row>
    <row r="595" spans="1:4" x14ac:dyDescent="0.2">
      <c r="A595" t="s">
        <v>8219</v>
      </c>
      <c r="B595">
        <v>55</v>
      </c>
      <c r="C595" t="s">
        <v>8221</v>
      </c>
      <c r="D595">
        <v>23</v>
      </c>
    </row>
    <row r="596" spans="1:4" x14ac:dyDescent="0.2">
      <c r="A596" t="s">
        <v>8219</v>
      </c>
      <c r="B596">
        <v>13</v>
      </c>
      <c r="C596" t="s">
        <v>8221</v>
      </c>
      <c r="D596">
        <v>8</v>
      </c>
    </row>
    <row r="597" spans="1:4" x14ac:dyDescent="0.2">
      <c r="A597" t="s">
        <v>8219</v>
      </c>
      <c r="B597">
        <v>25</v>
      </c>
      <c r="C597" t="s">
        <v>8221</v>
      </c>
      <c r="D597">
        <v>5</v>
      </c>
    </row>
    <row r="598" spans="1:4" x14ac:dyDescent="0.2">
      <c r="A598" t="s">
        <v>8219</v>
      </c>
      <c r="B598">
        <v>665</v>
      </c>
      <c r="C598" t="s">
        <v>8221</v>
      </c>
      <c r="D598">
        <v>2</v>
      </c>
    </row>
    <row r="599" spans="1:4" x14ac:dyDescent="0.2">
      <c r="A599" t="s">
        <v>8219</v>
      </c>
      <c r="B599">
        <v>25</v>
      </c>
      <c r="C599" t="s">
        <v>8221</v>
      </c>
      <c r="D599">
        <v>25</v>
      </c>
    </row>
    <row r="600" spans="1:4" x14ac:dyDescent="0.2">
      <c r="A600" t="s">
        <v>8219</v>
      </c>
      <c r="B600">
        <v>31</v>
      </c>
      <c r="C600" t="s">
        <v>8221</v>
      </c>
      <c r="D600">
        <v>34</v>
      </c>
    </row>
    <row r="601" spans="1:4" x14ac:dyDescent="0.2">
      <c r="A601" t="s">
        <v>8219</v>
      </c>
      <c r="B601">
        <v>651</v>
      </c>
      <c r="C601" t="s">
        <v>8221</v>
      </c>
      <c r="D601">
        <v>19</v>
      </c>
    </row>
    <row r="602" spans="1:4" x14ac:dyDescent="0.2">
      <c r="A602" t="s">
        <v>8219</v>
      </c>
      <c r="B602">
        <v>73</v>
      </c>
      <c r="C602" t="s">
        <v>8221</v>
      </c>
      <c r="D602">
        <v>5</v>
      </c>
    </row>
    <row r="603" spans="1:4" x14ac:dyDescent="0.2">
      <c r="A603" t="s">
        <v>8219</v>
      </c>
      <c r="B603">
        <v>64</v>
      </c>
      <c r="C603" t="s">
        <v>8221</v>
      </c>
      <c r="D603">
        <v>19</v>
      </c>
    </row>
    <row r="604" spans="1:4" x14ac:dyDescent="0.2">
      <c r="A604" t="s">
        <v>8219</v>
      </c>
      <c r="B604">
        <v>11</v>
      </c>
      <c r="C604" t="s">
        <v>8221</v>
      </c>
      <c r="D604">
        <v>4</v>
      </c>
    </row>
    <row r="605" spans="1:4" x14ac:dyDescent="0.2">
      <c r="A605" t="s">
        <v>8219</v>
      </c>
      <c r="B605">
        <v>110</v>
      </c>
      <c r="C605" t="s">
        <v>8221</v>
      </c>
      <c r="D605">
        <v>17</v>
      </c>
    </row>
    <row r="606" spans="1:4" x14ac:dyDescent="0.2">
      <c r="A606" t="s">
        <v>8219</v>
      </c>
      <c r="B606">
        <v>63</v>
      </c>
      <c r="C606" t="s">
        <v>8221</v>
      </c>
      <c r="D606">
        <v>8</v>
      </c>
    </row>
    <row r="607" spans="1:4" x14ac:dyDescent="0.2">
      <c r="A607" t="s">
        <v>8219</v>
      </c>
      <c r="B607">
        <v>107</v>
      </c>
      <c r="C607" t="s">
        <v>8221</v>
      </c>
      <c r="D607">
        <v>12</v>
      </c>
    </row>
    <row r="608" spans="1:4" x14ac:dyDescent="0.2">
      <c r="A608" t="s">
        <v>8219</v>
      </c>
      <c r="B608">
        <v>44</v>
      </c>
      <c r="C608" t="s">
        <v>8221</v>
      </c>
      <c r="D608">
        <v>15</v>
      </c>
    </row>
    <row r="609" spans="1:4" x14ac:dyDescent="0.2">
      <c r="A609" t="s">
        <v>8219</v>
      </c>
      <c r="B609">
        <v>265</v>
      </c>
      <c r="C609" t="s">
        <v>8221</v>
      </c>
      <c r="D609">
        <v>38</v>
      </c>
    </row>
    <row r="610" spans="1:4" x14ac:dyDescent="0.2">
      <c r="A610" t="s">
        <v>8219</v>
      </c>
      <c r="B610">
        <v>153</v>
      </c>
      <c r="C610" t="s">
        <v>8221</v>
      </c>
      <c r="D610">
        <v>170</v>
      </c>
    </row>
    <row r="611" spans="1:4" x14ac:dyDescent="0.2">
      <c r="A611" t="s">
        <v>8219</v>
      </c>
      <c r="B611">
        <v>18</v>
      </c>
      <c r="C611" t="s">
        <v>8221</v>
      </c>
      <c r="D611">
        <v>3</v>
      </c>
    </row>
    <row r="612" spans="1:4" x14ac:dyDescent="0.2">
      <c r="A612" t="s">
        <v>8219</v>
      </c>
      <c r="B612">
        <v>942</v>
      </c>
      <c r="C612" t="s">
        <v>8221</v>
      </c>
      <c r="D612">
        <v>12</v>
      </c>
    </row>
    <row r="613" spans="1:4" x14ac:dyDescent="0.2">
      <c r="A613" t="s">
        <v>8219</v>
      </c>
      <c r="B613">
        <v>27</v>
      </c>
      <c r="C613" t="s">
        <v>8221</v>
      </c>
      <c r="D613">
        <v>85</v>
      </c>
    </row>
    <row r="614" spans="1:4" x14ac:dyDescent="0.2">
      <c r="A614" t="s">
        <v>8219</v>
      </c>
      <c r="B614">
        <v>56</v>
      </c>
      <c r="C614" t="s">
        <v>8221</v>
      </c>
      <c r="D614">
        <v>24</v>
      </c>
    </row>
    <row r="615" spans="1:4" x14ac:dyDescent="0.2">
      <c r="A615" t="s">
        <v>8219</v>
      </c>
      <c r="B615">
        <v>25</v>
      </c>
      <c r="C615" t="s">
        <v>8221</v>
      </c>
      <c r="D615">
        <v>6</v>
      </c>
    </row>
    <row r="616" spans="1:4" x14ac:dyDescent="0.2">
      <c r="A616" t="s">
        <v>8219</v>
      </c>
      <c r="B616">
        <v>848</v>
      </c>
      <c r="C616" t="s">
        <v>8221</v>
      </c>
      <c r="D616">
        <v>6</v>
      </c>
    </row>
    <row r="617" spans="1:4" x14ac:dyDescent="0.2">
      <c r="A617" t="s">
        <v>8219</v>
      </c>
      <c r="B617">
        <v>165</v>
      </c>
      <c r="C617" t="s">
        <v>8221</v>
      </c>
      <c r="D617">
        <v>7</v>
      </c>
    </row>
    <row r="618" spans="1:4" x14ac:dyDescent="0.2">
      <c r="A618" t="s">
        <v>8219</v>
      </c>
      <c r="B618">
        <v>320</v>
      </c>
      <c r="C618" t="s">
        <v>8221</v>
      </c>
      <c r="D618">
        <v>14</v>
      </c>
    </row>
    <row r="619" spans="1:4" x14ac:dyDescent="0.2">
      <c r="A619" t="s">
        <v>8219</v>
      </c>
      <c r="B619">
        <v>21</v>
      </c>
      <c r="C619" t="s">
        <v>8221</v>
      </c>
      <c r="D619">
        <v>4</v>
      </c>
    </row>
    <row r="620" spans="1:4" x14ac:dyDescent="0.2">
      <c r="A620" t="s">
        <v>8219</v>
      </c>
      <c r="B620">
        <v>143</v>
      </c>
      <c r="C620" t="s">
        <v>8221</v>
      </c>
      <c r="D620">
        <v>2</v>
      </c>
    </row>
    <row r="621" spans="1:4" x14ac:dyDescent="0.2">
      <c r="A621" t="s">
        <v>8219</v>
      </c>
      <c r="B621">
        <v>163</v>
      </c>
      <c r="C621" t="s">
        <v>8221</v>
      </c>
      <c r="D621">
        <v>5</v>
      </c>
    </row>
    <row r="622" spans="1:4" x14ac:dyDescent="0.2">
      <c r="A622" t="s">
        <v>8219</v>
      </c>
      <c r="B622">
        <v>48</v>
      </c>
      <c r="C622" t="s">
        <v>8221</v>
      </c>
      <c r="D622">
        <v>84</v>
      </c>
    </row>
    <row r="623" spans="1:4" x14ac:dyDescent="0.2">
      <c r="A623" t="s">
        <v>8219</v>
      </c>
      <c r="B623">
        <v>26</v>
      </c>
      <c r="C623" t="s">
        <v>8221</v>
      </c>
      <c r="D623">
        <v>17</v>
      </c>
    </row>
    <row r="624" spans="1:4" x14ac:dyDescent="0.2">
      <c r="A624" t="s">
        <v>8219</v>
      </c>
      <c r="B624">
        <v>74</v>
      </c>
      <c r="C624" t="s">
        <v>8221</v>
      </c>
      <c r="D624">
        <v>72</v>
      </c>
    </row>
    <row r="625" spans="1:4" x14ac:dyDescent="0.2">
      <c r="A625" t="s">
        <v>8219</v>
      </c>
      <c r="B625">
        <v>57</v>
      </c>
      <c r="C625" t="s">
        <v>8221</v>
      </c>
      <c r="D625">
        <v>12</v>
      </c>
    </row>
    <row r="626" spans="1:4" x14ac:dyDescent="0.2">
      <c r="A626" t="s">
        <v>8219</v>
      </c>
      <c r="B626">
        <v>75</v>
      </c>
      <c r="C626" t="s">
        <v>8221</v>
      </c>
      <c r="D626">
        <v>5</v>
      </c>
    </row>
    <row r="627" spans="1:4" x14ac:dyDescent="0.2">
      <c r="A627" t="s">
        <v>8219</v>
      </c>
      <c r="B627">
        <v>217</v>
      </c>
      <c r="C627" t="s">
        <v>8221</v>
      </c>
      <c r="D627">
        <v>18</v>
      </c>
    </row>
    <row r="628" spans="1:4" x14ac:dyDescent="0.2">
      <c r="A628" t="s">
        <v>8219</v>
      </c>
      <c r="B628">
        <v>21</v>
      </c>
      <c r="C628" t="s">
        <v>8221</v>
      </c>
      <c r="D628">
        <v>8</v>
      </c>
    </row>
    <row r="629" spans="1:4" x14ac:dyDescent="0.2">
      <c r="A629" t="s">
        <v>8219</v>
      </c>
      <c r="B629">
        <v>26</v>
      </c>
      <c r="C629" t="s">
        <v>8221</v>
      </c>
      <c r="D629">
        <v>2</v>
      </c>
    </row>
    <row r="630" spans="1:4" x14ac:dyDescent="0.2">
      <c r="A630" t="s">
        <v>8219</v>
      </c>
      <c r="B630">
        <v>174</v>
      </c>
      <c r="C630" t="s">
        <v>8221</v>
      </c>
      <c r="D630">
        <v>12</v>
      </c>
    </row>
    <row r="631" spans="1:4" x14ac:dyDescent="0.2">
      <c r="A631" t="s">
        <v>8219</v>
      </c>
      <c r="B631">
        <v>120</v>
      </c>
      <c r="C631" t="s">
        <v>8221</v>
      </c>
      <c r="D631">
        <v>15</v>
      </c>
    </row>
    <row r="632" spans="1:4" x14ac:dyDescent="0.2">
      <c r="A632" t="s">
        <v>8219</v>
      </c>
      <c r="B632">
        <v>12</v>
      </c>
      <c r="C632" t="s">
        <v>8221</v>
      </c>
      <c r="D632">
        <v>28</v>
      </c>
    </row>
    <row r="633" spans="1:4" x14ac:dyDescent="0.2">
      <c r="A633" t="s">
        <v>8219</v>
      </c>
      <c r="B633">
        <v>68</v>
      </c>
      <c r="C633" t="s">
        <v>8221</v>
      </c>
      <c r="D633">
        <v>9</v>
      </c>
    </row>
    <row r="634" spans="1:4" x14ac:dyDescent="0.2">
      <c r="A634" t="s">
        <v>8219</v>
      </c>
      <c r="B634">
        <v>70</v>
      </c>
      <c r="C634" t="s">
        <v>8221</v>
      </c>
      <c r="D634">
        <v>6</v>
      </c>
    </row>
    <row r="635" spans="1:4" x14ac:dyDescent="0.2">
      <c r="A635" t="s">
        <v>8219</v>
      </c>
      <c r="B635">
        <v>18</v>
      </c>
      <c r="C635" t="s">
        <v>8221</v>
      </c>
      <c r="D635">
        <v>3</v>
      </c>
    </row>
    <row r="636" spans="1:4" x14ac:dyDescent="0.2">
      <c r="A636" t="s">
        <v>8219</v>
      </c>
      <c r="B636">
        <v>242</v>
      </c>
      <c r="C636" t="s">
        <v>8221</v>
      </c>
      <c r="D636">
        <v>118</v>
      </c>
    </row>
    <row r="637" spans="1:4" x14ac:dyDescent="0.2">
      <c r="A637" t="s">
        <v>8219</v>
      </c>
      <c r="B637">
        <v>189</v>
      </c>
      <c r="C637" t="s">
        <v>8221</v>
      </c>
      <c r="D637">
        <v>8</v>
      </c>
    </row>
    <row r="638" spans="1:4" x14ac:dyDescent="0.2">
      <c r="A638" t="s">
        <v>8219</v>
      </c>
      <c r="B638">
        <v>64</v>
      </c>
      <c r="C638" t="s">
        <v>8221</v>
      </c>
      <c r="D638">
        <v>4</v>
      </c>
    </row>
    <row r="639" spans="1:4" x14ac:dyDescent="0.2">
      <c r="A639" t="s">
        <v>8219</v>
      </c>
      <c r="B639">
        <v>108</v>
      </c>
      <c r="C639" t="s">
        <v>8221</v>
      </c>
      <c r="D639">
        <v>11</v>
      </c>
    </row>
    <row r="640" spans="1:4" x14ac:dyDescent="0.2">
      <c r="A640" t="s">
        <v>8219</v>
      </c>
      <c r="B640">
        <v>64</v>
      </c>
      <c r="C640" t="s">
        <v>8221</v>
      </c>
      <c r="D640">
        <v>11</v>
      </c>
    </row>
    <row r="641" spans="1:4" x14ac:dyDescent="0.2">
      <c r="A641" t="s">
        <v>8219</v>
      </c>
      <c r="B641">
        <v>166</v>
      </c>
      <c r="C641" t="s">
        <v>8221</v>
      </c>
      <c r="D641">
        <v>2</v>
      </c>
    </row>
    <row r="642" spans="1:4" x14ac:dyDescent="0.2">
      <c r="A642" t="s">
        <v>8219</v>
      </c>
      <c r="B642">
        <v>33</v>
      </c>
      <c r="C642" t="s">
        <v>8221</v>
      </c>
      <c r="D642">
        <v>2</v>
      </c>
    </row>
    <row r="643" spans="1:4" x14ac:dyDescent="0.2">
      <c r="A643" t="s">
        <v>8219</v>
      </c>
      <c r="B643">
        <v>51</v>
      </c>
      <c r="C643" t="s">
        <v>8221</v>
      </c>
      <c r="D643">
        <v>8</v>
      </c>
    </row>
    <row r="644" spans="1:4" x14ac:dyDescent="0.2">
      <c r="A644" t="s">
        <v>8219</v>
      </c>
      <c r="B644">
        <v>13</v>
      </c>
      <c r="C644" t="s">
        <v>8221</v>
      </c>
      <c r="D644">
        <v>33</v>
      </c>
    </row>
    <row r="645" spans="1:4" x14ac:dyDescent="0.2">
      <c r="A645" t="s">
        <v>8219</v>
      </c>
      <c r="B645">
        <v>14</v>
      </c>
      <c r="C645" t="s">
        <v>8221</v>
      </c>
      <c r="D645">
        <v>5</v>
      </c>
    </row>
    <row r="646" spans="1:4" x14ac:dyDescent="0.2">
      <c r="A646" t="s">
        <v>8219</v>
      </c>
      <c r="B646">
        <v>12</v>
      </c>
      <c r="C646" t="s">
        <v>8221</v>
      </c>
      <c r="D646">
        <v>33</v>
      </c>
    </row>
    <row r="647" spans="1:4" x14ac:dyDescent="0.2">
      <c r="A647" t="s">
        <v>8219</v>
      </c>
      <c r="B647">
        <v>27</v>
      </c>
      <c r="C647" t="s">
        <v>8221</v>
      </c>
      <c r="D647">
        <v>11</v>
      </c>
    </row>
    <row r="648" spans="1:4" x14ac:dyDescent="0.2">
      <c r="A648" t="s">
        <v>8219</v>
      </c>
      <c r="B648">
        <v>4</v>
      </c>
      <c r="C648" t="s">
        <v>8221</v>
      </c>
      <c r="D648">
        <v>16</v>
      </c>
    </row>
    <row r="649" spans="1:4" x14ac:dyDescent="0.2">
      <c r="A649" t="s">
        <v>8219</v>
      </c>
      <c r="B649">
        <v>181</v>
      </c>
      <c r="C649" t="s">
        <v>8221</v>
      </c>
      <c r="D649">
        <v>9</v>
      </c>
    </row>
    <row r="650" spans="1:4" x14ac:dyDescent="0.2">
      <c r="A650" t="s">
        <v>8219</v>
      </c>
      <c r="B650">
        <v>28</v>
      </c>
      <c r="C650" t="s">
        <v>8221</v>
      </c>
      <c r="D650">
        <v>6</v>
      </c>
    </row>
    <row r="651" spans="1:4" x14ac:dyDescent="0.2">
      <c r="A651" t="s">
        <v>8219</v>
      </c>
      <c r="B651">
        <v>37</v>
      </c>
      <c r="C651" t="s">
        <v>8221</v>
      </c>
      <c r="D651">
        <v>2</v>
      </c>
    </row>
    <row r="652" spans="1:4" x14ac:dyDescent="0.2">
      <c r="A652" t="s">
        <v>8219</v>
      </c>
      <c r="B652">
        <v>16</v>
      </c>
      <c r="C652" t="s">
        <v>8221</v>
      </c>
      <c r="D652">
        <v>28</v>
      </c>
    </row>
    <row r="653" spans="1:4" x14ac:dyDescent="0.2">
      <c r="A653" t="s">
        <v>8219</v>
      </c>
      <c r="B653">
        <v>14</v>
      </c>
      <c r="C653" t="s">
        <v>8221</v>
      </c>
      <c r="D653">
        <v>5</v>
      </c>
    </row>
    <row r="654" spans="1:4" x14ac:dyDescent="0.2">
      <c r="A654" t="s">
        <v>8219</v>
      </c>
      <c r="B654">
        <v>83</v>
      </c>
      <c r="C654" t="s">
        <v>8221</v>
      </c>
      <c r="D654">
        <v>5</v>
      </c>
    </row>
    <row r="655" spans="1:4" x14ac:dyDescent="0.2">
      <c r="A655" t="s">
        <v>8219</v>
      </c>
      <c r="B655">
        <v>3</v>
      </c>
      <c r="C655" t="s">
        <v>8221</v>
      </c>
      <c r="D655">
        <v>1</v>
      </c>
    </row>
    <row r="656" spans="1:4" x14ac:dyDescent="0.2">
      <c r="A656" t="s">
        <v>8219</v>
      </c>
      <c r="B656">
        <v>86</v>
      </c>
      <c r="C656" t="s">
        <v>8221</v>
      </c>
      <c r="D656">
        <v>1</v>
      </c>
    </row>
    <row r="657" spans="1:4" x14ac:dyDescent="0.2">
      <c r="A657" t="s">
        <v>8219</v>
      </c>
      <c r="B657">
        <v>97</v>
      </c>
      <c r="C657" t="s">
        <v>8221</v>
      </c>
      <c r="D657">
        <v>7</v>
      </c>
    </row>
    <row r="658" spans="1:4" x14ac:dyDescent="0.2">
      <c r="A658" t="s">
        <v>8219</v>
      </c>
      <c r="B658">
        <v>24</v>
      </c>
      <c r="C658" t="s">
        <v>8221</v>
      </c>
      <c r="D658">
        <v>3</v>
      </c>
    </row>
    <row r="659" spans="1:4" x14ac:dyDescent="0.2">
      <c r="A659" t="s">
        <v>8219</v>
      </c>
      <c r="B659">
        <v>16</v>
      </c>
      <c r="C659" t="s">
        <v>8221</v>
      </c>
      <c r="D659">
        <v>6</v>
      </c>
    </row>
    <row r="660" spans="1:4" x14ac:dyDescent="0.2">
      <c r="A660" t="s">
        <v>8219</v>
      </c>
      <c r="B660">
        <v>259</v>
      </c>
      <c r="C660" t="s">
        <v>8221</v>
      </c>
      <c r="D660">
        <v>11</v>
      </c>
    </row>
    <row r="661" spans="1:4" x14ac:dyDescent="0.2">
      <c r="A661" t="s">
        <v>8219</v>
      </c>
      <c r="B661">
        <v>83</v>
      </c>
      <c r="C661" t="s">
        <v>8221</v>
      </c>
      <c r="D661">
        <v>33</v>
      </c>
    </row>
    <row r="662" spans="1:4" x14ac:dyDescent="0.2">
      <c r="A662" t="s">
        <v>8219</v>
      </c>
      <c r="B662">
        <v>263</v>
      </c>
      <c r="C662" t="s">
        <v>8221</v>
      </c>
      <c r="D662">
        <v>13</v>
      </c>
    </row>
    <row r="663" spans="1:4" x14ac:dyDescent="0.2">
      <c r="A663" t="s">
        <v>8219</v>
      </c>
      <c r="B663">
        <v>14</v>
      </c>
      <c r="C663" t="s">
        <v>8221</v>
      </c>
      <c r="D663">
        <v>0</v>
      </c>
    </row>
    <row r="664" spans="1:4" x14ac:dyDescent="0.2">
      <c r="A664" t="s">
        <v>8219</v>
      </c>
      <c r="B664">
        <v>7</v>
      </c>
      <c r="C664" t="s">
        <v>8221</v>
      </c>
      <c r="D664">
        <v>9</v>
      </c>
    </row>
    <row r="665" spans="1:4" x14ac:dyDescent="0.2">
      <c r="A665" t="s">
        <v>8219</v>
      </c>
      <c r="B665">
        <v>30</v>
      </c>
      <c r="C665" t="s">
        <v>8221</v>
      </c>
      <c r="D665">
        <v>0</v>
      </c>
    </row>
    <row r="666" spans="1:4" x14ac:dyDescent="0.2">
      <c r="A666" t="s">
        <v>8219</v>
      </c>
      <c r="B666">
        <v>59</v>
      </c>
      <c r="C666" t="s">
        <v>8221</v>
      </c>
      <c r="D666">
        <v>0</v>
      </c>
    </row>
    <row r="667" spans="1:4" x14ac:dyDescent="0.2">
      <c r="A667" t="s">
        <v>8219</v>
      </c>
      <c r="B667">
        <v>176</v>
      </c>
      <c r="C667" t="s">
        <v>8221</v>
      </c>
      <c r="D667">
        <v>12</v>
      </c>
    </row>
    <row r="668" spans="1:4" x14ac:dyDescent="0.2">
      <c r="A668" t="s">
        <v>8219</v>
      </c>
      <c r="B668">
        <v>426</v>
      </c>
      <c r="C668" t="s">
        <v>8221</v>
      </c>
      <c r="D668">
        <v>22</v>
      </c>
    </row>
    <row r="669" spans="1:4" x14ac:dyDescent="0.2">
      <c r="A669" t="s">
        <v>8219</v>
      </c>
      <c r="B669">
        <v>119</v>
      </c>
      <c r="C669" t="s">
        <v>8221</v>
      </c>
      <c r="D669">
        <v>0</v>
      </c>
    </row>
    <row r="670" spans="1:4" x14ac:dyDescent="0.2">
      <c r="A670" t="s">
        <v>8219</v>
      </c>
      <c r="B670">
        <v>26</v>
      </c>
      <c r="C670" t="s">
        <v>8221</v>
      </c>
      <c r="D670">
        <v>26</v>
      </c>
    </row>
    <row r="671" spans="1:4" x14ac:dyDescent="0.2">
      <c r="A671" t="s">
        <v>8219</v>
      </c>
      <c r="B671">
        <v>17</v>
      </c>
      <c r="C671" t="s">
        <v>8221</v>
      </c>
      <c r="D671">
        <v>8</v>
      </c>
    </row>
    <row r="672" spans="1:4" x14ac:dyDescent="0.2">
      <c r="A672" t="s">
        <v>8219</v>
      </c>
      <c r="B672">
        <v>34</v>
      </c>
      <c r="C672" t="s">
        <v>8221</v>
      </c>
      <c r="D672">
        <v>32</v>
      </c>
    </row>
    <row r="673" spans="1:4" x14ac:dyDescent="0.2">
      <c r="A673" t="s">
        <v>8219</v>
      </c>
      <c r="B673">
        <v>37</v>
      </c>
      <c r="C673" t="s">
        <v>8221</v>
      </c>
      <c r="D673">
        <v>7</v>
      </c>
    </row>
    <row r="674" spans="1:4" x14ac:dyDescent="0.2">
      <c r="A674" t="s">
        <v>8219</v>
      </c>
      <c r="B674">
        <v>42</v>
      </c>
      <c r="C674" t="s">
        <v>8221</v>
      </c>
      <c r="D674">
        <v>11</v>
      </c>
    </row>
    <row r="675" spans="1:4" x14ac:dyDescent="0.2">
      <c r="A675" t="s">
        <v>8219</v>
      </c>
      <c r="B675">
        <v>26</v>
      </c>
      <c r="C675" t="s">
        <v>8221</v>
      </c>
      <c r="D675">
        <v>31</v>
      </c>
    </row>
    <row r="676" spans="1:4" x14ac:dyDescent="0.2">
      <c r="A676" t="s">
        <v>8219</v>
      </c>
      <c r="B676">
        <v>274</v>
      </c>
      <c r="C676" t="s">
        <v>8221</v>
      </c>
      <c r="D676">
        <v>3</v>
      </c>
    </row>
    <row r="677" spans="1:4" x14ac:dyDescent="0.2">
      <c r="A677" t="s">
        <v>8219</v>
      </c>
      <c r="B677">
        <v>141</v>
      </c>
      <c r="C677" t="s">
        <v>8221</v>
      </c>
      <c r="D677">
        <v>98</v>
      </c>
    </row>
    <row r="678" spans="1:4" x14ac:dyDescent="0.2">
      <c r="A678" t="s">
        <v>8219</v>
      </c>
      <c r="B678">
        <v>56</v>
      </c>
      <c r="C678" t="s">
        <v>8221</v>
      </c>
      <c r="D678">
        <v>17</v>
      </c>
    </row>
    <row r="679" spans="1:4" x14ac:dyDescent="0.2">
      <c r="A679" t="s">
        <v>8219</v>
      </c>
      <c r="B679">
        <v>50</v>
      </c>
      <c r="C679" t="s">
        <v>8221</v>
      </c>
      <c r="D679">
        <v>7</v>
      </c>
    </row>
    <row r="680" spans="1:4" x14ac:dyDescent="0.2">
      <c r="A680" t="s">
        <v>8219</v>
      </c>
      <c r="B680">
        <v>65</v>
      </c>
      <c r="C680" t="s">
        <v>8221</v>
      </c>
      <c r="D680">
        <v>2</v>
      </c>
    </row>
    <row r="681" spans="1:4" x14ac:dyDescent="0.2">
      <c r="A681" t="s">
        <v>8219</v>
      </c>
      <c r="B681">
        <v>66</v>
      </c>
      <c r="C681" t="s">
        <v>8221</v>
      </c>
      <c r="D681">
        <v>123</v>
      </c>
    </row>
    <row r="682" spans="1:4" x14ac:dyDescent="0.2">
      <c r="A682" t="s">
        <v>8219</v>
      </c>
      <c r="B682">
        <v>100</v>
      </c>
      <c r="C682" t="s">
        <v>8221</v>
      </c>
      <c r="D682">
        <v>16</v>
      </c>
    </row>
    <row r="683" spans="1:4" x14ac:dyDescent="0.2">
      <c r="A683" t="s">
        <v>8219</v>
      </c>
      <c r="B683">
        <v>96</v>
      </c>
      <c r="C683" t="s">
        <v>8221</v>
      </c>
      <c r="D683">
        <v>11</v>
      </c>
    </row>
    <row r="684" spans="1:4" x14ac:dyDescent="0.2">
      <c r="A684" t="s">
        <v>8219</v>
      </c>
      <c r="B684">
        <v>42</v>
      </c>
      <c r="C684" t="s">
        <v>8221</v>
      </c>
      <c r="D684">
        <v>6</v>
      </c>
    </row>
    <row r="685" spans="1:4" x14ac:dyDescent="0.2">
      <c r="A685" t="s">
        <v>8219</v>
      </c>
      <c r="B685">
        <v>79</v>
      </c>
      <c r="C685" t="s">
        <v>8221</v>
      </c>
      <c r="D685">
        <v>12</v>
      </c>
    </row>
    <row r="686" spans="1:4" x14ac:dyDescent="0.2">
      <c r="A686" t="s">
        <v>8219</v>
      </c>
      <c r="B686">
        <v>27</v>
      </c>
      <c r="C686" t="s">
        <v>8221</v>
      </c>
      <c r="D686">
        <v>34</v>
      </c>
    </row>
    <row r="687" spans="1:4" x14ac:dyDescent="0.2">
      <c r="A687" t="s">
        <v>8219</v>
      </c>
      <c r="B687">
        <v>62</v>
      </c>
      <c r="C687" t="s">
        <v>8221</v>
      </c>
      <c r="D687">
        <v>4</v>
      </c>
    </row>
    <row r="688" spans="1:4" x14ac:dyDescent="0.2">
      <c r="A688" t="s">
        <v>8219</v>
      </c>
      <c r="B688">
        <v>964</v>
      </c>
      <c r="C688" t="s">
        <v>8221</v>
      </c>
      <c r="D688">
        <v>0</v>
      </c>
    </row>
    <row r="689" spans="1:4" x14ac:dyDescent="0.2">
      <c r="A689" t="s">
        <v>8219</v>
      </c>
      <c r="B689">
        <v>183</v>
      </c>
      <c r="C689" t="s">
        <v>8221</v>
      </c>
      <c r="D689">
        <v>4</v>
      </c>
    </row>
    <row r="690" spans="1:4" x14ac:dyDescent="0.2">
      <c r="A690" t="s">
        <v>8219</v>
      </c>
      <c r="B690">
        <v>28</v>
      </c>
      <c r="C690" t="s">
        <v>8221</v>
      </c>
      <c r="D690">
        <v>20</v>
      </c>
    </row>
    <row r="691" spans="1:4" x14ac:dyDescent="0.2">
      <c r="A691" t="s">
        <v>8219</v>
      </c>
      <c r="B691">
        <v>35</v>
      </c>
      <c r="C691" t="s">
        <v>8221</v>
      </c>
      <c r="D691">
        <v>1</v>
      </c>
    </row>
    <row r="692" spans="1:4" x14ac:dyDescent="0.2">
      <c r="A692" t="s">
        <v>8219</v>
      </c>
      <c r="B692">
        <v>17</v>
      </c>
      <c r="C692" t="s">
        <v>8221</v>
      </c>
      <c r="D692">
        <v>9</v>
      </c>
    </row>
    <row r="693" spans="1:4" x14ac:dyDescent="0.2">
      <c r="A693" t="s">
        <v>8219</v>
      </c>
      <c r="B693">
        <v>25</v>
      </c>
      <c r="C693" t="s">
        <v>8221</v>
      </c>
      <c r="D693">
        <v>6</v>
      </c>
    </row>
    <row r="694" spans="1:4" x14ac:dyDescent="0.2">
      <c r="A694" t="s">
        <v>8219</v>
      </c>
      <c r="B694">
        <v>36</v>
      </c>
      <c r="C694" t="s">
        <v>8221</v>
      </c>
      <c r="D694">
        <v>4</v>
      </c>
    </row>
    <row r="695" spans="1:4" x14ac:dyDescent="0.2">
      <c r="A695" t="s">
        <v>8219</v>
      </c>
      <c r="B695">
        <v>63</v>
      </c>
      <c r="C695" t="s">
        <v>8221</v>
      </c>
      <c r="D695">
        <v>1</v>
      </c>
    </row>
    <row r="696" spans="1:4" x14ac:dyDescent="0.2">
      <c r="A696" t="s">
        <v>8219</v>
      </c>
      <c r="B696">
        <v>61</v>
      </c>
      <c r="C696" t="s">
        <v>8221</v>
      </c>
      <c r="D696">
        <v>8</v>
      </c>
    </row>
    <row r="697" spans="1:4" x14ac:dyDescent="0.2">
      <c r="A697" t="s">
        <v>8219</v>
      </c>
      <c r="B697">
        <v>41</v>
      </c>
      <c r="C697" t="s">
        <v>8221</v>
      </c>
      <c r="D697">
        <v>12</v>
      </c>
    </row>
    <row r="698" spans="1:4" x14ac:dyDescent="0.2">
      <c r="A698" t="s">
        <v>8219</v>
      </c>
      <c r="B698">
        <v>26</v>
      </c>
      <c r="C698" t="s">
        <v>8221</v>
      </c>
      <c r="D698">
        <v>49</v>
      </c>
    </row>
    <row r="699" spans="1:4" x14ac:dyDescent="0.2">
      <c r="A699" t="s">
        <v>8219</v>
      </c>
      <c r="B699">
        <v>15</v>
      </c>
      <c r="C699" t="s">
        <v>8221</v>
      </c>
      <c r="D699">
        <v>6</v>
      </c>
    </row>
    <row r="700" spans="1:4" x14ac:dyDescent="0.2">
      <c r="A700" t="s">
        <v>8219</v>
      </c>
      <c r="B700">
        <v>90</v>
      </c>
      <c r="C700" t="s">
        <v>8221</v>
      </c>
      <c r="D700">
        <v>16</v>
      </c>
    </row>
    <row r="701" spans="1:4" x14ac:dyDescent="0.2">
      <c r="A701" t="s">
        <v>8219</v>
      </c>
      <c r="B701">
        <v>205</v>
      </c>
      <c r="C701" t="s">
        <v>8221</v>
      </c>
      <c r="D701">
        <v>5</v>
      </c>
    </row>
    <row r="702" spans="1:4" x14ac:dyDescent="0.2">
      <c r="A702" t="s">
        <v>8219</v>
      </c>
      <c r="B702">
        <v>10</v>
      </c>
      <c r="C702" t="s">
        <v>8221</v>
      </c>
      <c r="D702">
        <v>36</v>
      </c>
    </row>
    <row r="703" spans="1:4" x14ac:dyDescent="0.2">
      <c r="A703" t="s">
        <v>8219</v>
      </c>
      <c r="B703">
        <v>82</v>
      </c>
      <c r="C703" t="s">
        <v>8221</v>
      </c>
      <c r="D703">
        <v>17</v>
      </c>
    </row>
    <row r="704" spans="1:4" x14ac:dyDescent="0.2">
      <c r="A704" t="s">
        <v>8219</v>
      </c>
      <c r="B704">
        <v>55</v>
      </c>
      <c r="C704" t="s">
        <v>8221</v>
      </c>
      <c r="D704">
        <v>7</v>
      </c>
    </row>
    <row r="705" spans="1:4" x14ac:dyDescent="0.2">
      <c r="A705" t="s">
        <v>8219</v>
      </c>
      <c r="B705">
        <v>27</v>
      </c>
      <c r="C705" t="s">
        <v>8221</v>
      </c>
      <c r="D705">
        <v>49</v>
      </c>
    </row>
    <row r="706" spans="1:4" x14ac:dyDescent="0.2">
      <c r="A706" t="s">
        <v>8219</v>
      </c>
      <c r="B706">
        <v>329</v>
      </c>
      <c r="C706" t="s">
        <v>8221</v>
      </c>
      <c r="D706">
        <v>3</v>
      </c>
    </row>
    <row r="707" spans="1:4" x14ac:dyDescent="0.2">
      <c r="A707" t="s">
        <v>8219</v>
      </c>
      <c r="B707">
        <v>28</v>
      </c>
      <c r="C707" t="s">
        <v>8221</v>
      </c>
      <c r="D707">
        <v>40</v>
      </c>
    </row>
    <row r="708" spans="1:4" x14ac:dyDescent="0.2">
      <c r="A708" t="s">
        <v>8219</v>
      </c>
      <c r="B708">
        <v>147</v>
      </c>
      <c r="C708" t="s">
        <v>8221</v>
      </c>
      <c r="D708">
        <v>4</v>
      </c>
    </row>
    <row r="709" spans="1:4" x14ac:dyDescent="0.2">
      <c r="A709" t="s">
        <v>8219</v>
      </c>
      <c r="B709">
        <v>15</v>
      </c>
      <c r="C709" t="s">
        <v>8221</v>
      </c>
      <c r="D709">
        <v>29</v>
      </c>
    </row>
    <row r="710" spans="1:4" x14ac:dyDescent="0.2">
      <c r="A710" t="s">
        <v>8219</v>
      </c>
      <c r="B710">
        <v>94</v>
      </c>
      <c r="C710" t="s">
        <v>8221</v>
      </c>
      <c r="D710">
        <v>29</v>
      </c>
    </row>
    <row r="711" spans="1:4" x14ac:dyDescent="0.2">
      <c r="A711" t="s">
        <v>8219</v>
      </c>
      <c r="B711">
        <v>36</v>
      </c>
      <c r="C711" t="s">
        <v>8221</v>
      </c>
      <c r="D711">
        <v>5</v>
      </c>
    </row>
    <row r="712" spans="1:4" x14ac:dyDescent="0.2">
      <c r="A712" t="s">
        <v>8219</v>
      </c>
      <c r="B712">
        <v>8</v>
      </c>
      <c r="C712" t="s">
        <v>8221</v>
      </c>
      <c r="D712">
        <v>3</v>
      </c>
    </row>
    <row r="713" spans="1:4" x14ac:dyDescent="0.2">
      <c r="A713" t="s">
        <v>8219</v>
      </c>
      <c r="B713">
        <v>79</v>
      </c>
      <c r="C713" t="s">
        <v>8221</v>
      </c>
      <c r="D713">
        <v>135</v>
      </c>
    </row>
    <row r="714" spans="1:4" x14ac:dyDescent="0.2">
      <c r="A714" t="s">
        <v>8219</v>
      </c>
      <c r="B714">
        <v>71</v>
      </c>
      <c r="C714" t="s">
        <v>8221</v>
      </c>
      <c r="D714">
        <v>6</v>
      </c>
    </row>
    <row r="715" spans="1:4" x14ac:dyDescent="0.2">
      <c r="A715" t="s">
        <v>8219</v>
      </c>
      <c r="B715">
        <v>184</v>
      </c>
      <c r="C715" t="s">
        <v>8221</v>
      </c>
      <c r="D715">
        <v>0</v>
      </c>
    </row>
    <row r="716" spans="1:4" x14ac:dyDescent="0.2">
      <c r="A716" t="s">
        <v>8219</v>
      </c>
      <c r="B716">
        <v>60</v>
      </c>
      <c r="C716" t="s">
        <v>8221</v>
      </c>
      <c r="D716">
        <v>9</v>
      </c>
    </row>
    <row r="717" spans="1:4" x14ac:dyDescent="0.2">
      <c r="A717" t="s">
        <v>8219</v>
      </c>
      <c r="B717">
        <v>4883</v>
      </c>
      <c r="C717" t="s">
        <v>8221</v>
      </c>
      <c r="D717">
        <v>16</v>
      </c>
    </row>
    <row r="718" spans="1:4" x14ac:dyDescent="0.2">
      <c r="A718" t="s">
        <v>8219</v>
      </c>
      <c r="B718">
        <v>71</v>
      </c>
      <c r="C718" t="s">
        <v>8221</v>
      </c>
      <c r="D718">
        <v>9</v>
      </c>
    </row>
    <row r="719" spans="1:4" x14ac:dyDescent="0.2">
      <c r="A719" t="s">
        <v>8219</v>
      </c>
      <c r="B719">
        <v>71</v>
      </c>
      <c r="C719" t="s">
        <v>8221</v>
      </c>
      <c r="D719">
        <v>5</v>
      </c>
    </row>
    <row r="720" spans="1:4" x14ac:dyDescent="0.2">
      <c r="A720" t="s">
        <v>8219</v>
      </c>
      <c r="B720">
        <v>93</v>
      </c>
      <c r="C720" t="s">
        <v>8221</v>
      </c>
      <c r="D720">
        <v>22</v>
      </c>
    </row>
    <row r="721" spans="1:4" x14ac:dyDescent="0.2">
      <c r="A721" t="s">
        <v>8219</v>
      </c>
      <c r="B721">
        <v>17</v>
      </c>
      <c r="C721" t="s">
        <v>8221</v>
      </c>
      <c r="D721">
        <v>4</v>
      </c>
    </row>
    <row r="722" spans="1:4" x14ac:dyDescent="0.2">
      <c r="A722" t="s">
        <v>8219</v>
      </c>
      <c r="B722">
        <v>20</v>
      </c>
      <c r="C722" t="s">
        <v>8221</v>
      </c>
      <c r="D722">
        <v>6</v>
      </c>
    </row>
    <row r="723" spans="1:4" x14ac:dyDescent="0.2">
      <c r="A723" t="s">
        <v>8219</v>
      </c>
      <c r="B723">
        <v>264</v>
      </c>
      <c r="C723" t="s">
        <v>8221</v>
      </c>
      <c r="D723">
        <v>7</v>
      </c>
    </row>
    <row r="724" spans="1:4" x14ac:dyDescent="0.2">
      <c r="A724" t="s">
        <v>8219</v>
      </c>
      <c r="B724">
        <v>498</v>
      </c>
      <c r="C724" t="s">
        <v>8221</v>
      </c>
      <c r="D724">
        <v>10</v>
      </c>
    </row>
    <row r="725" spans="1:4" x14ac:dyDescent="0.2">
      <c r="A725" t="s">
        <v>8219</v>
      </c>
      <c r="B725">
        <v>372</v>
      </c>
      <c r="C725" t="s">
        <v>8221</v>
      </c>
      <c r="D725">
        <v>28</v>
      </c>
    </row>
    <row r="726" spans="1:4" x14ac:dyDescent="0.2">
      <c r="A726" t="s">
        <v>8219</v>
      </c>
      <c r="B726">
        <v>36</v>
      </c>
      <c r="C726" t="s">
        <v>8221</v>
      </c>
      <c r="D726">
        <v>3</v>
      </c>
    </row>
    <row r="727" spans="1:4" x14ac:dyDescent="0.2">
      <c r="A727" t="s">
        <v>8219</v>
      </c>
      <c r="B727">
        <v>49</v>
      </c>
      <c r="C727" t="s">
        <v>8221</v>
      </c>
      <c r="D727">
        <v>6</v>
      </c>
    </row>
    <row r="728" spans="1:4" x14ac:dyDescent="0.2">
      <c r="A728" t="s">
        <v>8219</v>
      </c>
      <c r="B728">
        <v>60</v>
      </c>
      <c r="C728" t="s">
        <v>8221</v>
      </c>
      <c r="D728">
        <v>30</v>
      </c>
    </row>
    <row r="729" spans="1:4" x14ac:dyDescent="0.2">
      <c r="A729" t="s">
        <v>8219</v>
      </c>
      <c r="B729">
        <v>99</v>
      </c>
      <c r="C729" t="s">
        <v>8221</v>
      </c>
      <c r="D729">
        <v>7</v>
      </c>
    </row>
    <row r="730" spans="1:4" x14ac:dyDescent="0.2">
      <c r="A730" t="s">
        <v>8219</v>
      </c>
      <c r="B730">
        <v>103</v>
      </c>
      <c r="C730" t="s">
        <v>8221</v>
      </c>
      <c r="D730">
        <v>5</v>
      </c>
    </row>
    <row r="731" spans="1:4" x14ac:dyDescent="0.2">
      <c r="A731" t="s">
        <v>8219</v>
      </c>
      <c r="B731">
        <v>32</v>
      </c>
      <c r="C731" t="s">
        <v>8221</v>
      </c>
      <c r="D731">
        <v>10</v>
      </c>
    </row>
    <row r="732" spans="1:4" x14ac:dyDescent="0.2">
      <c r="A732" t="s">
        <v>8219</v>
      </c>
      <c r="B732">
        <v>77</v>
      </c>
      <c r="C732" t="s">
        <v>8221</v>
      </c>
      <c r="D732">
        <v>4</v>
      </c>
    </row>
    <row r="733" spans="1:4" x14ac:dyDescent="0.2">
      <c r="A733" t="s">
        <v>8219</v>
      </c>
      <c r="B733">
        <v>57</v>
      </c>
      <c r="C733" t="s">
        <v>8221</v>
      </c>
      <c r="D733">
        <v>9</v>
      </c>
    </row>
    <row r="734" spans="1:4" x14ac:dyDescent="0.2">
      <c r="A734" t="s">
        <v>8219</v>
      </c>
      <c r="B734">
        <v>21</v>
      </c>
      <c r="C734" t="s">
        <v>8221</v>
      </c>
      <c r="D734">
        <v>24</v>
      </c>
    </row>
    <row r="735" spans="1:4" x14ac:dyDescent="0.2">
      <c r="A735" t="s">
        <v>8219</v>
      </c>
      <c r="B735">
        <v>105</v>
      </c>
      <c r="C735" t="s">
        <v>8221</v>
      </c>
      <c r="D735">
        <v>6</v>
      </c>
    </row>
    <row r="736" spans="1:4" x14ac:dyDescent="0.2">
      <c r="A736" t="s">
        <v>8219</v>
      </c>
      <c r="B736">
        <v>9</v>
      </c>
      <c r="C736" t="s">
        <v>8221</v>
      </c>
      <c r="D736">
        <v>311</v>
      </c>
    </row>
    <row r="737" spans="1:4" x14ac:dyDescent="0.2">
      <c r="A737" t="s">
        <v>8219</v>
      </c>
      <c r="B737">
        <v>65</v>
      </c>
      <c r="C737" t="s">
        <v>8221</v>
      </c>
      <c r="D737">
        <v>8</v>
      </c>
    </row>
    <row r="738" spans="1:4" x14ac:dyDescent="0.2">
      <c r="A738" t="s">
        <v>8219</v>
      </c>
      <c r="B738">
        <v>37</v>
      </c>
      <c r="C738" t="s">
        <v>8221</v>
      </c>
      <c r="D738">
        <v>7</v>
      </c>
    </row>
    <row r="739" spans="1:4" x14ac:dyDescent="0.2">
      <c r="A739" t="s">
        <v>8219</v>
      </c>
      <c r="B739">
        <v>90</v>
      </c>
      <c r="C739" t="s">
        <v>8221</v>
      </c>
      <c r="D739">
        <v>2</v>
      </c>
    </row>
    <row r="740" spans="1:4" x14ac:dyDescent="0.2">
      <c r="A740" t="s">
        <v>8219</v>
      </c>
      <c r="B740">
        <v>21</v>
      </c>
      <c r="C740" t="s">
        <v>8221</v>
      </c>
      <c r="D740">
        <v>201</v>
      </c>
    </row>
    <row r="741" spans="1:4" x14ac:dyDescent="0.2">
      <c r="A741" t="s">
        <v>8219</v>
      </c>
      <c r="B741">
        <v>34</v>
      </c>
      <c r="C741" t="s">
        <v>8221</v>
      </c>
      <c r="D741">
        <v>3</v>
      </c>
    </row>
    <row r="742" spans="1:4" x14ac:dyDescent="0.2">
      <c r="A742" t="s">
        <v>8219</v>
      </c>
      <c r="B742">
        <v>266</v>
      </c>
      <c r="C742" t="s">
        <v>8221</v>
      </c>
      <c r="D742">
        <v>3</v>
      </c>
    </row>
    <row r="743" spans="1:4" x14ac:dyDescent="0.2">
      <c r="A743" t="s">
        <v>8219</v>
      </c>
      <c r="B743">
        <v>67</v>
      </c>
      <c r="C743" t="s">
        <v>8221</v>
      </c>
      <c r="D743">
        <v>26</v>
      </c>
    </row>
    <row r="744" spans="1:4" x14ac:dyDescent="0.2">
      <c r="A744" t="s">
        <v>8219</v>
      </c>
      <c r="B744">
        <v>325</v>
      </c>
      <c r="C744" t="s">
        <v>8221</v>
      </c>
      <c r="D744">
        <v>6</v>
      </c>
    </row>
    <row r="745" spans="1:4" x14ac:dyDescent="0.2">
      <c r="A745" t="s">
        <v>8219</v>
      </c>
      <c r="B745">
        <v>81</v>
      </c>
      <c r="C745" t="s">
        <v>8221</v>
      </c>
      <c r="D745">
        <v>60</v>
      </c>
    </row>
    <row r="746" spans="1:4" x14ac:dyDescent="0.2">
      <c r="A746" t="s">
        <v>8219</v>
      </c>
      <c r="B746">
        <v>27</v>
      </c>
      <c r="C746" t="s">
        <v>8221</v>
      </c>
      <c r="D746">
        <v>10</v>
      </c>
    </row>
    <row r="747" spans="1:4" x14ac:dyDescent="0.2">
      <c r="A747" t="s">
        <v>8219</v>
      </c>
      <c r="B747">
        <v>11</v>
      </c>
      <c r="C747" t="s">
        <v>8221</v>
      </c>
      <c r="D747">
        <v>30</v>
      </c>
    </row>
    <row r="748" spans="1:4" x14ac:dyDescent="0.2">
      <c r="A748" t="s">
        <v>8219</v>
      </c>
      <c r="B748">
        <v>426</v>
      </c>
      <c r="C748" t="s">
        <v>8221</v>
      </c>
      <c r="D748">
        <v>3</v>
      </c>
    </row>
    <row r="749" spans="1:4" x14ac:dyDescent="0.2">
      <c r="A749" t="s">
        <v>8219</v>
      </c>
      <c r="B749">
        <v>52</v>
      </c>
      <c r="C749" t="s">
        <v>8221</v>
      </c>
      <c r="D749">
        <v>23</v>
      </c>
    </row>
    <row r="750" spans="1:4" x14ac:dyDescent="0.2">
      <c r="A750" t="s">
        <v>8219</v>
      </c>
      <c r="B750">
        <v>299</v>
      </c>
      <c r="C750" t="s">
        <v>8221</v>
      </c>
      <c r="D750">
        <v>19</v>
      </c>
    </row>
    <row r="751" spans="1:4" x14ac:dyDescent="0.2">
      <c r="A751" t="s">
        <v>8219</v>
      </c>
      <c r="B751">
        <v>7</v>
      </c>
      <c r="C751" t="s">
        <v>8221</v>
      </c>
      <c r="D751">
        <v>21</v>
      </c>
    </row>
    <row r="752" spans="1:4" x14ac:dyDescent="0.2">
      <c r="A752" t="s">
        <v>8219</v>
      </c>
      <c r="B752">
        <v>27</v>
      </c>
      <c r="C752" t="s">
        <v>8221</v>
      </c>
      <c r="D752">
        <v>2</v>
      </c>
    </row>
    <row r="753" spans="1:4" x14ac:dyDescent="0.2">
      <c r="A753" t="s">
        <v>8219</v>
      </c>
      <c r="B753">
        <v>50</v>
      </c>
      <c r="C753" t="s">
        <v>8221</v>
      </c>
      <c r="D753">
        <v>2</v>
      </c>
    </row>
    <row r="754" spans="1:4" x14ac:dyDescent="0.2">
      <c r="A754" t="s">
        <v>8219</v>
      </c>
      <c r="B754">
        <v>30</v>
      </c>
      <c r="C754" t="s">
        <v>8221</v>
      </c>
      <c r="D754">
        <v>4</v>
      </c>
    </row>
    <row r="755" spans="1:4" x14ac:dyDescent="0.2">
      <c r="A755" t="s">
        <v>8219</v>
      </c>
      <c r="B755">
        <v>241</v>
      </c>
      <c r="C755" t="s">
        <v>8221</v>
      </c>
      <c r="D755">
        <v>19</v>
      </c>
    </row>
    <row r="756" spans="1:4" x14ac:dyDescent="0.2">
      <c r="A756" t="s">
        <v>8219</v>
      </c>
      <c r="B756">
        <v>84</v>
      </c>
      <c r="C756" t="s">
        <v>8221</v>
      </c>
      <c r="D756">
        <v>9</v>
      </c>
    </row>
    <row r="757" spans="1:4" x14ac:dyDescent="0.2">
      <c r="A757" t="s">
        <v>8219</v>
      </c>
      <c r="B757">
        <v>45</v>
      </c>
      <c r="C757" t="s">
        <v>8221</v>
      </c>
      <c r="D757">
        <v>12</v>
      </c>
    </row>
    <row r="758" spans="1:4" x14ac:dyDescent="0.2">
      <c r="A758" t="s">
        <v>8219</v>
      </c>
      <c r="B758">
        <v>37</v>
      </c>
      <c r="C758" t="s">
        <v>8221</v>
      </c>
      <c r="D758">
        <v>15</v>
      </c>
    </row>
    <row r="759" spans="1:4" x14ac:dyDescent="0.2">
      <c r="A759" t="s">
        <v>8219</v>
      </c>
      <c r="B759">
        <v>78</v>
      </c>
      <c r="C759" t="s">
        <v>8221</v>
      </c>
      <c r="D759">
        <v>3</v>
      </c>
    </row>
    <row r="760" spans="1:4" x14ac:dyDescent="0.2">
      <c r="A760" t="s">
        <v>8219</v>
      </c>
      <c r="B760">
        <v>27</v>
      </c>
      <c r="C760" t="s">
        <v>8221</v>
      </c>
      <c r="D760">
        <v>7</v>
      </c>
    </row>
    <row r="761" spans="1:4" x14ac:dyDescent="0.2">
      <c r="A761" t="s">
        <v>8219</v>
      </c>
      <c r="B761">
        <v>61</v>
      </c>
      <c r="C761" t="s">
        <v>8221</v>
      </c>
      <c r="D761">
        <v>93</v>
      </c>
    </row>
    <row r="762" spans="1:4" x14ac:dyDescent="0.2">
      <c r="A762" t="s">
        <v>8219</v>
      </c>
      <c r="B762">
        <v>86</v>
      </c>
      <c r="C762" t="s">
        <v>8221</v>
      </c>
      <c r="D762">
        <v>38</v>
      </c>
    </row>
    <row r="763" spans="1:4" x14ac:dyDescent="0.2">
      <c r="A763" t="s">
        <v>8219</v>
      </c>
      <c r="B763">
        <v>63</v>
      </c>
      <c r="C763" t="s">
        <v>8221</v>
      </c>
      <c r="D763">
        <v>13</v>
      </c>
    </row>
    <row r="764" spans="1:4" x14ac:dyDescent="0.2">
      <c r="A764" t="s">
        <v>8219</v>
      </c>
      <c r="B764">
        <v>134</v>
      </c>
      <c r="C764" t="s">
        <v>8221</v>
      </c>
      <c r="D764">
        <v>8</v>
      </c>
    </row>
    <row r="765" spans="1:4" x14ac:dyDescent="0.2">
      <c r="A765" t="s">
        <v>8219</v>
      </c>
      <c r="B765">
        <v>32</v>
      </c>
      <c r="C765" t="s">
        <v>8221</v>
      </c>
      <c r="D765">
        <v>7</v>
      </c>
    </row>
    <row r="766" spans="1:4" x14ac:dyDescent="0.2">
      <c r="A766" t="s">
        <v>8219</v>
      </c>
      <c r="B766">
        <v>16</v>
      </c>
      <c r="C766" t="s">
        <v>8221</v>
      </c>
      <c r="D766">
        <v>10</v>
      </c>
    </row>
    <row r="767" spans="1:4" x14ac:dyDescent="0.2">
      <c r="A767" t="s">
        <v>8219</v>
      </c>
      <c r="B767">
        <v>14</v>
      </c>
      <c r="C767" t="s">
        <v>8221</v>
      </c>
      <c r="D767">
        <v>3</v>
      </c>
    </row>
    <row r="768" spans="1:4" x14ac:dyDescent="0.2">
      <c r="A768" t="s">
        <v>8219</v>
      </c>
      <c r="B768">
        <v>13</v>
      </c>
      <c r="C768" t="s">
        <v>8221</v>
      </c>
      <c r="D768">
        <v>1</v>
      </c>
    </row>
    <row r="769" spans="1:4" x14ac:dyDescent="0.2">
      <c r="A769" t="s">
        <v>8219</v>
      </c>
      <c r="B769">
        <v>32</v>
      </c>
      <c r="C769" t="s">
        <v>8221</v>
      </c>
      <c r="D769">
        <v>56</v>
      </c>
    </row>
    <row r="770" spans="1:4" x14ac:dyDescent="0.2">
      <c r="A770" t="s">
        <v>8219</v>
      </c>
      <c r="B770">
        <v>191</v>
      </c>
      <c r="C770" t="s">
        <v>8221</v>
      </c>
      <c r="D770">
        <v>3</v>
      </c>
    </row>
    <row r="771" spans="1:4" x14ac:dyDescent="0.2">
      <c r="A771" t="s">
        <v>8219</v>
      </c>
      <c r="B771">
        <v>25</v>
      </c>
      <c r="C771" t="s">
        <v>8221</v>
      </c>
      <c r="D771">
        <v>12</v>
      </c>
    </row>
    <row r="772" spans="1:4" x14ac:dyDescent="0.2">
      <c r="A772" t="s">
        <v>8219</v>
      </c>
      <c r="B772">
        <v>196</v>
      </c>
      <c r="C772" t="s">
        <v>8221</v>
      </c>
      <c r="D772">
        <v>9</v>
      </c>
    </row>
    <row r="773" spans="1:4" x14ac:dyDescent="0.2">
      <c r="A773" t="s">
        <v>8219</v>
      </c>
      <c r="B773">
        <v>77</v>
      </c>
      <c r="C773" t="s">
        <v>8221</v>
      </c>
      <c r="D773">
        <v>5</v>
      </c>
    </row>
    <row r="774" spans="1:4" x14ac:dyDescent="0.2">
      <c r="A774" t="s">
        <v>8219</v>
      </c>
      <c r="B774">
        <v>274</v>
      </c>
      <c r="C774" t="s">
        <v>8221</v>
      </c>
      <c r="D774">
        <v>3</v>
      </c>
    </row>
    <row r="775" spans="1:4" x14ac:dyDescent="0.2">
      <c r="A775" t="s">
        <v>8219</v>
      </c>
      <c r="B775">
        <v>21</v>
      </c>
      <c r="C775" t="s">
        <v>8221</v>
      </c>
      <c r="D775">
        <v>5</v>
      </c>
    </row>
    <row r="776" spans="1:4" x14ac:dyDescent="0.2">
      <c r="A776" t="s">
        <v>8219</v>
      </c>
      <c r="B776">
        <v>83</v>
      </c>
      <c r="C776" t="s">
        <v>8221</v>
      </c>
      <c r="D776">
        <v>24</v>
      </c>
    </row>
    <row r="777" spans="1:4" x14ac:dyDescent="0.2">
      <c r="A777" t="s">
        <v>8219</v>
      </c>
      <c r="B777">
        <v>140</v>
      </c>
      <c r="C777" t="s">
        <v>8221</v>
      </c>
      <c r="D777">
        <v>22</v>
      </c>
    </row>
    <row r="778" spans="1:4" x14ac:dyDescent="0.2">
      <c r="A778" t="s">
        <v>8219</v>
      </c>
      <c r="B778">
        <v>131</v>
      </c>
      <c r="C778" t="s">
        <v>8221</v>
      </c>
      <c r="D778">
        <v>0</v>
      </c>
    </row>
    <row r="779" spans="1:4" x14ac:dyDescent="0.2">
      <c r="A779" t="s">
        <v>8219</v>
      </c>
      <c r="B779">
        <v>30</v>
      </c>
      <c r="C779" t="s">
        <v>8221</v>
      </c>
      <c r="D779">
        <v>4</v>
      </c>
    </row>
    <row r="780" spans="1:4" x14ac:dyDescent="0.2">
      <c r="A780" t="s">
        <v>8219</v>
      </c>
      <c r="B780">
        <v>117</v>
      </c>
      <c r="C780" t="s">
        <v>8221</v>
      </c>
      <c r="D780">
        <v>9</v>
      </c>
    </row>
    <row r="781" spans="1:4" x14ac:dyDescent="0.2">
      <c r="A781" t="s">
        <v>8219</v>
      </c>
      <c r="B781">
        <v>179</v>
      </c>
      <c r="C781" t="s">
        <v>8221</v>
      </c>
      <c r="D781">
        <v>0</v>
      </c>
    </row>
    <row r="782" spans="1:4" x14ac:dyDescent="0.2">
      <c r="A782" t="s">
        <v>8219</v>
      </c>
      <c r="B782">
        <v>38</v>
      </c>
      <c r="C782" t="s">
        <v>8221</v>
      </c>
      <c r="D782">
        <v>12</v>
      </c>
    </row>
    <row r="783" spans="1:4" x14ac:dyDescent="0.2">
      <c r="A783" t="s">
        <v>8219</v>
      </c>
      <c r="B783">
        <v>173</v>
      </c>
      <c r="C783" t="s">
        <v>8221</v>
      </c>
      <c r="D783">
        <v>12</v>
      </c>
    </row>
    <row r="784" spans="1:4" x14ac:dyDescent="0.2">
      <c r="A784" t="s">
        <v>8219</v>
      </c>
      <c r="B784">
        <v>46</v>
      </c>
      <c r="C784" t="s">
        <v>8221</v>
      </c>
      <c r="D784">
        <v>28</v>
      </c>
    </row>
    <row r="785" spans="1:4" x14ac:dyDescent="0.2">
      <c r="A785" t="s">
        <v>8219</v>
      </c>
      <c r="B785">
        <v>58</v>
      </c>
      <c r="C785" t="s">
        <v>8221</v>
      </c>
      <c r="D785">
        <v>94</v>
      </c>
    </row>
    <row r="786" spans="1:4" x14ac:dyDescent="0.2">
      <c r="A786" t="s">
        <v>8219</v>
      </c>
      <c r="B786">
        <v>8</v>
      </c>
      <c r="C786" t="s">
        <v>8221</v>
      </c>
      <c r="D786">
        <v>10</v>
      </c>
    </row>
    <row r="787" spans="1:4" x14ac:dyDescent="0.2">
      <c r="A787" t="s">
        <v>8219</v>
      </c>
      <c r="B787">
        <v>284</v>
      </c>
      <c r="C787" t="s">
        <v>8221</v>
      </c>
      <c r="D787">
        <v>3</v>
      </c>
    </row>
    <row r="788" spans="1:4" x14ac:dyDescent="0.2">
      <c r="A788" t="s">
        <v>8219</v>
      </c>
      <c r="B788">
        <v>58</v>
      </c>
      <c r="C788" t="s">
        <v>8221</v>
      </c>
      <c r="D788">
        <v>2</v>
      </c>
    </row>
    <row r="789" spans="1:4" x14ac:dyDescent="0.2">
      <c r="A789" t="s">
        <v>8219</v>
      </c>
      <c r="B789">
        <v>76</v>
      </c>
      <c r="C789" t="s">
        <v>8221</v>
      </c>
      <c r="D789">
        <v>1</v>
      </c>
    </row>
    <row r="790" spans="1:4" x14ac:dyDescent="0.2">
      <c r="A790" t="s">
        <v>8219</v>
      </c>
      <c r="B790">
        <v>67</v>
      </c>
      <c r="C790" t="s">
        <v>8221</v>
      </c>
      <c r="D790">
        <v>0</v>
      </c>
    </row>
    <row r="791" spans="1:4" x14ac:dyDescent="0.2">
      <c r="A791" t="s">
        <v>8219</v>
      </c>
      <c r="B791">
        <v>121</v>
      </c>
      <c r="C791" t="s">
        <v>8221</v>
      </c>
      <c r="D791">
        <v>1</v>
      </c>
    </row>
    <row r="792" spans="1:4" x14ac:dyDescent="0.2">
      <c r="A792" t="s">
        <v>8219</v>
      </c>
      <c r="B792">
        <v>89</v>
      </c>
      <c r="C792" t="s">
        <v>8221</v>
      </c>
      <c r="D792">
        <v>0</v>
      </c>
    </row>
    <row r="793" spans="1:4" x14ac:dyDescent="0.2">
      <c r="A793" t="s">
        <v>8219</v>
      </c>
      <c r="B793">
        <v>108</v>
      </c>
      <c r="C793" t="s">
        <v>8221</v>
      </c>
      <c r="D793">
        <v>1</v>
      </c>
    </row>
    <row r="794" spans="1:4" x14ac:dyDescent="0.2">
      <c r="A794" t="s">
        <v>8219</v>
      </c>
      <c r="B794">
        <v>57</v>
      </c>
      <c r="C794" t="s">
        <v>8221</v>
      </c>
      <c r="D794">
        <v>3</v>
      </c>
    </row>
    <row r="795" spans="1:4" x14ac:dyDescent="0.2">
      <c r="A795" t="s">
        <v>8219</v>
      </c>
      <c r="B795">
        <v>50</v>
      </c>
      <c r="C795" t="s">
        <v>8221</v>
      </c>
      <c r="D795">
        <v>1</v>
      </c>
    </row>
    <row r="796" spans="1:4" x14ac:dyDescent="0.2">
      <c r="A796" t="s">
        <v>8219</v>
      </c>
      <c r="B796">
        <v>17</v>
      </c>
      <c r="C796" t="s">
        <v>8221</v>
      </c>
      <c r="D796">
        <v>4</v>
      </c>
    </row>
    <row r="797" spans="1:4" x14ac:dyDescent="0.2">
      <c r="A797" t="s">
        <v>8219</v>
      </c>
      <c r="B797">
        <v>119</v>
      </c>
      <c r="C797" t="s">
        <v>8221</v>
      </c>
      <c r="D797">
        <v>1</v>
      </c>
    </row>
    <row r="798" spans="1:4" x14ac:dyDescent="0.2">
      <c r="A798" t="s">
        <v>8219</v>
      </c>
      <c r="B798">
        <v>70</v>
      </c>
      <c r="C798" t="s">
        <v>8221</v>
      </c>
      <c r="D798">
        <v>1</v>
      </c>
    </row>
    <row r="799" spans="1:4" x14ac:dyDescent="0.2">
      <c r="A799" t="s">
        <v>8219</v>
      </c>
      <c r="B799">
        <v>25</v>
      </c>
      <c r="C799" t="s">
        <v>8221</v>
      </c>
      <c r="D799">
        <v>4</v>
      </c>
    </row>
    <row r="800" spans="1:4" x14ac:dyDescent="0.2">
      <c r="A800" t="s">
        <v>8219</v>
      </c>
      <c r="B800">
        <v>43</v>
      </c>
      <c r="C800" t="s">
        <v>8221</v>
      </c>
      <c r="D800">
        <v>15</v>
      </c>
    </row>
    <row r="801" spans="1:4" x14ac:dyDescent="0.2">
      <c r="A801" t="s">
        <v>8219</v>
      </c>
      <c r="B801">
        <v>47</v>
      </c>
      <c r="C801" t="s">
        <v>8221</v>
      </c>
      <c r="D801">
        <v>37</v>
      </c>
    </row>
    <row r="802" spans="1:4" x14ac:dyDescent="0.2">
      <c r="A802" t="s">
        <v>8219</v>
      </c>
      <c r="B802">
        <v>22</v>
      </c>
      <c r="C802" t="s">
        <v>8221</v>
      </c>
      <c r="D802">
        <v>17</v>
      </c>
    </row>
    <row r="803" spans="1:4" x14ac:dyDescent="0.2">
      <c r="A803" t="s">
        <v>8219</v>
      </c>
      <c r="B803">
        <v>3</v>
      </c>
      <c r="C803" t="s">
        <v>8221</v>
      </c>
      <c r="D803">
        <v>6</v>
      </c>
    </row>
    <row r="804" spans="1:4" x14ac:dyDescent="0.2">
      <c r="A804" t="s">
        <v>8219</v>
      </c>
      <c r="B804">
        <v>62</v>
      </c>
      <c r="C804" t="s">
        <v>8221</v>
      </c>
      <c r="D804">
        <v>4</v>
      </c>
    </row>
    <row r="805" spans="1:4" x14ac:dyDescent="0.2">
      <c r="A805" t="s">
        <v>8219</v>
      </c>
      <c r="B805">
        <v>20</v>
      </c>
      <c r="C805" t="s">
        <v>8221</v>
      </c>
      <c r="D805">
        <v>8</v>
      </c>
    </row>
    <row r="806" spans="1:4" x14ac:dyDescent="0.2">
      <c r="A806" t="s">
        <v>8219</v>
      </c>
      <c r="B806">
        <v>17</v>
      </c>
      <c r="C806" t="s">
        <v>8221</v>
      </c>
      <c r="D806">
        <v>8</v>
      </c>
    </row>
    <row r="807" spans="1:4" x14ac:dyDescent="0.2">
      <c r="A807" t="s">
        <v>8219</v>
      </c>
      <c r="B807">
        <v>26</v>
      </c>
      <c r="C807" t="s">
        <v>8221</v>
      </c>
      <c r="D807">
        <v>9</v>
      </c>
    </row>
    <row r="808" spans="1:4" x14ac:dyDescent="0.2">
      <c r="A808" t="s">
        <v>8219</v>
      </c>
      <c r="B808">
        <v>111</v>
      </c>
      <c r="C808" t="s">
        <v>8221</v>
      </c>
      <c r="D808">
        <v>6</v>
      </c>
    </row>
    <row r="809" spans="1:4" x14ac:dyDescent="0.2">
      <c r="A809" t="s">
        <v>8219</v>
      </c>
      <c r="B809">
        <v>47</v>
      </c>
      <c r="C809" t="s">
        <v>8221</v>
      </c>
      <c r="D809">
        <v>5</v>
      </c>
    </row>
    <row r="810" spans="1:4" x14ac:dyDescent="0.2">
      <c r="A810" t="s">
        <v>8219</v>
      </c>
      <c r="B810">
        <v>340</v>
      </c>
      <c r="C810" t="s">
        <v>8221</v>
      </c>
      <c r="D810">
        <v>13</v>
      </c>
    </row>
    <row r="811" spans="1:4" x14ac:dyDescent="0.2">
      <c r="A811" t="s">
        <v>8219</v>
      </c>
      <c r="B811">
        <v>16</v>
      </c>
      <c r="C811" t="s">
        <v>8221</v>
      </c>
      <c r="D811">
        <v>3</v>
      </c>
    </row>
    <row r="812" spans="1:4" x14ac:dyDescent="0.2">
      <c r="A812" t="s">
        <v>8219</v>
      </c>
      <c r="B812">
        <v>79</v>
      </c>
      <c r="C812" t="s">
        <v>8221</v>
      </c>
      <c r="D812">
        <v>4</v>
      </c>
    </row>
    <row r="813" spans="1:4" x14ac:dyDescent="0.2">
      <c r="A813" t="s">
        <v>8219</v>
      </c>
      <c r="B813">
        <v>13</v>
      </c>
      <c r="C813" t="s">
        <v>8221</v>
      </c>
      <c r="D813">
        <v>22</v>
      </c>
    </row>
    <row r="814" spans="1:4" x14ac:dyDescent="0.2">
      <c r="A814" t="s">
        <v>8219</v>
      </c>
      <c r="B814">
        <v>226</v>
      </c>
      <c r="C814" t="s">
        <v>8221</v>
      </c>
      <c r="D814">
        <v>3</v>
      </c>
    </row>
    <row r="815" spans="1:4" x14ac:dyDescent="0.2">
      <c r="A815" t="s">
        <v>8219</v>
      </c>
      <c r="B815">
        <v>37</v>
      </c>
      <c r="C815" t="s">
        <v>8221</v>
      </c>
      <c r="D815">
        <v>13</v>
      </c>
    </row>
    <row r="816" spans="1:4" x14ac:dyDescent="0.2">
      <c r="A816" t="s">
        <v>8219</v>
      </c>
      <c r="B816">
        <v>72</v>
      </c>
      <c r="C816" t="s">
        <v>8221</v>
      </c>
      <c r="D816">
        <v>25</v>
      </c>
    </row>
    <row r="817" spans="1:4" x14ac:dyDescent="0.2">
      <c r="A817" t="s">
        <v>8219</v>
      </c>
      <c r="B817">
        <v>29</v>
      </c>
      <c r="C817" t="s">
        <v>8221</v>
      </c>
      <c r="D817">
        <v>5</v>
      </c>
    </row>
    <row r="818" spans="1:4" x14ac:dyDescent="0.2">
      <c r="A818" t="s">
        <v>8219</v>
      </c>
      <c r="B818">
        <v>18</v>
      </c>
      <c r="C818" t="s">
        <v>8221</v>
      </c>
      <c r="D818">
        <v>3</v>
      </c>
    </row>
    <row r="819" spans="1:4" x14ac:dyDescent="0.2">
      <c r="A819" t="s">
        <v>8219</v>
      </c>
      <c r="B819">
        <v>217</v>
      </c>
      <c r="C819" t="s">
        <v>8221</v>
      </c>
      <c r="D819">
        <v>3</v>
      </c>
    </row>
    <row r="820" spans="1:4" x14ac:dyDescent="0.2">
      <c r="A820" t="s">
        <v>8219</v>
      </c>
      <c r="B820">
        <v>163</v>
      </c>
      <c r="C820" t="s">
        <v>8221</v>
      </c>
      <c r="D820">
        <v>9</v>
      </c>
    </row>
    <row r="821" spans="1:4" x14ac:dyDescent="0.2">
      <c r="A821" t="s">
        <v>8219</v>
      </c>
      <c r="B821">
        <v>38</v>
      </c>
      <c r="C821" t="s">
        <v>8221</v>
      </c>
      <c r="D821">
        <v>16</v>
      </c>
    </row>
    <row r="822" spans="1:4" x14ac:dyDescent="0.2">
      <c r="A822" t="s">
        <v>8219</v>
      </c>
      <c r="B822">
        <v>50</v>
      </c>
      <c r="C822" t="s">
        <v>8221</v>
      </c>
      <c r="D822">
        <v>13</v>
      </c>
    </row>
    <row r="823" spans="1:4" x14ac:dyDescent="0.2">
      <c r="A823" t="s">
        <v>8219</v>
      </c>
      <c r="B823">
        <v>84</v>
      </c>
      <c r="C823" t="s">
        <v>8221</v>
      </c>
      <c r="D823">
        <v>18</v>
      </c>
    </row>
    <row r="824" spans="1:4" x14ac:dyDescent="0.2">
      <c r="A824" t="s">
        <v>8219</v>
      </c>
      <c r="B824">
        <v>79</v>
      </c>
      <c r="C824" t="s">
        <v>8221</v>
      </c>
      <c r="D824">
        <v>37</v>
      </c>
    </row>
    <row r="825" spans="1:4" x14ac:dyDescent="0.2">
      <c r="A825" t="s">
        <v>8219</v>
      </c>
      <c r="B825">
        <v>72</v>
      </c>
      <c r="C825" t="s">
        <v>8221</v>
      </c>
      <c r="D825">
        <v>7</v>
      </c>
    </row>
    <row r="826" spans="1:4" x14ac:dyDescent="0.2">
      <c r="A826" t="s">
        <v>8219</v>
      </c>
      <c r="B826">
        <v>47</v>
      </c>
      <c r="C826" t="s">
        <v>8221</v>
      </c>
      <c r="D826">
        <v>12</v>
      </c>
    </row>
    <row r="827" spans="1:4" x14ac:dyDescent="0.2">
      <c r="A827" t="s">
        <v>8219</v>
      </c>
      <c r="B827">
        <v>75</v>
      </c>
      <c r="C827" t="s">
        <v>8221</v>
      </c>
      <c r="D827">
        <v>4</v>
      </c>
    </row>
    <row r="828" spans="1:4" x14ac:dyDescent="0.2">
      <c r="A828" t="s">
        <v>8219</v>
      </c>
      <c r="B828">
        <v>59</v>
      </c>
      <c r="C828" t="s">
        <v>8221</v>
      </c>
      <c r="D828">
        <v>3</v>
      </c>
    </row>
    <row r="829" spans="1:4" x14ac:dyDescent="0.2">
      <c r="A829" t="s">
        <v>8219</v>
      </c>
      <c r="B829">
        <v>118</v>
      </c>
      <c r="C829" t="s">
        <v>8221</v>
      </c>
      <c r="D829">
        <v>4</v>
      </c>
    </row>
    <row r="830" spans="1:4" x14ac:dyDescent="0.2">
      <c r="A830" t="s">
        <v>8219</v>
      </c>
      <c r="B830">
        <v>169</v>
      </c>
      <c r="C830" t="s">
        <v>8221</v>
      </c>
      <c r="D830">
        <v>4</v>
      </c>
    </row>
    <row r="831" spans="1:4" x14ac:dyDescent="0.2">
      <c r="A831" t="s">
        <v>8219</v>
      </c>
      <c r="B831">
        <v>246</v>
      </c>
      <c r="C831" t="s">
        <v>8221</v>
      </c>
      <c r="D831">
        <v>7</v>
      </c>
    </row>
    <row r="832" spans="1:4" x14ac:dyDescent="0.2">
      <c r="A832" t="s">
        <v>8219</v>
      </c>
      <c r="B832">
        <v>190</v>
      </c>
      <c r="C832" t="s">
        <v>8221</v>
      </c>
      <c r="D832">
        <v>3</v>
      </c>
    </row>
    <row r="833" spans="1:4" x14ac:dyDescent="0.2">
      <c r="A833" t="s">
        <v>8219</v>
      </c>
      <c r="B833">
        <v>62</v>
      </c>
      <c r="C833" t="s">
        <v>8221</v>
      </c>
      <c r="D833">
        <v>4</v>
      </c>
    </row>
    <row r="834" spans="1:4" x14ac:dyDescent="0.2">
      <c r="A834" t="s">
        <v>8219</v>
      </c>
      <c r="B834">
        <v>177</v>
      </c>
      <c r="C834" t="s">
        <v>8221</v>
      </c>
      <c r="D834">
        <v>4</v>
      </c>
    </row>
    <row r="835" spans="1:4" x14ac:dyDescent="0.2">
      <c r="A835" t="s">
        <v>8219</v>
      </c>
      <c r="B835">
        <v>508</v>
      </c>
      <c r="C835" t="s">
        <v>8221</v>
      </c>
      <c r="D835">
        <v>16</v>
      </c>
    </row>
    <row r="836" spans="1:4" x14ac:dyDescent="0.2">
      <c r="A836" t="s">
        <v>8219</v>
      </c>
      <c r="B836">
        <v>280</v>
      </c>
      <c r="C836" t="s">
        <v>8221</v>
      </c>
      <c r="D836">
        <v>3</v>
      </c>
    </row>
    <row r="837" spans="1:4" x14ac:dyDescent="0.2">
      <c r="A837" t="s">
        <v>8219</v>
      </c>
      <c r="B837">
        <v>115</v>
      </c>
      <c r="C837" t="s">
        <v>8221</v>
      </c>
      <c r="D837">
        <v>1</v>
      </c>
    </row>
    <row r="838" spans="1:4" x14ac:dyDescent="0.2">
      <c r="A838" t="s">
        <v>8219</v>
      </c>
      <c r="B838">
        <v>17</v>
      </c>
      <c r="C838" t="s">
        <v>8221</v>
      </c>
      <c r="D838">
        <v>1</v>
      </c>
    </row>
    <row r="839" spans="1:4" x14ac:dyDescent="0.2">
      <c r="A839" t="s">
        <v>8219</v>
      </c>
      <c r="B839">
        <v>23</v>
      </c>
      <c r="C839" t="s">
        <v>8221</v>
      </c>
      <c r="D839">
        <v>14</v>
      </c>
    </row>
    <row r="840" spans="1:4" x14ac:dyDescent="0.2">
      <c r="A840" t="s">
        <v>8219</v>
      </c>
      <c r="B840">
        <v>54</v>
      </c>
      <c r="C840" t="s">
        <v>8221</v>
      </c>
      <c r="D840">
        <v>13</v>
      </c>
    </row>
    <row r="841" spans="1:4" x14ac:dyDescent="0.2">
      <c r="A841" t="s">
        <v>8219</v>
      </c>
      <c r="B841">
        <v>539</v>
      </c>
      <c r="C841" t="s">
        <v>8221</v>
      </c>
      <c r="D841">
        <v>3</v>
      </c>
    </row>
    <row r="842" spans="1:4" x14ac:dyDescent="0.2">
      <c r="A842" t="s">
        <v>8219</v>
      </c>
      <c r="B842">
        <v>25</v>
      </c>
      <c r="C842" t="s">
        <v>8221</v>
      </c>
      <c r="D842">
        <v>8</v>
      </c>
    </row>
    <row r="843" spans="1:4" x14ac:dyDescent="0.2">
      <c r="A843" t="s">
        <v>8219</v>
      </c>
      <c r="B843">
        <v>742</v>
      </c>
      <c r="C843" t="s">
        <v>8221</v>
      </c>
      <c r="D843">
        <v>19</v>
      </c>
    </row>
    <row r="844" spans="1:4" x14ac:dyDescent="0.2">
      <c r="A844" t="s">
        <v>8219</v>
      </c>
      <c r="B844">
        <v>325</v>
      </c>
      <c r="C844" t="s">
        <v>8221</v>
      </c>
      <c r="D844">
        <v>17</v>
      </c>
    </row>
    <row r="845" spans="1:4" x14ac:dyDescent="0.2">
      <c r="A845" t="s">
        <v>8219</v>
      </c>
      <c r="B845">
        <v>128</v>
      </c>
      <c r="C845" t="s">
        <v>8221</v>
      </c>
      <c r="D845">
        <v>4</v>
      </c>
    </row>
    <row r="846" spans="1:4" x14ac:dyDescent="0.2">
      <c r="A846" t="s">
        <v>8219</v>
      </c>
      <c r="B846">
        <v>61</v>
      </c>
      <c r="C846" t="s">
        <v>8221</v>
      </c>
      <c r="D846">
        <v>4</v>
      </c>
    </row>
    <row r="847" spans="1:4" x14ac:dyDescent="0.2">
      <c r="A847" t="s">
        <v>8219</v>
      </c>
      <c r="B847">
        <v>46</v>
      </c>
      <c r="C847" t="s">
        <v>8221</v>
      </c>
      <c r="D847">
        <v>15</v>
      </c>
    </row>
    <row r="848" spans="1:4" x14ac:dyDescent="0.2">
      <c r="A848" t="s">
        <v>8219</v>
      </c>
      <c r="B848">
        <v>10</v>
      </c>
      <c r="C848" t="s">
        <v>8221</v>
      </c>
      <c r="D848">
        <v>27</v>
      </c>
    </row>
    <row r="849" spans="1:4" x14ac:dyDescent="0.2">
      <c r="A849" t="s">
        <v>8219</v>
      </c>
      <c r="B849">
        <v>14</v>
      </c>
      <c r="C849" t="s">
        <v>8221</v>
      </c>
      <c r="D849">
        <v>4</v>
      </c>
    </row>
    <row r="850" spans="1:4" x14ac:dyDescent="0.2">
      <c r="A850" t="s">
        <v>8219</v>
      </c>
      <c r="B850">
        <v>4</v>
      </c>
      <c r="C850" t="s">
        <v>8221</v>
      </c>
      <c r="D850">
        <v>6</v>
      </c>
    </row>
    <row r="851" spans="1:4" x14ac:dyDescent="0.2">
      <c r="A851" t="s">
        <v>8219</v>
      </c>
      <c r="B851">
        <v>8</v>
      </c>
      <c r="C851" t="s">
        <v>8221</v>
      </c>
      <c r="D851">
        <v>3</v>
      </c>
    </row>
    <row r="852" spans="1:4" x14ac:dyDescent="0.2">
      <c r="A852" t="s">
        <v>8219</v>
      </c>
      <c r="B852">
        <v>18</v>
      </c>
      <c r="C852" t="s">
        <v>8221</v>
      </c>
      <c r="D852">
        <v>11</v>
      </c>
    </row>
    <row r="853" spans="1:4" x14ac:dyDescent="0.2">
      <c r="A853" t="s">
        <v>8219</v>
      </c>
      <c r="B853">
        <v>34</v>
      </c>
      <c r="C853" t="s">
        <v>8221</v>
      </c>
      <c r="D853">
        <v>9</v>
      </c>
    </row>
    <row r="854" spans="1:4" x14ac:dyDescent="0.2">
      <c r="A854" t="s">
        <v>8219</v>
      </c>
      <c r="B854">
        <v>31</v>
      </c>
      <c r="C854" t="s">
        <v>8221</v>
      </c>
      <c r="D854">
        <v>12</v>
      </c>
    </row>
    <row r="855" spans="1:4" x14ac:dyDescent="0.2">
      <c r="A855" t="s">
        <v>8219</v>
      </c>
      <c r="B855">
        <v>27</v>
      </c>
      <c r="C855" t="s">
        <v>8221</v>
      </c>
      <c r="D855">
        <v>2</v>
      </c>
    </row>
    <row r="856" spans="1:4" x14ac:dyDescent="0.2">
      <c r="A856" t="s">
        <v>8219</v>
      </c>
      <c r="B856">
        <v>30</v>
      </c>
      <c r="C856" t="s">
        <v>8221</v>
      </c>
      <c r="D856">
        <v>148</v>
      </c>
    </row>
    <row r="857" spans="1:4" x14ac:dyDescent="0.2">
      <c r="A857" t="s">
        <v>8219</v>
      </c>
      <c r="B857">
        <v>187</v>
      </c>
      <c r="C857" t="s">
        <v>8221</v>
      </c>
      <c r="D857">
        <v>2</v>
      </c>
    </row>
    <row r="858" spans="1:4" x14ac:dyDescent="0.2">
      <c r="A858" t="s">
        <v>8219</v>
      </c>
      <c r="B858">
        <v>106</v>
      </c>
      <c r="C858" t="s">
        <v>8221</v>
      </c>
      <c r="D858">
        <v>2</v>
      </c>
    </row>
    <row r="859" spans="1:4" x14ac:dyDescent="0.2">
      <c r="A859" t="s">
        <v>8219</v>
      </c>
      <c r="B859">
        <v>34</v>
      </c>
      <c r="C859" t="s">
        <v>8221</v>
      </c>
      <c r="D859">
        <v>16</v>
      </c>
    </row>
    <row r="860" spans="1:4" x14ac:dyDescent="0.2">
      <c r="A860" t="s">
        <v>8219</v>
      </c>
      <c r="B860">
        <v>115</v>
      </c>
      <c r="C860" t="s">
        <v>8221</v>
      </c>
      <c r="D860">
        <v>3</v>
      </c>
    </row>
    <row r="861" spans="1:4" x14ac:dyDescent="0.2">
      <c r="A861" t="s">
        <v>8219</v>
      </c>
      <c r="B861">
        <v>134</v>
      </c>
      <c r="C861" t="s">
        <v>8221</v>
      </c>
      <c r="D861">
        <v>1</v>
      </c>
    </row>
    <row r="862" spans="1:4" x14ac:dyDescent="0.2">
      <c r="A862" t="s">
        <v>8219</v>
      </c>
      <c r="B862">
        <v>128</v>
      </c>
      <c r="C862" t="s">
        <v>8221</v>
      </c>
      <c r="D862">
        <v>1</v>
      </c>
    </row>
    <row r="863" spans="1:4" x14ac:dyDescent="0.2">
      <c r="A863" t="s">
        <v>8219</v>
      </c>
      <c r="B863">
        <v>45</v>
      </c>
      <c r="C863" t="s">
        <v>8221</v>
      </c>
      <c r="D863">
        <v>2</v>
      </c>
    </row>
    <row r="864" spans="1:4" x14ac:dyDescent="0.2">
      <c r="A864" t="s">
        <v>8219</v>
      </c>
      <c r="B864">
        <v>322</v>
      </c>
      <c r="C864" t="s">
        <v>8221</v>
      </c>
      <c r="D864">
        <v>4</v>
      </c>
    </row>
    <row r="865" spans="1:4" x14ac:dyDescent="0.2">
      <c r="A865" t="s">
        <v>8219</v>
      </c>
      <c r="B865">
        <v>25</v>
      </c>
      <c r="C865" t="s">
        <v>8221</v>
      </c>
      <c r="D865">
        <v>4</v>
      </c>
    </row>
    <row r="866" spans="1:4" x14ac:dyDescent="0.2">
      <c r="A866" t="s">
        <v>8219</v>
      </c>
      <c r="B866">
        <v>38</v>
      </c>
      <c r="C866" t="s">
        <v>8221</v>
      </c>
      <c r="D866">
        <v>4</v>
      </c>
    </row>
    <row r="867" spans="1:4" x14ac:dyDescent="0.2">
      <c r="A867" t="s">
        <v>8219</v>
      </c>
      <c r="B867">
        <v>13</v>
      </c>
      <c r="C867" t="s">
        <v>8221</v>
      </c>
      <c r="D867">
        <v>10</v>
      </c>
    </row>
    <row r="868" spans="1:4" x14ac:dyDescent="0.2">
      <c r="A868" t="s">
        <v>8219</v>
      </c>
      <c r="B868">
        <v>99</v>
      </c>
      <c r="C868" t="s">
        <v>8221</v>
      </c>
      <c r="D868">
        <v>9</v>
      </c>
    </row>
    <row r="869" spans="1:4" x14ac:dyDescent="0.2">
      <c r="A869" t="s">
        <v>8219</v>
      </c>
      <c r="B869">
        <v>30</v>
      </c>
      <c r="C869" t="s">
        <v>8221</v>
      </c>
      <c r="D869">
        <v>8</v>
      </c>
    </row>
    <row r="870" spans="1:4" x14ac:dyDescent="0.2">
      <c r="A870" t="s">
        <v>8219</v>
      </c>
      <c r="B870">
        <v>93</v>
      </c>
      <c r="C870" t="s">
        <v>8221</v>
      </c>
      <c r="D870">
        <v>5</v>
      </c>
    </row>
    <row r="871" spans="1:4" x14ac:dyDescent="0.2">
      <c r="A871" t="s">
        <v>8219</v>
      </c>
      <c r="B871">
        <v>22</v>
      </c>
      <c r="C871" t="s">
        <v>8221</v>
      </c>
      <c r="D871">
        <v>3</v>
      </c>
    </row>
    <row r="872" spans="1:4" x14ac:dyDescent="0.2">
      <c r="A872" t="s">
        <v>8219</v>
      </c>
      <c r="B872">
        <v>226</v>
      </c>
      <c r="C872" t="s">
        <v>8221</v>
      </c>
      <c r="D872">
        <v>10</v>
      </c>
    </row>
    <row r="873" spans="1:4" x14ac:dyDescent="0.2">
      <c r="A873" t="s">
        <v>8219</v>
      </c>
      <c r="B873">
        <v>90</v>
      </c>
      <c r="C873" t="s">
        <v>8221</v>
      </c>
      <c r="D873">
        <v>4</v>
      </c>
    </row>
    <row r="874" spans="1:4" x14ac:dyDescent="0.2">
      <c r="A874" t="s">
        <v>8219</v>
      </c>
      <c r="B874">
        <v>37</v>
      </c>
      <c r="C874" t="s">
        <v>8221</v>
      </c>
      <c r="D874">
        <v>3</v>
      </c>
    </row>
    <row r="875" spans="1:4" x14ac:dyDescent="0.2">
      <c r="A875" t="s">
        <v>8219</v>
      </c>
      <c r="B875">
        <v>69</v>
      </c>
      <c r="C875" t="s">
        <v>8221</v>
      </c>
      <c r="D875">
        <v>4</v>
      </c>
    </row>
    <row r="876" spans="1:4" x14ac:dyDescent="0.2">
      <c r="A876" t="s">
        <v>8219</v>
      </c>
      <c r="B876">
        <v>26</v>
      </c>
      <c r="C876" t="s">
        <v>8221</v>
      </c>
      <c r="D876">
        <v>6</v>
      </c>
    </row>
    <row r="877" spans="1:4" x14ac:dyDescent="0.2">
      <c r="A877" t="s">
        <v>8219</v>
      </c>
      <c r="B877">
        <v>315</v>
      </c>
      <c r="C877" t="s">
        <v>8221</v>
      </c>
      <c r="D877">
        <v>3</v>
      </c>
    </row>
    <row r="878" spans="1:4" x14ac:dyDescent="0.2">
      <c r="A878" t="s">
        <v>8219</v>
      </c>
      <c r="B878">
        <v>66</v>
      </c>
      <c r="C878" t="s">
        <v>8221</v>
      </c>
      <c r="D878">
        <v>13</v>
      </c>
    </row>
    <row r="879" spans="1:4" x14ac:dyDescent="0.2">
      <c r="A879" t="s">
        <v>8219</v>
      </c>
      <c r="B879">
        <v>23</v>
      </c>
      <c r="C879" t="s">
        <v>8221</v>
      </c>
      <c r="D879">
        <v>18</v>
      </c>
    </row>
    <row r="880" spans="1:4" x14ac:dyDescent="0.2">
      <c r="A880" t="s">
        <v>8219</v>
      </c>
      <c r="B880">
        <v>41</v>
      </c>
      <c r="C880" t="s">
        <v>8221</v>
      </c>
      <c r="D880">
        <v>6</v>
      </c>
    </row>
    <row r="881" spans="1:4" x14ac:dyDescent="0.2">
      <c r="A881" t="s">
        <v>8219</v>
      </c>
      <c r="B881">
        <v>108</v>
      </c>
      <c r="C881" t="s">
        <v>8221</v>
      </c>
      <c r="D881">
        <v>11</v>
      </c>
    </row>
    <row r="882" spans="1:4" x14ac:dyDescent="0.2">
      <c r="A882" t="s">
        <v>8219</v>
      </c>
      <c r="B882">
        <v>27</v>
      </c>
      <c r="C882" t="s">
        <v>8221</v>
      </c>
      <c r="D882">
        <v>5</v>
      </c>
    </row>
    <row r="883" spans="1:4" x14ac:dyDescent="0.2">
      <c r="A883" t="s">
        <v>8219</v>
      </c>
      <c r="B883">
        <v>238</v>
      </c>
      <c r="C883" t="s">
        <v>8221</v>
      </c>
      <c r="D883">
        <v>8</v>
      </c>
    </row>
    <row r="884" spans="1:4" x14ac:dyDescent="0.2">
      <c r="A884" t="s">
        <v>8219</v>
      </c>
      <c r="B884">
        <v>51</v>
      </c>
      <c r="C884" t="s">
        <v>8221</v>
      </c>
      <c r="D884">
        <v>2</v>
      </c>
    </row>
    <row r="885" spans="1:4" x14ac:dyDescent="0.2">
      <c r="A885" t="s">
        <v>8219</v>
      </c>
      <c r="B885">
        <v>20</v>
      </c>
      <c r="C885" t="s">
        <v>8221</v>
      </c>
      <c r="D885">
        <v>1</v>
      </c>
    </row>
    <row r="886" spans="1:4" x14ac:dyDescent="0.2">
      <c r="A886" t="s">
        <v>8219</v>
      </c>
      <c r="B886">
        <v>61</v>
      </c>
      <c r="C886" t="s">
        <v>8221</v>
      </c>
      <c r="D886">
        <v>8</v>
      </c>
    </row>
    <row r="887" spans="1:4" x14ac:dyDescent="0.2">
      <c r="A887" t="s">
        <v>8219</v>
      </c>
      <c r="B887">
        <v>95</v>
      </c>
      <c r="C887" t="s">
        <v>8221</v>
      </c>
      <c r="D887">
        <v>8</v>
      </c>
    </row>
    <row r="888" spans="1:4" x14ac:dyDescent="0.2">
      <c r="A888" t="s">
        <v>8219</v>
      </c>
      <c r="B888">
        <v>251</v>
      </c>
      <c r="C888" t="s">
        <v>8221</v>
      </c>
      <c r="D888">
        <v>21</v>
      </c>
    </row>
    <row r="889" spans="1:4" x14ac:dyDescent="0.2">
      <c r="A889" t="s">
        <v>8219</v>
      </c>
      <c r="B889">
        <v>129</v>
      </c>
      <c r="C889" t="s">
        <v>8221</v>
      </c>
      <c r="D889">
        <v>9</v>
      </c>
    </row>
    <row r="890" spans="1:4" x14ac:dyDescent="0.2">
      <c r="A890" t="s">
        <v>8219</v>
      </c>
      <c r="B890">
        <v>30</v>
      </c>
      <c r="C890" t="s">
        <v>8221</v>
      </c>
      <c r="D890">
        <v>14</v>
      </c>
    </row>
    <row r="891" spans="1:4" x14ac:dyDescent="0.2">
      <c r="A891" t="s">
        <v>8219</v>
      </c>
      <c r="B891">
        <v>144</v>
      </c>
      <c r="C891" t="s">
        <v>8221</v>
      </c>
      <c r="D891">
        <v>5</v>
      </c>
    </row>
    <row r="892" spans="1:4" x14ac:dyDescent="0.2">
      <c r="A892" t="s">
        <v>8219</v>
      </c>
      <c r="B892">
        <v>61</v>
      </c>
      <c r="C892" t="s">
        <v>8221</v>
      </c>
      <c r="D892">
        <v>2</v>
      </c>
    </row>
    <row r="893" spans="1:4" x14ac:dyDescent="0.2">
      <c r="A893" t="s">
        <v>8219</v>
      </c>
      <c r="B893">
        <v>26</v>
      </c>
      <c r="C893" t="s">
        <v>8221</v>
      </c>
      <c r="D893">
        <v>7</v>
      </c>
    </row>
    <row r="894" spans="1:4" x14ac:dyDescent="0.2">
      <c r="A894" t="s">
        <v>8219</v>
      </c>
      <c r="B894">
        <v>23</v>
      </c>
      <c r="C894" t="s">
        <v>8221</v>
      </c>
      <c r="D894">
        <v>5</v>
      </c>
    </row>
    <row r="895" spans="1:4" x14ac:dyDescent="0.2">
      <c r="A895" t="s">
        <v>8219</v>
      </c>
      <c r="B895">
        <v>62</v>
      </c>
      <c r="C895" t="s">
        <v>8221</v>
      </c>
      <c r="D895">
        <v>10</v>
      </c>
    </row>
    <row r="896" spans="1:4" x14ac:dyDescent="0.2">
      <c r="A896" t="s">
        <v>8219</v>
      </c>
      <c r="B896">
        <v>43</v>
      </c>
      <c r="C896" t="s">
        <v>8221</v>
      </c>
      <c r="D896">
        <v>3</v>
      </c>
    </row>
    <row r="897" spans="1:4" x14ac:dyDescent="0.2">
      <c r="A897" t="s">
        <v>8219</v>
      </c>
      <c r="B897">
        <v>62</v>
      </c>
      <c r="C897" t="s">
        <v>8221</v>
      </c>
      <c r="D897">
        <v>8</v>
      </c>
    </row>
    <row r="898" spans="1:4" x14ac:dyDescent="0.2">
      <c r="A898" t="s">
        <v>8219</v>
      </c>
      <c r="B898">
        <v>70</v>
      </c>
      <c r="C898" t="s">
        <v>8221</v>
      </c>
      <c r="D898">
        <v>22</v>
      </c>
    </row>
    <row r="899" spans="1:4" x14ac:dyDescent="0.2">
      <c r="A899" t="s">
        <v>8219</v>
      </c>
      <c r="B899">
        <v>36</v>
      </c>
      <c r="C899" t="s">
        <v>8221</v>
      </c>
      <c r="D899">
        <v>5</v>
      </c>
    </row>
    <row r="900" spans="1:4" x14ac:dyDescent="0.2">
      <c r="A900" t="s">
        <v>8219</v>
      </c>
      <c r="B900">
        <v>49</v>
      </c>
      <c r="C900" t="s">
        <v>8221</v>
      </c>
      <c r="D900">
        <v>8</v>
      </c>
    </row>
    <row r="901" spans="1:4" x14ac:dyDescent="0.2">
      <c r="A901" t="s">
        <v>8219</v>
      </c>
      <c r="B901">
        <v>44</v>
      </c>
      <c r="C901" t="s">
        <v>8221</v>
      </c>
      <c r="D901">
        <v>25</v>
      </c>
    </row>
    <row r="902" spans="1:4" x14ac:dyDescent="0.2">
      <c r="A902" t="s">
        <v>8219</v>
      </c>
      <c r="B902">
        <v>4</v>
      </c>
      <c r="C902" t="s">
        <v>8221</v>
      </c>
      <c r="D902">
        <v>31</v>
      </c>
    </row>
    <row r="903" spans="1:4" x14ac:dyDescent="0.2">
      <c r="A903" t="s">
        <v>8219</v>
      </c>
      <c r="B903">
        <v>24</v>
      </c>
      <c r="C903" t="s">
        <v>8221</v>
      </c>
      <c r="D903">
        <v>6</v>
      </c>
    </row>
    <row r="904" spans="1:4" x14ac:dyDescent="0.2">
      <c r="A904" t="s">
        <v>8219</v>
      </c>
      <c r="B904">
        <v>62</v>
      </c>
      <c r="C904" t="s">
        <v>8221</v>
      </c>
      <c r="D904">
        <v>5</v>
      </c>
    </row>
    <row r="905" spans="1:4" x14ac:dyDescent="0.2">
      <c r="A905" t="s">
        <v>8219</v>
      </c>
      <c r="B905">
        <v>39</v>
      </c>
      <c r="C905" t="s">
        <v>8221</v>
      </c>
      <c r="D905">
        <v>1</v>
      </c>
    </row>
    <row r="906" spans="1:4" x14ac:dyDescent="0.2">
      <c r="A906" t="s">
        <v>8219</v>
      </c>
      <c r="B906">
        <v>146</v>
      </c>
      <c r="C906" t="s">
        <v>8221</v>
      </c>
      <c r="D906">
        <v>83</v>
      </c>
    </row>
    <row r="907" spans="1:4" x14ac:dyDescent="0.2">
      <c r="A907" t="s">
        <v>8219</v>
      </c>
      <c r="B907">
        <v>499</v>
      </c>
      <c r="C907" t="s">
        <v>8221</v>
      </c>
      <c r="D907">
        <v>18</v>
      </c>
    </row>
    <row r="908" spans="1:4" x14ac:dyDescent="0.2">
      <c r="A908" t="s">
        <v>8219</v>
      </c>
      <c r="B908">
        <v>91</v>
      </c>
      <c r="C908" t="s">
        <v>8221</v>
      </c>
      <c r="D908">
        <v>24</v>
      </c>
    </row>
    <row r="909" spans="1:4" x14ac:dyDescent="0.2">
      <c r="A909" t="s">
        <v>8219</v>
      </c>
      <c r="B909">
        <v>173</v>
      </c>
      <c r="C909" t="s">
        <v>8221</v>
      </c>
      <c r="D909">
        <v>7</v>
      </c>
    </row>
    <row r="910" spans="1:4" x14ac:dyDescent="0.2">
      <c r="A910" t="s">
        <v>8219</v>
      </c>
      <c r="B910">
        <v>963</v>
      </c>
      <c r="C910" t="s">
        <v>8221</v>
      </c>
      <c r="D910">
        <v>4</v>
      </c>
    </row>
    <row r="911" spans="1:4" x14ac:dyDescent="0.2">
      <c r="A911" t="s">
        <v>8219</v>
      </c>
      <c r="B911">
        <v>90</v>
      </c>
      <c r="C911" t="s">
        <v>8221</v>
      </c>
      <c r="D911">
        <v>1</v>
      </c>
    </row>
    <row r="912" spans="1:4" x14ac:dyDescent="0.2">
      <c r="A912" t="s">
        <v>8219</v>
      </c>
      <c r="B912">
        <v>25</v>
      </c>
      <c r="C912" t="s">
        <v>8221</v>
      </c>
      <c r="D912">
        <v>10</v>
      </c>
    </row>
    <row r="913" spans="1:4" x14ac:dyDescent="0.2">
      <c r="A913" t="s">
        <v>8219</v>
      </c>
      <c r="B913">
        <v>361</v>
      </c>
      <c r="C913" t="s">
        <v>8221</v>
      </c>
      <c r="D913">
        <v>2</v>
      </c>
    </row>
    <row r="914" spans="1:4" x14ac:dyDescent="0.2">
      <c r="A914" t="s">
        <v>8219</v>
      </c>
      <c r="B914">
        <v>33</v>
      </c>
      <c r="C914" t="s">
        <v>8221</v>
      </c>
      <c r="D914">
        <v>1</v>
      </c>
    </row>
    <row r="915" spans="1:4" x14ac:dyDescent="0.2">
      <c r="A915" t="s">
        <v>8219</v>
      </c>
      <c r="B915">
        <v>98</v>
      </c>
      <c r="C915" t="s">
        <v>8221</v>
      </c>
      <c r="D915">
        <v>1</v>
      </c>
    </row>
    <row r="916" spans="1:4" x14ac:dyDescent="0.2">
      <c r="A916" t="s">
        <v>8219</v>
      </c>
      <c r="B916">
        <v>74</v>
      </c>
      <c r="C916" t="s">
        <v>8221</v>
      </c>
      <c r="D916">
        <v>7</v>
      </c>
    </row>
    <row r="917" spans="1:4" x14ac:dyDescent="0.2">
      <c r="A917" t="s">
        <v>8219</v>
      </c>
      <c r="B917">
        <v>26</v>
      </c>
      <c r="C917" t="s">
        <v>8221</v>
      </c>
      <c r="D917">
        <v>16</v>
      </c>
    </row>
    <row r="918" spans="1:4" x14ac:dyDescent="0.2">
      <c r="A918" t="s">
        <v>8219</v>
      </c>
      <c r="B918">
        <v>22</v>
      </c>
      <c r="C918" t="s">
        <v>8221</v>
      </c>
      <c r="D918">
        <v>3</v>
      </c>
    </row>
    <row r="919" spans="1:4" x14ac:dyDescent="0.2">
      <c r="A919" t="s">
        <v>8219</v>
      </c>
      <c r="B919">
        <v>213</v>
      </c>
      <c r="C919" t="s">
        <v>8221</v>
      </c>
      <c r="D919">
        <v>9</v>
      </c>
    </row>
    <row r="920" spans="1:4" x14ac:dyDescent="0.2">
      <c r="A920" t="s">
        <v>8219</v>
      </c>
      <c r="B920">
        <v>25</v>
      </c>
      <c r="C920" t="s">
        <v>8221</v>
      </c>
      <c r="D920">
        <v>7</v>
      </c>
    </row>
    <row r="921" spans="1:4" x14ac:dyDescent="0.2">
      <c r="A921" t="s">
        <v>8219</v>
      </c>
      <c r="B921">
        <v>51</v>
      </c>
      <c r="C921" t="s">
        <v>8221</v>
      </c>
      <c r="D921">
        <v>6</v>
      </c>
    </row>
    <row r="922" spans="1:4" x14ac:dyDescent="0.2">
      <c r="A922" t="s">
        <v>8219</v>
      </c>
      <c r="B922">
        <v>255</v>
      </c>
      <c r="C922" t="s">
        <v>8221</v>
      </c>
      <c r="D922">
        <v>3</v>
      </c>
    </row>
    <row r="923" spans="1:4" x14ac:dyDescent="0.2">
      <c r="A923" t="s">
        <v>8219</v>
      </c>
      <c r="B923">
        <v>40</v>
      </c>
      <c r="C923" t="s">
        <v>8221</v>
      </c>
      <c r="D923">
        <v>5</v>
      </c>
    </row>
    <row r="924" spans="1:4" x14ac:dyDescent="0.2">
      <c r="A924" t="s">
        <v>8219</v>
      </c>
      <c r="B924">
        <v>8</v>
      </c>
      <c r="C924" t="s">
        <v>8221</v>
      </c>
      <c r="D924">
        <v>6</v>
      </c>
    </row>
    <row r="925" spans="1:4" x14ac:dyDescent="0.2">
      <c r="A925" t="s">
        <v>8219</v>
      </c>
      <c r="B925">
        <v>55</v>
      </c>
      <c r="C925" t="s">
        <v>8221</v>
      </c>
      <c r="D925">
        <v>4</v>
      </c>
    </row>
    <row r="926" spans="1:4" x14ac:dyDescent="0.2">
      <c r="A926" t="s">
        <v>8219</v>
      </c>
      <c r="B926">
        <v>41</v>
      </c>
      <c r="C926" t="s">
        <v>8221</v>
      </c>
      <c r="D926">
        <v>1</v>
      </c>
    </row>
    <row r="927" spans="1:4" x14ac:dyDescent="0.2">
      <c r="A927" t="s">
        <v>8219</v>
      </c>
      <c r="B927">
        <v>635</v>
      </c>
      <c r="C927" t="s">
        <v>8221</v>
      </c>
      <c r="D927">
        <v>11</v>
      </c>
    </row>
    <row r="928" spans="1:4" x14ac:dyDescent="0.2">
      <c r="A928" t="s">
        <v>8219</v>
      </c>
      <c r="B928">
        <v>31</v>
      </c>
      <c r="C928" t="s">
        <v>8221</v>
      </c>
      <c r="D928">
        <v>31</v>
      </c>
    </row>
    <row r="929" spans="1:4" x14ac:dyDescent="0.2">
      <c r="A929" t="s">
        <v>8219</v>
      </c>
      <c r="B929">
        <v>38</v>
      </c>
      <c r="C929" t="s">
        <v>8221</v>
      </c>
      <c r="D929">
        <v>3</v>
      </c>
    </row>
    <row r="930" spans="1:4" x14ac:dyDescent="0.2">
      <c r="A930" t="s">
        <v>8219</v>
      </c>
      <c r="B930">
        <v>131</v>
      </c>
      <c r="C930" t="s">
        <v>8221</v>
      </c>
      <c r="D930">
        <v>5</v>
      </c>
    </row>
    <row r="931" spans="1:4" x14ac:dyDescent="0.2">
      <c r="A931" t="s">
        <v>8219</v>
      </c>
      <c r="B931">
        <v>314</v>
      </c>
      <c r="C931" t="s">
        <v>8221</v>
      </c>
      <c r="D931">
        <v>11</v>
      </c>
    </row>
    <row r="932" spans="1:4" x14ac:dyDescent="0.2">
      <c r="A932" t="s">
        <v>8219</v>
      </c>
      <c r="B932">
        <v>15</v>
      </c>
      <c r="C932" t="s">
        <v>8221</v>
      </c>
      <c r="D932">
        <v>14</v>
      </c>
    </row>
    <row r="933" spans="1:4" x14ac:dyDescent="0.2">
      <c r="A933" t="s">
        <v>8219</v>
      </c>
      <c r="B933">
        <v>86</v>
      </c>
      <c r="C933" t="s">
        <v>8221</v>
      </c>
      <c r="D933">
        <v>5</v>
      </c>
    </row>
    <row r="934" spans="1:4" x14ac:dyDescent="0.2">
      <c r="A934" t="s">
        <v>8219</v>
      </c>
      <c r="B934">
        <v>35</v>
      </c>
      <c r="C934" t="s">
        <v>8221</v>
      </c>
      <c r="D934">
        <v>2</v>
      </c>
    </row>
    <row r="935" spans="1:4" x14ac:dyDescent="0.2">
      <c r="A935" t="s">
        <v>8219</v>
      </c>
      <c r="B935">
        <v>100</v>
      </c>
      <c r="C935" t="s">
        <v>8221</v>
      </c>
      <c r="D935">
        <v>3</v>
      </c>
    </row>
    <row r="936" spans="1:4" x14ac:dyDescent="0.2">
      <c r="A936" t="s">
        <v>8219</v>
      </c>
      <c r="B936">
        <v>493</v>
      </c>
      <c r="C936" t="s">
        <v>8221</v>
      </c>
      <c r="D936">
        <v>124</v>
      </c>
    </row>
    <row r="937" spans="1:4" x14ac:dyDescent="0.2">
      <c r="A937" t="s">
        <v>8219</v>
      </c>
      <c r="B937">
        <v>26</v>
      </c>
      <c r="C937" t="s">
        <v>8221</v>
      </c>
      <c r="D937">
        <v>6</v>
      </c>
    </row>
    <row r="938" spans="1:4" x14ac:dyDescent="0.2">
      <c r="A938" t="s">
        <v>8219</v>
      </c>
      <c r="B938">
        <v>56</v>
      </c>
      <c r="C938" t="s">
        <v>8221</v>
      </c>
      <c r="D938">
        <v>4</v>
      </c>
    </row>
    <row r="939" spans="1:4" x14ac:dyDescent="0.2">
      <c r="A939" t="s">
        <v>8219</v>
      </c>
      <c r="B939">
        <v>182</v>
      </c>
      <c r="C939" t="s">
        <v>8221</v>
      </c>
      <c r="D939">
        <v>2</v>
      </c>
    </row>
    <row r="940" spans="1:4" x14ac:dyDescent="0.2">
      <c r="A940" t="s">
        <v>8219</v>
      </c>
      <c r="B940">
        <v>20</v>
      </c>
      <c r="C940" t="s">
        <v>8221</v>
      </c>
      <c r="D940">
        <v>4</v>
      </c>
    </row>
    <row r="941" spans="1:4" x14ac:dyDescent="0.2">
      <c r="A941" t="s">
        <v>8219</v>
      </c>
      <c r="B941">
        <v>130</v>
      </c>
      <c r="C941" t="s">
        <v>8221</v>
      </c>
      <c r="D941">
        <v>1</v>
      </c>
    </row>
    <row r="942" spans="1:4" x14ac:dyDescent="0.2">
      <c r="A942" t="s">
        <v>8219</v>
      </c>
      <c r="B942">
        <v>96</v>
      </c>
      <c r="C942" t="s">
        <v>8221</v>
      </c>
      <c r="D942">
        <v>99</v>
      </c>
    </row>
    <row r="943" spans="1:4" x14ac:dyDescent="0.2">
      <c r="A943" t="s">
        <v>8219</v>
      </c>
      <c r="B943">
        <v>286</v>
      </c>
      <c r="C943" t="s">
        <v>8221</v>
      </c>
      <c r="D943">
        <v>12</v>
      </c>
    </row>
    <row r="944" spans="1:4" x14ac:dyDescent="0.2">
      <c r="A944" t="s">
        <v>8219</v>
      </c>
      <c r="B944">
        <v>145</v>
      </c>
      <c r="C944" t="s">
        <v>8221</v>
      </c>
      <c r="D944">
        <v>6</v>
      </c>
    </row>
    <row r="945" spans="1:4" x14ac:dyDescent="0.2">
      <c r="A945" t="s">
        <v>8219</v>
      </c>
      <c r="B945">
        <v>305</v>
      </c>
      <c r="C945" t="s">
        <v>8221</v>
      </c>
      <c r="D945">
        <v>4</v>
      </c>
    </row>
    <row r="946" spans="1:4" x14ac:dyDescent="0.2">
      <c r="A946" t="s">
        <v>8219</v>
      </c>
      <c r="B946">
        <v>105</v>
      </c>
      <c r="C946" t="s">
        <v>8221</v>
      </c>
      <c r="D946">
        <v>4</v>
      </c>
    </row>
    <row r="947" spans="1:4" x14ac:dyDescent="0.2">
      <c r="A947" t="s">
        <v>8219</v>
      </c>
      <c r="B947">
        <v>244</v>
      </c>
      <c r="C947" t="s">
        <v>8221</v>
      </c>
      <c r="D947">
        <v>8</v>
      </c>
    </row>
    <row r="948" spans="1:4" x14ac:dyDescent="0.2">
      <c r="A948" t="s">
        <v>8219</v>
      </c>
      <c r="B948">
        <v>79</v>
      </c>
      <c r="C948" t="s">
        <v>8221</v>
      </c>
      <c r="D948">
        <v>4</v>
      </c>
    </row>
    <row r="949" spans="1:4" x14ac:dyDescent="0.2">
      <c r="A949" t="s">
        <v>8219</v>
      </c>
      <c r="B949">
        <v>165</v>
      </c>
      <c r="C949" t="s">
        <v>8221</v>
      </c>
      <c r="D949">
        <v>2</v>
      </c>
    </row>
    <row r="950" spans="1:4" x14ac:dyDescent="0.2">
      <c r="A950" t="s">
        <v>8219</v>
      </c>
      <c r="B950">
        <v>20</v>
      </c>
      <c r="C950" t="s">
        <v>8221</v>
      </c>
      <c r="D950">
        <v>6</v>
      </c>
    </row>
    <row r="951" spans="1:4" x14ac:dyDescent="0.2">
      <c r="A951" t="s">
        <v>8219</v>
      </c>
      <c r="B951">
        <v>75</v>
      </c>
      <c r="C951" t="s">
        <v>8221</v>
      </c>
      <c r="D951">
        <v>6</v>
      </c>
    </row>
    <row r="952" spans="1:4" x14ac:dyDescent="0.2">
      <c r="A952" t="s">
        <v>8219</v>
      </c>
      <c r="B952">
        <v>52</v>
      </c>
      <c r="C952" t="s">
        <v>8221</v>
      </c>
      <c r="D952">
        <v>1</v>
      </c>
    </row>
    <row r="953" spans="1:4" x14ac:dyDescent="0.2">
      <c r="A953" t="s">
        <v>8219</v>
      </c>
      <c r="B953">
        <v>63</v>
      </c>
      <c r="C953" t="s">
        <v>8221</v>
      </c>
      <c r="D953">
        <v>2</v>
      </c>
    </row>
    <row r="954" spans="1:4" x14ac:dyDescent="0.2">
      <c r="A954" t="s">
        <v>8219</v>
      </c>
      <c r="B954">
        <v>55</v>
      </c>
      <c r="C954" t="s">
        <v>8221</v>
      </c>
      <c r="D954">
        <v>4</v>
      </c>
    </row>
    <row r="955" spans="1:4" x14ac:dyDescent="0.2">
      <c r="A955" t="s">
        <v>8219</v>
      </c>
      <c r="B955">
        <v>31</v>
      </c>
      <c r="C955" t="s">
        <v>8221</v>
      </c>
      <c r="D955">
        <v>4</v>
      </c>
    </row>
    <row r="956" spans="1:4" x14ac:dyDescent="0.2">
      <c r="A956" t="s">
        <v>8219</v>
      </c>
      <c r="B956">
        <v>149</v>
      </c>
      <c r="C956" t="s">
        <v>8221</v>
      </c>
      <c r="D956">
        <v>1</v>
      </c>
    </row>
    <row r="957" spans="1:4" x14ac:dyDescent="0.2">
      <c r="A957" t="s">
        <v>8219</v>
      </c>
      <c r="B957">
        <v>29</v>
      </c>
      <c r="C957" t="s">
        <v>8221</v>
      </c>
      <c r="D957">
        <v>2</v>
      </c>
    </row>
    <row r="958" spans="1:4" x14ac:dyDescent="0.2">
      <c r="A958" t="s">
        <v>8219</v>
      </c>
      <c r="B958">
        <v>103</v>
      </c>
      <c r="C958" t="s">
        <v>8221</v>
      </c>
      <c r="D958">
        <v>15</v>
      </c>
    </row>
    <row r="959" spans="1:4" x14ac:dyDescent="0.2">
      <c r="A959" t="s">
        <v>8219</v>
      </c>
      <c r="B959">
        <v>104</v>
      </c>
      <c r="C959" t="s">
        <v>8221</v>
      </c>
      <c r="D959">
        <v>1</v>
      </c>
    </row>
    <row r="960" spans="1:4" x14ac:dyDescent="0.2">
      <c r="A960" t="s">
        <v>8219</v>
      </c>
      <c r="B960">
        <v>14</v>
      </c>
      <c r="C960" t="s">
        <v>8221</v>
      </c>
      <c r="D960">
        <v>7</v>
      </c>
    </row>
    <row r="961" spans="1:4" x14ac:dyDescent="0.2">
      <c r="A961" t="s">
        <v>8219</v>
      </c>
      <c r="B961">
        <v>4</v>
      </c>
      <c r="C961" t="s">
        <v>8221</v>
      </c>
      <c r="D961">
        <v>18</v>
      </c>
    </row>
    <row r="962" spans="1:4" x14ac:dyDescent="0.2">
      <c r="A962" t="s">
        <v>8219</v>
      </c>
      <c r="B962">
        <v>114</v>
      </c>
      <c r="C962" t="s">
        <v>8221</v>
      </c>
      <c r="D962">
        <v>5</v>
      </c>
    </row>
    <row r="963" spans="1:4" x14ac:dyDescent="0.2">
      <c r="A963" t="s">
        <v>8219</v>
      </c>
      <c r="B963">
        <v>35</v>
      </c>
      <c r="C963" t="s">
        <v>8221</v>
      </c>
      <c r="D963">
        <v>3</v>
      </c>
    </row>
    <row r="964" spans="1:4" x14ac:dyDescent="0.2">
      <c r="A964" t="s">
        <v>8219</v>
      </c>
      <c r="B964">
        <v>33</v>
      </c>
      <c r="C964" t="s">
        <v>8221</v>
      </c>
      <c r="D964">
        <v>6</v>
      </c>
    </row>
    <row r="965" spans="1:4" x14ac:dyDescent="0.2">
      <c r="A965" t="s">
        <v>8219</v>
      </c>
      <c r="B965">
        <v>19</v>
      </c>
      <c r="C965" t="s">
        <v>8221</v>
      </c>
      <c r="D965">
        <v>6</v>
      </c>
    </row>
    <row r="966" spans="1:4" x14ac:dyDescent="0.2">
      <c r="A966" t="s">
        <v>8219</v>
      </c>
      <c r="B966">
        <v>13</v>
      </c>
      <c r="C966" t="s">
        <v>8221</v>
      </c>
      <c r="D966">
        <v>4</v>
      </c>
    </row>
    <row r="967" spans="1:4" x14ac:dyDescent="0.2">
      <c r="A967" t="s">
        <v>8219</v>
      </c>
      <c r="B967">
        <v>137</v>
      </c>
      <c r="C967" t="s">
        <v>8221</v>
      </c>
      <c r="D967">
        <v>6</v>
      </c>
    </row>
    <row r="968" spans="1:4" x14ac:dyDescent="0.2">
      <c r="A968" t="s">
        <v>8219</v>
      </c>
      <c r="B968">
        <v>30</v>
      </c>
      <c r="C968" t="s">
        <v>8221</v>
      </c>
      <c r="D968">
        <v>3</v>
      </c>
    </row>
    <row r="969" spans="1:4" x14ac:dyDescent="0.2">
      <c r="A969" t="s">
        <v>8219</v>
      </c>
      <c r="B969">
        <v>64</v>
      </c>
      <c r="C969" t="s">
        <v>8221</v>
      </c>
      <c r="D969">
        <v>9</v>
      </c>
    </row>
    <row r="970" spans="1:4" x14ac:dyDescent="0.2">
      <c r="A970" t="s">
        <v>8219</v>
      </c>
      <c r="B970">
        <v>60</v>
      </c>
      <c r="C970" t="s">
        <v>8221</v>
      </c>
      <c r="D970">
        <v>4</v>
      </c>
    </row>
    <row r="971" spans="1:4" x14ac:dyDescent="0.2">
      <c r="A971" t="s">
        <v>8219</v>
      </c>
      <c r="B971">
        <v>75</v>
      </c>
      <c r="C971" t="s">
        <v>8221</v>
      </c>
      <c r="D971">
        <v>1</v>
      </c>
    </row>
    <row r="972" spans="1:4" x14ac:dyDescent="0.2">
      <c r="A972" t="s">
        <v>8219</v>
      </c>
      <c r="B972">
        <v>188</v>
      </c>
      <c r="C972" t="s">
        <v>8221</v>
      </c>
      <c r="D972">
        <v>6</v>
      </c>
    </row>
    <row r="973" spans="1:4" x14ac:dyDescent="0.2">
      <c r="A973" t="s">
        <v>8219</v>
      </c>
      <c r="B973">
        <v>21</v>
      </c>
      <c r="C973" t="s">
        <v>8221</v>
      </c>
      <c r="D973">
        <v>3</v>
      </c>
    </row>
    <row r="974" spans="1:4" x14ac:dyDescent="0.2">
      <c r="A974" t="s">
        <v>8219</v>
      </c>
      <c r="B974">
        <v>112</v>
      </c>
      <c r="C974" t="s">
        <v>8221</v>
      </c>
      <c r="D974">
        <v>2</v>
      </c>
    </row>
    <row r="975" spans="1:4" x14ac:dyDescent="0.2">
      <c r="A975" t="s">
        <v>8219</v>
      </c>
      <c r="B975">
        <v>186</v>
      </c>
      <c r="C975" t="s">
        <v>8221</v>
      </c>
      <c r="D975">
        <v>4</v>
      </c>
    </row>
    <row r="976" spans="1:4" x14ac:dyDescent="0.2">
      <c r="A976" t="s">
        <v>8219</v>
      </c>
      <c r="B976">
        <v>47</v>
      </c>
      <c r="C976" t="s">
        <v>8221</v>
      </c>
      <c r="D976">
        <v>17</v>
      </c>
    </row>
    <row r="977" spans="1:4" x14ac:dyDescent="0.2">
      <c r="A977" t="s">
        <v>8219</v>
      </c>
      <c r="B977">
        <v>42</v>
      </c>
      <c r="C977" t="s">
        <v>8221</v>
      </c>
      <c r="D977">
        <v>24</v>
      </c>
    </row>
    <row r="978" spans="1:4" x14ac:dyDescent="0.2">
      <c r="A978" t="s">
        <v>8219</v>
      </c>
      <c r="B978">
        <v>39</v>
      </c>
      <c r="C978" t="s">
        <v>8221</v>
      </c>
      <c r="D978">
        <v>5</v>
      </c>
    </row>
    <row r="979" spans="1:4" x14ac:dyDescent="0.2">
      <c r="A979" t="s">
        <v>8219</v>
      </c>
      <c r="B979">
        <v>167</v>
      </c>
      <c r="C979" t="s">
        <v>8221</v>
      </c>
      <c r="D979">
        <v>2</v>
      </c>
    </row>
    <row r="980" spans="1:4" x14ac:dyDescent="0.2">
      <c r="A980" t="s">
        <v>8219</v>
      </c>
      <c r="B980">
        <v>14</v>
      </c>
      <c r="C980" t="s">
        <v>8221</v>
      </c>
      <c r="D980">
        <v>23</v>
      </c>
    </row>
    <row r="981" spans="1:4" x14ac:dyDescent="0.2">
      <c r="A981" t="s">
        <v>8219</v>
      </c>
      <c r="B981">
        <v>205</v>
      </c>
      <c r="C981" t="s">
        <v>8221</v>
      </c>
      <c r="D981">
        <v>1</v>
      </c>
    </row>
    <row r="982" spans="1:4" x14ac:dyDescent="0.2">
      <c r="A982" t="s">
        <v>8219</v>
      </c>
      <c r="B982">
        <v>600</v>
      </c>
      <c r="C982" t="s">
        <v>8221</v>
      </c>
      <c r="D982">
        <v>2</v>
      </c>
    </row>
    <row r="983" spans="1:4" x14ac:dyDescent="0.2">
      <c r="A983" t="s">
        <v>8219</v>
      </c>
      <c r="B983">
        <v>56</v>
      </c>
      <c r="C983" t="s">
        <v>8221</v>
      </c>
      <c r="D983">
        <v>5</v>
      </c>
    </row>
    <row r="984" spans="1:4" x14ac:dyDescent="0.2">
      <c r="A984" t="s">
        <v>8219</v>
      </c>
      <c r="B984">
        <v>160</v>
      </c>
      <c r="C984" t="s">
        <v>8221</v>
      </c>
      <c r="D984">
        <v>16</v>
      </c>
    </row>
    <row r="985" spans="1:4" x14ac:dyDescent="0.2">
      <c r="A985" t="s">
        <v>8219</v>
      </c>
      <c r="B985">
        <v>32</v>
      </c>
      <c r="C985" t="s">
        <v>8221</v>
      </c>
      <c r="D985">
        <v>5</v>
      </c>
    </row>
    <row r="986" spans="1:4" x14ac:dyDescent="0.2">
      <c r="A986" t="s">
        <v>8219</v>
      </c>
      <c r="B986">
        <v>23</v>
      </c>
      <c r="C986" t="s">
        <v>8221</v>
      </c>
      <c r="D986">
        <v>15</v>
      </c>
    </row>
    <row r="987" spans="1:4" x14ac:dyDescent="0.2">
      <c r="A987" t="s">
        <v>8219</v>
      </c>
      <c r="B987">
        <v>29</v>
      </c>
      <c r="C987" t="s">
        <v>8221</v>
      </c>
      <c r="D987">
        <v>4</v>
      </c>
    </row>
    <row r="988" spans="1:4" x14ac:dyDescent="0.2">
      <c r="A988" t="s">
        <v>8219</v>
      </c>
      <c r="B988">
        <v>10</v>
      </c>
      <c r="C988" t="s">
        <v>8221</v>
      </c>
      <c r="D988">
        <v>3</v>
      </c>
    </row>
    <row r="989" spans="1:4" x14ac:dyDescent="0.2">
      <c r="A989" t="s">
        <v>8219</v>
      </c>
      <c r="B989">
        <v>203</v>
      </c>
      <c r="C989" t="s">
        <v>8221</v>
      </c>
      <c r="D989">
        <v>3</v>
      </c>
    </row>
    <row r="990" spans="1:4" x14ac:dyDescent="0.2">
      <c r="A990" t="s">
        <v>8219</v>
      </c>
      <c r="B990">
        <v>813</v>
      </c>
      <c r="C990" t="s">
        <v>8221</v>
      </c>
      <c r="D990">
        <v>3</v>
      </c>
    </row>
    <row r="991" spans="1:4" x14ac:dyDescent="0.2">
      <c r="A991" t="s">
        <v>8219</v>
      </c>
      <c r="B991">
        <v>74</v>
      </c>
      <c r="C991" t="s">
        <v>8221</v>
      </c>
      <c r="D991">
        <v>4</v>
      </c>
    </row>
    <row r="992" spans="1:4" x14ac:dyDescent="0.2">
      <c r="A992" t="s">
        <v>8219</v>
      </c>
      <c r="B992">
        <v>87</v>
      </c>
      <c r="C992" t="s">
        <v>8221</v>
      </c>
      <c r="D992">
        <v>2</v>
      </c>
    </row>
    <row r="993" spans="1:4" x14ac:dyDescent="0.2">
      <c r="A993" t="s">
        <v>8219</v>
      </c>
      <c r="B993">
        <v>55</v>
      </c>
      <c r="C993" t="s">
        <v>8221</v>
      </c>
      <c r="D993">
        <v>9</v>
      </c>
    </row>
    <row r="994" spans="1:4" x14ac:dyDescent="0.2">
      <c r="A994" t="s">
        <v>8219</v>
      </c>
      <c r="B994">
        <v>221</v>
      </c>
      <c r="C994" t="s">
        <v>8221</v>
      </c>
      <c r="D994">
        <v>24</v>
      </c>
    </row>
    <row r="995" spans="1:4" x14ac:dyDescent="0.2">
      <c r="A995" t="s">
        <v>8219</v>
      </c>
      <c r="B995">
        <v>169</v>
      </c>
      <c r="C995" t="s">
        <v>8221</v>
      </c>
      <c r="D995">
        <v>5</v>
      </c>
    </row>
    <row r="996" spans="1:4" x14ac:dyDescent="0.2">
      <c r="A996" t="s">
        <v>8219</v>
      </c>
      <c r="B996">
        <v>95</v>
      </c>
      <c r="C996" t="s">
        <v>8221</v>
      </c>
      <c r="D996">
        <v>5</v>
      </c>
    </row>
    <row r="997" spans="1:4" x14ac:dyDescent="0.2">
      <c r="A997" t="s">
        <v>8219</v>
      </c>
      <c r="B997">
        <v>27</v>
      </c>
      <c r="C997" t="s">
        <v>8221</v>
      </c>
      <c r="D997">
        <v>2</v>
      </c>
    </row>
    <row r="998" spans="1:4" x14ac:dyDescent="0.2">
      <c r="A998" t="s">
        <v>8219</v>
      </c>
      <c r="B998">
        <v>34</v>
      </c>
      <c r="C998" t="s">
        <v>8221</v>
      </c>
      <c r="D998">
        <v>6</v>
      </c>
    </row>
    <row r="999" spans="1:4" x14ac:dyDescent="0.2">
      <c r="A999" t="s">
        <v>8219</v>
      </c>
      <c r="B999">
        <v>31</v>
      </c>
      <c r="C999" t="s">
        <v>8221</v>
      </c>
      <c r="D999">
        <v>4</v>
      </c>
    </row>
    <row r="1000" spans="1:4" x14ac:dyDescent="0.2">
      <c r="A1000" t="s">
        <v>8219</v>
      </c>
      <c r="B1000">
        <v>286</v>
      </c>
      <c r="C1000" t="s">
        <v>8221</v>
      </c>
      <c r="D1000">
        <v>2</v>
      </c>
    </row>
    <row r="1001" spans="1:4" x14ac:dyDescent="0.2">
      <c r="A1001" t="s">
        <v>8219</v>
      </c>
      <c r="B1001">
        <v>55</v>
      </c>
      <c r="C1001" t="s">
        <v>8221</v>
      </c>
      <c r="D1001">
        <v>9</v>
      </c>
    </row>
    <row r="1002" spans="1:4" x14ac:dyDescent="0.2">
      <c r="A1002" t="s">
        <v>8219</v>
      </c>
      <c r="B1002">
        <v>238</v>
      </c>
      <c r="C1002" t="s">
        <v>8221</v>
      </c>
      <c r="D1002">
        <v>27</v>
      </c>
    </row>
    <row r="1003" spans="1:4" x14ac:dyDescent="0.2">
      <c r="A1003" t="s">
        <v>8219</v>
      </c>
      <c r="B1003">
        <v>20</v>
      </c>
      <c r="C1003" t="s">
        <v>8221</v>
      </c>
      <c r="D1003">
        <v>4</v>
      </c>
    </row>
    <row r="1004" spans="1:4" x14ac:dyDescent="0.2">
      <c r="A1004" t="s">
        <v>8219</v>
      </c>
      <c r="B1004">
        <v>61</v>
      </c>
      <c r="C1004" t="s">
        <v>8221</v>
      </c>
      <c r="D1004">
        <v>5</v>
      </c>
    </row>
    <row r="1005" spans="1:4" x14ac:dyDescent="0.2">
      <c r="A1005" t="s">
        <v>8219</v>
      </c>
      <c r="B1005">
        <v>62</v>
      </c>
      <c r="C1005" t="s">
        <v>8221</v>
      </c>
      <c r="D1005">
        <v>3</v>
      </c>
    </row>
    <row r="1006" spans="1:4" x14ac:dyDescent="0.2">
      <c r="A1006" t="s">
        <v>8219</v>
      </c>
      <c r="B1006">
        <v>336</v>
      </c>
      <c r="C1006" t="s">
        <v>8221</v>
      </c>
      <c r="D1006">
        <v>7</v>
      </c>
    </row>
    <row r="1007" spans="1:4" x14ac:dyDescent="0.2">
      <c r="A1007" t="s">
        <v>8219</v>
      </c>
      <c r="B1007">
        <v>229</v>
      </c>
      <c r="C1007" t="s">
        <v>8221</v>
      </c>
      <c r="D1007">
        <v>1</v>
      </c>
    </row>
    <row r="1008" spans="1:4" x14ac:dyDescent="0.2">
      <c r="A1008" t="s">
        <v>8219</v>
      </c>
      <c r="B1008">
        <v>133</v>
      </c>
      <c r="C1008" t="s">
        <v>8221</v>
      </c>
      <c r="D1008">
        <v>2</v>
      </c>
    </row>
    <row r="1009" spans="1:4" x14ac:dyDescent="0.2">
      <c r="A1009" t="s">
        <v>8219</v>
      </c>
      <c r="B1009">
        <v>33</v>
      </c>
      <c r="C1009" t="s">
        <v>8221</v>
      </c>
      <c r="D1009">
        <v>2</v>
      </c>
    </row>
    <row r="1010" spans="1:4" x14ac:dyDescent="0.2">
      <c r="A1010" t="s">
        <v>8219</v>
      </c>
      <c r="B1010">
        <v>123</v>
      </c>
      <c r="C1010" t="s">
        <v>8221</v>
      </c>
      <c r="D1010">
        <v>8</v>
      </c>
    </row>
    <row r="1011" spans="1:4" x14ac:dyDescent="0.2">
      <c r="A1011" t="s">
        <v>8219</v>
      </c>
      <c r="B1011">
        <v>26</v>
      </c>
      <c r="C1011" t="s">
        <v>8221</v>
      </c>
      <c r="D1011">
        <v>26</v>
      </c>
    </row>
    <row r="1012" spans="1:4" x14ac:dyDescent="0.2">
      <c r="A1012" t="s">
        <v>8219</v>
      </c>
      <c r="B1012">
        <v>63</v>
      </c>
      <c r="C1012" t="s">
        <v>8221</v>
      </c>
      <c r="D1012">
        <v>4</v>
      </c>
    </row>
    <row r="1013" spans="1:4" x14ac:dyDescent="0.2">
      <c r="A1013" t="s">
        <v>8219</v>
      </c>
      <c r="B1013">
        <v>202</v>
      </c>
      <c r="C1013" t="s">
        <v>8221</v>
      </c>
      <c r="D1013">
        <v>2</v>
      </c>
    </row>
    <row r="1014" spans="1:4" x14ac:dyDescent="0.2">
      <c r="A1014" t="s">
        <v>8219</v>
      </c>
      <c r="B1014">
        <v>90</v>
      </c>
      <c r="C1014" t="s">
        <v>8221</v>
      </c>
      <c r="D1014">
        <v>8</v>
      </c>
    </row>
    <row r="1015" spans="1:4" x14ac:dyDescent="0.2">
      <c r="A1015" t="s">
        <v>8219</v>
      </c>
      <c r="B1015">
        <v>44</v>
      </c>
      <c r="C1015" t="s">
        <v>8221</v>
      </c>
      <c r="D1015">
        <v>2</v>
      </c>
    </row>
    <row r="1016" spans="1:4" x14ac:dyDescent="0.2">
      <c r="A1016" t="s">
        <v>8219</v>
      </c>
      <c r="B1016">
        <v>1062</v>
      </c>
      <c r="C1016" t="s">
        <v>8221</v>
      </c>
      <c r="D1016">
        <v>10</v>
      </c>
    </row>
    <row r="1017" spans="1:4" x14ac:dyDescent="0.2">
      <c r="A1017" t="s">
        <v>8219</v>
      </c>
      <c r="B1017">
        <v>17</v>
      </c>
      <c r="C1017" t="s">
        <v>8221</v>
      </c>
      <c r="D1017">
        <v>5</v>
      </c>
    </row>
    <row r="1018" spans="1:4" x14ac:dyDescent="0.2">
      <c r="A1018" t="s">
        <v>8219</v>
      </c>
      <c r="B1018">
        <v>62</v>
      </c>
      <c r="C1018" t="s">
        <v>8221</v>
      </c>
      <c r="D1018">
        <v>2</v>
      </c>
    </row>
    <row r="1019" spans="1:4" x14ac:dyDescent="0.2">
      <c r="A1019" t="s">
        <v>8219</v>
      </c>
      <c r="B1019">
        <v>136</v>
      </c>
      <c r="C1019" t="s">
        <v>8221</v>
      </c>
      <c r="D1019">
        <v>2</v>
      </c>
    </row>
    <row r="1020" spans="1:4" x14ac:dyDescent="0.2">
      <c r="A1020" t="s">
        <v>8219</v>
      </c>
      <c r="B1020">
        <v>89</v>
      </c>
      <c r="C1020" t="s">
        <v>8221</v>
      </c>
      <c r="D1020">
        <v>1</v>
      </c>
    </row>
    <row r="1021" spans="1:4" x14ac:dyDescent="0.2">
      <c r="A1021" t="s">
        <v>8219</v>
      </c>
      <c r="B1021">
        <v>23</v>
      </c>
      <c r="C1021" t="s">
        <v>8221</v>
      </c>
      <c r="D1021">
        <v>9</v>
      </c>
    </row>
    <row r="1022" spans="1:4" x14ac:dyDescent="0.2">
      <c r="A1022" t="s">
        <v>8219</v>
      </c>
      <c r="B1022">
        <v>62</v>
      </c>
      <c r="C1022" t="s">
        <v>8221</v>
      </c>
      <c r="D1022">
        <v>2</v>
      </c>
    </row>
    <row r="1023" spans="1:4" x14ac:dyDescent="0.2">
      <c r="A1023" t="s">
        <v>8219</v>
      </c>
      <c r="B1023">
        <v>69</v>
      </c>
      <c r="C1023" t="s">
        <v>8221</v>
      </c>
      <c r="D1023">
        <v>2</v>
      </c>
    </row>
    <row r="1024" spans="1:4" x14ac:dyDescent="0.2">
      <c r="A1024" t="s">
        <v>8219</v>
      </c>
      <c r="B1024">
        <v>14</v>
      </c>
      <c r="C1024" t="s">
        <v>8221</v>
      </c>
      <c r="D1024">
        <v>3</v>
      </c>
    </row>
    <row r="1025" spans="1:4" x14ac:dyDescent="0.2">
      <c r="A1025" t="s">
        <v>8219</v>
      </c>
      <c r="B1025">
        <v>21</v>
      </c>
      <c r="C1025" t="s">
        <v>8221</v>
      </c>
      <c r="D1025">
        <v>3</v>
      </c>
    </row>
    <row r="1026" spans="1:4" x14ac:dyDescent="0.2">
      <c r="A1026" t="s">
        <v>8219</v>
      </c>
      <c r="B1026">
        <v>71</v>
      </c>
      <c r="C1026" t="s">
        <v>8221</v>
      </c>
      <c r="D1026">
        <v>6</v>
      </c>
    </row>
    <row r="1027" spans="1:4" x14ac:dyDescent="0.2">
      <c r="A1027" t="s">
        <v>8219</v>
      </c>
      <c r="B1027">
        <v>27</v>
      </c>
      <c r="C1027" t="s">
        <v>8221</v>
      </c>
      <c r="D1027">
        <v>21</v>
      </c>
    </row>
    <row r="1028" spans="1:4" x14ac:dyDescent="0.2">
      <c r="A1028" t="s">
        <v>8219</v>
      </c>
      <c r="B1028">
        <v>158</v>
      </c>
      <c r="C1028" t="s">
        <v>8221</v>
      </c>
      <c r="D1028">
        <v>4</v>
      </c>
    </row>
    <row r="1029" spans="1:4" x14ac:dyDescent="0.2">
      <c r="A1029" t="s">
        <v>8219</v>
      </c>
      <c r="B1029">
        <v>234</v>
      </c>
      <c r="C1029" t="s">
        <v>8221</v>
      </c>
      <c r="D1029">
        <v>2</v>
      </c>
    </row>
    <row r="1030" spans="1:4" x14ac:dyDescent="0.2">
      <c r="A1030" t="s">
        <v>8219</v>
      </c>
      <c r="B1030">
        <v>158</v>
      </c>
      <c r="C1030" t="s">
        <v>8221</v>
      </c>
      <c r="D1030">
        <v>4</v>
      </c>
    </row>
    <row r="1031" spans="1:4" x14ac:dyDescent="0.2">
      <c r="A1031" t="s">
        <v>8219</v>
      </c>
      <c r="B1031">
        <v>84</v>
      </c>
      <c r="C1031" t="s">
        <v>8221</v>
      </c>
      <c r="D1031">
        <v>4</v>
      </c>
    </row>
    <row r="1032" spans="1:4" x14ac:dyDescent="0.2">
      <c r="A1032" t="s">
        <v>8219</v>
      </c>
      <c r="B1032">
        <v>19</v>
      </c>
      <c r="C1032" t="s">
        <v>8221</v>
      </c>
      <c r="D1032">
        <v>3</v>
      </c>
    </row>
    <row r="1033" spans="1:4" x14ac:dyDescent="0.2">
      <c r="A1033" t="s">
        <v>8219</v>
      </c>
      <c r="B1033">
        <v>74</v>
      </c>
      <c r="C1033" t="s">
        <v>8221</v>
      </c>
      <c r="D1033">
        <v>6</v>
      </c>
    </row>
    <row r="1034" spans="1:4" x14ac:dyDescent="0.2">
      <c r="A1034" t="s">
        <v>8219</v>
      </c>
      <c r="B1034">
        <v>47</v>
      </c>
      <c r="C1034" t="s">
        <v>8221</v>
      </c>
      <c r="D1034">
        <v>1</v>
      </c>
    </row>
    <row r="1035" spans="1:4" x14ac:dyDescent="0.2">
      <c r="A1035" t="s">
        <v>8219</v>
      </c>
      <c r="B1035">
        <v>57</v>
      </c>
      <c r="C1035" t="s">
        <v>8221</v>
      </c>
      <c r="D1035">
        <v>2</v>
      </c>
    </row>
    <row r="1036" spans="1:4" x14ac:dyDescent="0.2">
      <c r="A1036" t="s">
        <v>8219</v>
      </c>
      <c r="B1036">
        <v>80</v>
      </c>
      <c r="C1036" t="s">
        <v>8221</v>
      </c>
      <c r="D1036">
        <v>9</v>
      </c>
    </row>
    <row r="1037" spans="1:4" x14ac:dyDescent="0.2">
      <c r="A1037" t="s">
        <v>8219</v>
      </c>
      <c r="B1037">
        <v>104</v>
      </c>
      <c r="C1037" t="s">
        <v>8221</v>
      </c>
      <c r="D1037">
        <v>12</v>
      </c>
    </row>
    <row r="1038" spans="1:4" x14ac:dyDescent="0.2">
      <c r="A1038" t="s">
        <v>8219</v>
      </c>
      <c r="B1038">
        <v>128</v>
      </c>
      <c r="C1038" t="s">
        <v>8221</v>
      </c>
      <c r="D1038">
        <v>7</v>
      </c>
    </row>
    <row r="1039" spans="1:4" x14ac:dyDescent="0.2">
      <c r="A1039" t="s">
        <v>8219</v>
      </c>
      <c r="B1039">
        <v>114</v>
      </c>
      <c r="C1039" t="s">
        <v>8221</v>
      </c>
      <c r="D1039">
        <v>3</v>
      </c>
    </row>
    <row r="1040" spans="1:4" x14ac:dyDescent="0.2">
      <c r="A1040" t="s">
        <v>8219</v>
      </c>
      <c r="B1040">
        <v>621</v>
      </c>
      <c r="C1040" t="s">
        <v>8221</v>
      </c>
      <c r="D1040">
        <v>13</v>
      </c>
    </row>
    <row r="1041" spans="1:4" x14ac:dyDescent="0.2">
      <c r="A1041" t="s">
        <v>8219</v>
      </c>
      <c r="B1041">
        <v>30</v>
      </c>
      <c r="C1041" t="s">
        <v>8221</v>
      </c>
      <c r="D1041">
        <v>4</v>
      </c>
    </row>
    <row r="1042" spans="1:4" x14ac:dyDescent="0.2">
      <c r="A1042" t="s">
        <v>8219</v>
      </c>
      <c r="B1042">
        <v>64</v>
      </c>
      <c r="C1042" t="s">
        <v>8221</v>
      </c>
      <c r="D1042">
        <v>2</v>
      </c>
    </row>
    <row r="1043" spans="1:4" x14ac:dyDescent="0.2">
      <c r="A1043" t="s">
        <v>8219</v>
      </c>
      <c r="B1043">
        <v>202</v>
      </c>
      <c r="C1043" t="s">
        <v>8221</v>
      </c>
      <c r="D1043">
        <v>28</v>
      </c>
    </row>
    <row r="1044" spans="1:4" x14ac:dyDescent="0.2">
      <c r="A1044" t="s">
        <v>8219</v>
      </c>
      <c r="B1044">
        <v>68</v>
      </c>
      <c r="C1044" t="s">
        <v>8221</v>
      </c>
      <c r="D1044">
        <v>7</v>
      </c>
    </row>
    <row r="1045" spans="1:4" x14ac:dyDescent="0.2">
      <c r="A1045" t="s">
        <v>8219</v>
      </c>
      <c r="B1045">
        <v>107</v>
      </c>
      <c r="C1045" t="s">
        <v>8221</v>
      </c>
      <c r="D1045">
        <v>3</v>
      </c>
    </row>
    <row r="1046" spans="1:4" x14ac:dyDescent="0.2">
      <c r="A1046" t="s">
        <v>8219</v>
      </c>
      <c r="B1046">
        <v>53</v>
      </c>
      <c r="C1046" t="s">
        <v>8221</v>
      </c>
      <c r="D1046">
        <v>2</v>
      </c>
    </row>
    <row r="1047" spans="1:4" x14ac:dyDescent="0.2">
      <c r="A1047" t="s">
        <v>8219</v>
      </c>
      <c r="B1047">
        <v>63</v>
      </c>
      <c r="C1047" t="s">
        <v>8221</v>
      </c>
      <c r="D1047">
        <v>9</v>
      </c>
    </row>
    <row r="1048" spans="1:4" x14ac:dyDescent="0.2">
      <c r="A1048" t="s">
        <v>8219</v>
      </c>
      <c r="B1048">
        <v>25</v>
      </c>
      <c r="C1048" t="s">
        <v>8221</v>
      </c>
      <c r="D1048">
        <v>2</v>
      </c>
    </row>
    <row r="1049" spans="1:4" x14ac:dyDescent="0.2">
      <c r="A1049" t="s">
        <v>8219</v>
      </c>
      <c r="B1049">
        <v>29</v>
      </c>
      <c r="C1049" t="s">
        <v>8221</v>
      </c>
      <c r="D1049">
        <v>2</v>
      </c>
    </row>
    <row r="1050" spans="1:4" x14ac:dyDescent="0.2">
      <c r="A1050" t="s">
        <v>8219</v>
      </c>
      <c r="B1050">
        <v>17</v>
      </c>
      <c r="C1050" t="s">
        <v>8221</v>
      </c>
      <c r="D1050">
        <v>8</v>
      </c>
    </row>
    <row r="1051" spans="1:4" x14ac:dyDescent="0.2">
      <c r="A1051" t="s">
        <v>8219</v>
      </c>
      <c r="B1051">
        <v>83</v>
      </c>
      <c r="C1051" t="s">
        <v>8221</v>
      </c>
      <c r="D1051">
        <v>5</v>
      </c>
    </row>
    <row r="1052" spans="1:4" x14ac:dyDescent="0.2">
      <c r="A1052" t="s">
        <v>8219</v>
      </c>
      <c r="B1052">
        <v>44</v>
      </c>
      <c r="C1052" t="s">
        <v>8221</v>
      </c>
      <c r="D1052">
        <v>2</v>
      </c>
    </row>
    <row r="1053" spans="1:4" x14ac:dyDescent="0.2">
      <c r="A1053" t="s">
        <v>8219</v>
      </c>
      <c r="B1053">
        <v>557</v>
      </c>
      <c r="C1053" t="s">
        <v>8221</v>
      </c>
      <c r="D1053">
        <v>2</v>
      </c>
    </row>
    <row r="1054" spans="1:4" x14ac:dyDescent="0.2">
      <c r="A1054" t="s">
        <v>8219</v>
      </c>
      <c r="B1054">
        <v>39</v>
      </c>
      <c r="C1054" t="s">
        <v>8221</v>
      </c>
      <c r="D1054">
        <v>1</v>
      </c>
    </row>
    <row r="1055" spans="1:4" x14ac:dyDescent="0.2">
      <c r="A1055" t="s">
        <v>8219</v>
      </c>
      <c r="B1055">
        <v>185</v>
      </c>
      <c r="C1055" t="s">
        <v>8221</v>
      </c>
      <c r="D1055">
        <v>1</v>
      </c>
    </row>
    <row r="1056" spans="1:4" x14ac:dyDescent="0.2">
      <c r="A1056" t="s">
        <v>8219</v>
      </c>
      <c r="B1056">
        <v>555</v>
      </c>
      <c r="C1056" t="s">
        <v>8221</v>
      </c>
      <c r="D1056">
        <v>1</v>
      </c>
    </row>
    <row r="1057" spans="1:4" x14ac:dyDescent="0.2">
      <c r="A1057" t="s">
        <v>8219</v>
      </c>
      <c r="B1057">
        <v>162</v>
      </c>
      <c r="C1057" t="s">
        <v>8221</v>
      </c>
      <c r="D1057">
        <v>1</v>
      </c>
    </row>
    <row r="1058" spans="1:4" x14ac:dyDescent="0.2">
      <c r="A1058" t="s">
        <v>8219</v>
      </c>
      <c r="B1058">
        <v>17</v>
      </c>
      <c r="C1058" t="s">
        <v>8221</v>
      </c>
      <c r="D1058">
        <v>1</v>
      </c>
    </row>
    <row r="1059" spans="1:4" x14ac:dyDescent="0.2">
      <c r="A1059" t="s">
        <v>8219</v>
      </c>
      <c r="B1059">
        <v>17</v>
      </c>
      <c r="C1059" t="s">
        <v>8221</v>
      </c>
      <c r="D1059">
        <v>1</v>
      </c>
    </row>
    <row r="1060" spans="1:4" x14ac:dyDescent="0.2">
      <c r="A1060" t="s">
        <v>8219</v>
      </c>
      <c r="B1060">
        <v>15</v>
      </c>
      <c r="C1060" t="s">
        <v>8221</v>
      </c>
      <c r="D1060">
        <v>1</v>
      </c>
    </row>
    <row r="1061" spans="1:4" x14ac:dyDescent="0.2">
      <c r="A1061" t="s">
        <v>8219</v>
      </c>
      <c r="B1061">
        <v>33</v>
      </c>
      <c r="C1061" t="s">
        <v>8221</v>
      </c>
      <c r="D1061">
        <v>2</v>
      </c>
    </row>
    <row r="1062" spans="1:4" x14ac:dyDescent="0.2">
      <c r="A1062" t="s">
        <v>8219</v>
      </c>
      <c r="B1062">
        <v>49</v>
      </c>
      <c r="C1062" t="s">
        <v>8221</v>
      </c>
      <c r="D1062">
        <v>1</v>
      </c>
    </row>
    <row r="1063" spans="1:4" x14ac:dyDescent="0.2">
      <c r="A1063" t="s">
        <v>8219</v>
      </c>
      <c r="B1063">
        <v>29</v>
      </c>
      <c r="C1063" t="s">
        <v>8221</v>
      </c>
      <c r="D1063">
        <v>5</v>
      </c>
    </row>
    <row r="1064" spans="1:4" x14ac:dyDescent="0.2">
      <c r="A1064" t="s">
        <v>8219</v>
      </c>
      <c r="B1064">
        <v>1151</v>
      </c>
      <c r="C1064" t="s">
        <v>8221</v>
      </c>
      <c r="D1064">
        <v>5</v>
      </c>
    </row>
    <row r="1065" spans="1:4" x14ac:dyDescent="0.2">
      <c r="A1065" t="s">
        <v>8219</v>
      </c>
      <c r="B1065">
        <v>123</v>
      </c>
      <c r="C1065" t="s">
        <v>8221</v>
      </c>
      <c r="D1065">
        <v>6</v>
      </c>
    </row>
    <row r="1066" spans="1:4" x14ac:dyDescent="0.2">
      <c r="A1066" t="s">
        <v>8219</v>
      </c>
      <c r="B1066">
        <v>235</v>
      </c>
      <c r="C1066" t="s">
        <v>8221</v>
      </c>
      <c r="D1066">
        <v>9</v>
      </c>
    </row>
    <row r="1067" spans="1:4" x14ac:dyDescent="0.2">
      <c r="A1067" t="s">
        <v>8219</v>
      </c>
      <c r="B1067">
        <v>95</v>
      </c>
      <c r="C1067" t="s">
        <v>8221</v>
      </c>
      <c r="D1067">
        <v>20</v>
      </c>
    </row>
    <row r="1068" spans="1:4" x14ac:dyDescent="0.2">
      <c r="A1068" t="s">
        <v>8219</v>
      </c>
      <c r="B1068">
        <v>57</v>
      </c>
      <c r="C1068" t="s">
        <v>8221</v>
      </c>
      <c r="D1068">
        <v>2</v>
      </c>
    </row>
    <row r="1069" spans="1:4" x14ac:dyDescent="0.2">
      <c r="A1069" t="s">
        <v>8219</v>
      </c>
      <c r="B1069">
        <v>69</v>
      </c>
      <c r="C1069" t="s">
        <v>8221</v>
      </c>
      <c r="D1069">
        <v>2</v>
      </c>
    </row>
    <row r="1070" spans="1:4" x14ac:dyDescent="0.2">
      <c r="A1070" t="s">
        <v>8219</v>
      </c>
      <c r="B1070">
        <v>277</v>
      </c>
      <c r="C1070" t="s">
        <v>8221</v>
      </c>
      <c r="D1070">
        <v>5</v>
      </c>
    </row>
    <row r="1071" spans="1:4" x14ac:dyDescent="0.2">
      <c r="A1071" t="s">
        <v>8219</v>
      </c>
      <c r="B1071">
        <v>45</v>
      </c>
      <c r="C1071" t="s">
        <v>8221</v>
      </c>
      <c r="D1071">
        <v>3</v>
      </c>
    </row>
    <row r="1072" spans="1:4" x14ac:dyDescent="0.2">
      <c r="A1072" t="s">
        <v>8219</v>
      </c>
      <c r="B1072">
        <v>56</v>
      </c>
      <c r="C1072" t="s">
        <v>8221</v>
      </c>
      <c r="D1072">
        <v>4</v>
      </c>
    </row>
    <row r="1073" spans="1:4" x14ac:dyDescent="0.2">
      <c r="A1073" t="s">
        <v>8219</v>
      </c>
      <c r="B1073">
        <v>34</v>
      </c>
      <c r="C1073" t="s">
        <v>8221</v>
      </c>
      <c r="D1073">
        <v>4</v>
      </c>
    </row>
    <row r="1074" spans="1:4" x14ac:dyDescent="0.2">
      <c r="A1074" t="s">
        <v>8219</v>
      </c>
      <c r="B1074">
        <v>72</v>
      </c>
      <c r="C1074" t="s">
        <v>8221</v>
      </c>
      <c r="D1074">
        <v>2</v>
      </c>
    </row>
    <row r="1075" spans="1:4" x14ac:dyDescent="0.2">
      <c r="A1075" t="s">
        <v>8219</v>
      </c>
      <c r="B1075">
        <v>84</v>
      </c>
      <c r="C1075" t="s">
        <v>8221</v>
      </c>
      <c r="D1075">
        <v>2</v>
      </c>
    </row>
    <row r="1076" spans="1:4" x14ac:dyDescent="0.2">
      <c r="A1076" t="s">
        <v>8219</v>
      </c>
      <c r="B1076">
        <v>51</v>
      </c>
      <c r="C1076" t="s">
        <v>8221</v>
      </c>
      <c r="D1076">
        <v>3</v>
      </c>
    </row>
    <row r="1077" spans="1:4" x14ac:dyDescent="0.2">
      <c r="A1077" t="s">
        <v>8219</v>
      </c>
      <c r="B1077">
        <v>376</v>
      </c>
      <c r="C1077" t="s">
        <v>8221</v>
      </c>
      <c r="D1077">
        <v>2</v>
      </c>
    </row>
    <row r="1078" spans="1:4" x14ac:dyDescent="0.2">
      <c r="A1078" t="s">
        <v>8219</v>
      </c>
      <c r="B1078">
        <v>1260</v>
      </c>
      <c r="C1078" t="s">
        <v>8221</v>
      </c>
      <c r="D1078">
        <v>16</v>
      </c>
    </row>
    <row r="1079" spans="1:4" x14ac:dyDescent="0.2">
      <c r="A1079" t="s">
        <v>8219</v>
      </c>
      <c r="B1079">
        <v>15</v>
      </c>
      <c r="C1079" t="s">
        <v>8221</v>
      </c>
      <c r="D1079">
        <v>3</v>
      </c>
    </row>
    <row r="1080" spans="1:4" x14ac:dyDescent="0.2">
      <c r="A1080" t="s">
        <v>8219</v>
      </c>
      <c r="B1080">
        <v>14</v>
      </c>
      <c r="C1080" t="s">
        <v>8221</v>
      </c>
      <c r="D1080">
        <v>27</v>
      </c>
    </row>
    <row r="1081" spans="1:4" x14ac:dyDescent="0.2">
      <c r="A1081" t="s">
        <v>8219</v>
      </c>
      <c r="B1081">
        <v>48</v>
      </c>
      <c r="C1081" t="s">
        <v>8221</v>
      </c>
      <c r="D1081">
        <v>5</v>
      </c>
    </row>
    <row r="1082" spans="1:4" x14ac:dyDescent="0.2">
      <c r="A1082" t="s">
        <v>8219</v>
      </c>
      <c r="B1082">
        <v>211</v>
      </c>
      <c r="C1082" t="s">
        <v>8221</v>
      </c>
      <c r="D1082">
        <v>3</v>
      </c>
    </row>
    <row r="1083" spans="1:4" x14ac:dyDescent="0.2">
      <c r="A1083" t="s">
        <v>8219</v>
      </c>
      <c r="B1083">
        <v>79</v>
      </c>
      <c r="C1083" t="s">
        <v>8221</v>
      </c>
      <c r="D1083">
        <v>1</v>
      </c>
    </row>
    <row r="1084" spans="1:4" x14ac:dyDescent="0.2">
      <c r="A1084" t="s">
        <v>8219</v>
      </c>
      <c r="B1084">
        <v>62</v>
      </c>
      <c r="C1084" t="s">
        <v>8221</v>
      </c>
      <c r="D1084">
        <v>2</v>
      </c>
    </row>
    <row r="1085" spans="1:4" x14ac:dyDescent="0.2">
      <c r="A1085" t="s">
        <v>8219</v>
      </c>
      <c r="B1085">
        <v>263</v>
      </c>
      <c r="C1085" t="s">
        <v>8221</v>
      </c>
      <c r="D1085">
        <v>4</v>
      </c>
    </row>
    <row r="1086" spans="1:4" x14ac:dyDescent="0.2">
      <c r="A1086" t="s">
        <v>8219</v>
      </c>
      <c r="B1086">
        <v>76</v>
      </c>
      <c r="C1086" t="s">
        <v>8221</v>
      </c>
      <c r="D1086">
        <v>5</v>
      </c>
    </row>
    <row r="1087" spans="1:4" x14ac:dyDescent="0.2">
      <c r="A1087" t="s">
        <v>8219</v>
      </c>
      <c r="B1087">
        <v>58</v>
      </c>
      <c r="C1087" t="s">
        <v>8221</v>
      </c>
      <c r="D1087">
        <v>1</v>
      </c>
    </row>
    <row r="1088" spans="1:4" x14ac:dyDescent="0.2">
      <c r="A1088" t="s">
        <v>8219</v>
      </c>
      <c r="B1088">
        <v>71</v>
      </c>
      <c r="C1088" t="s">
        <v>8221</v>
      </c>
      <c r="D1088">
        <v>2</v>
      </c>
    </row>
    <row r="1089" spans="1:4" x14ac:dyDescent="0.2">
      <c r="A1089" t="s">
        <v>8219</v>
      </c>
      <c r="B1089">
        <v>68</v>
      </c>
      <c r="C1089" t="s">
        <v>8221</v>
      </c>
      <c r="D1089">
        <v>4</v>
      </c>
    </row>
    <row r="1090" spans="1:4" x14ac:dyDescent="0.2">
      <c r="A1090" t="s">
        <v>8219</v>
      </c>
      <c r="B1090">
        <v>191</v>
      </c>
      <c r="C1090" t="s">
        <v>8221</v>
      </c>
      <c r="D1090">
        <v>3</v>
      </c>
    </row>
    <row r="1091" spans="1:4" x14ac:dyDescent="0.2">
      <c r="A1091" t="s">
        <v>8219</v>
      </c>
      <c r="B1091">
        <v>383</v>
      </c>
      <c r="C1091" t="s">
        <v>8221</v>
      </c>
      <c r="D1091">
        <v>1</v>
      </c>
    </row>
    <row r="1092" spans="1:4" x14ac:dyDescent="0.2">
      <c r="A1092" t="s">
        <v>8219</v>
      </c>
      <c r="B1092">
        <v>81</v>
      </c>
      <c r="C1092" t="s">
        <v>8221</v>
      </c>
      <c r="D1092">
        <v>1</v>
      </c>
    </row>
    <row r="1093" spans="1:4" x14ac:dyDescent="0.2">
      <c r="A1093" t="s">
        <v>8219</v>
      </c>
      <c r="B1093">
        <v>76</v>
      </c>
      <c r="C1093" t="s">
        <v>8221</v>
      </c>
      <c r="D1093">
        <v>2</v>
      </c>
    </row>
    <row r="1094" spans="1:4" x14ac:dyDescent="0.2">
      <c r="A1094" t="s">
        <v>8219</v>
      </c>
      <c r="B1094">
        <v>50</v>
      </c>
      <c r="C1094" t="s">
        <v>8221</v>
      </c>
      <c r="D1094">
        <v>3</v>
      </c>
    </row>
    <row r="1095" spans="1:4" x14ac:dyDescent="0.2">
      <c r="A1095" t="s">
        <v>8219</v>
      </c>
      <c r="B1095">
        <v>24</v>
      </c>
      <c r="C1095" t="s">
        <v>8221</v>
      </c>
      <c r="D1095">
        <v>2</v>
      </c>
    </row>
    <row r="1096" spans="1:4" x14ac:dyDescent="0.2">
      <c r="A1096" t="s">
        <v>8219</v>
      </c>
      <c r="B1096">
        <v>19</v>
      </c>
      <c r="C1096" t="s">
        <v>8221</v>
      </c>
      <c r="D1096">
        <v>29</v>
      </c>
    </row>
    <row r="1097" spans="1:4" x14ac:dyDescent="0.2">
      <c r="A1097" t="s">
        <v>8219</v>
      </c>
      <c r="B1097">
        <v>18</v>
      </c>
      <c r="C1097" t="s">
        <v>8221</v>
      </c>
      <c r="D1097">
        <v>1</v>
      </c>
    </row>
    <row r="1098" spans="1:4" x14ac:dyDescent="0.2">
      <c r="A1098" t="s">
        <v>8219</v>
      </c>
      <c r="B1098">
        <v>50</v>
      </c>
      <c r="C1098" t="s">
        <v>8221</v>
      </c>
      <c r="D1098">
        <v>7</v>
      </c>
    </row>
    <row r="1099" spans="1:4" x14ac:dyDescent="0.2">
      <c r="A1099" t="s">
        <v>8219</v>
      </c>
      <c r="B1099">
        <v>82</v>
      </c>
      <c r="C1099" t="s">
        <v>8221</v>
      </c>
      <c r="D1099">
        <v>4</v>
      </c>
    </row>
    <row r="1100" spans="1:4" x14ac:dyDescent="0.2">
      <c r="A1100" t="s">
        <v>8219</v>
      </c>
      <c r="B1100">
        <v>146</v>
      </c>
      <c r="C1100" t="s">
        <v>8221</v>
      </c>
      <c r="D1100">
        <v>2</v>
      </c>
    </row>
    <row r="1101" spans="1:4" x14ac:dyDescent="0.2">
      <c r="A1101" t="s">
        <v>8219</v>
      </c>
      <c r="B1101">
        <v>206</v>
      </c>
      <c r="C1101" t="s">
        <v>8221</v>
      </c>
      <c r="D1101">
        <v>1</v>
      </c>
    </row>
    <row r="1102" spans="1:4" x14ac:dyDescent="0.2">
      <c r="A1102" t="s">
        <v>8219</v>
      </c>
      <c r="B1102">
        <v>184</v>
      </c>
      <c r="C1102" t="s">
        <v>8221</v>
      </c>
      <c r="D1102">
        <v>13</v>
      </c>
    </row>
    <row r="1103" spans="1:4" x14ac:dyDescent="0.2">
      <c r="A1103" t="s">
        <v>8219</v>
      </c>
      <c r="B1103">
        <v>83</v>
      </c>
      <c r="C1103" t="s">
        <v>8221</v>
      </c>
      <c r="D1103">
        <v>7</v>
      </c>
    </row>
    <row r="1104" spans="1:4" x14ac:dyDescent="0.2">
      <c r="A1104" t="s">
        <v>8219</v>
      </c>
      <c r="B1104">
        <v>141</v>
      </c>
      <c r="C1104" t="s">
        <v>8221</v>
      </c>
      <c r="D1104">
        <v>5</v>
      </c>
    </row>
    <row r="1105" spans="1:4" x14ac:dyDescent="0.2">
      <c r="A1105" t="s">
        <v>8219</v>
      </c>
      <c r="B1105">
        <v>150</v>
      </c>
      <c r="C1105" t="s">
        <v>8221</v>
      </c>
      <c r="D1105">
        <v>8</v>
      </c>
    </row>
    <row r="1106" spans="1:4" x14ac:dyDescent="0.2">
      <c r="A1106" t="s">
        <v>8219</v>
      </c>
      <c r="B1106">
        <v>65</v>
      </c>
      <c r="C1106" t="s">
        <v>8221</v>
      </c>
      <c r="D1106">
        <v>4</v>
      </c>
    </row>
    <row r="1107" spans="1:4" x14ac:dyDescent="0.2">
      <c r="A1107" t="s">
        <v>8219</v>
      </c>
      <c r="B1107">
        <v>30</v>
      </c>
      <c r="C1107" t="s">
        <v>8221</v>
      </c>
      <c r="D1107">
        <v>2</v>
      </c>
    </row>
    <row r="1108" spans="1:4" x14ac:dyDescent="0.2">
      <c r="A1108" t="s">
        <v>8219</v>
      </c>
      <c r="B1108">
        <v>105</v>
      </c>
      <c r="C1108" t="s">
        <v>8221</v>
      </c>
      <c r="D1108">
        <v>1</v>
      </c>
    </row>
    <row r="1109" spans="1:4" x14ac:dyDescent="0.2">
      <c r="A1109" t="s">
        <v>8219</v>
      </c>
      <c r="B1109">
        <v>49</v>
      </c>
      <c r="C1109" t="s">
        <v>8221</v>
      </c>
      <c r="D1109">
        <v>2</v>
      </c>
    </row>
    <row r="1110" spans="1:4" x14ac:dyDescent="0.2">
      <c r="A1110" t="s">
        <v>8219</v>
      </c>
      <c r="B1110">
        <v>42</v>
      </c>
      <c r="C1110" t="s">
        <v>8221</v>
      </c>
      <c r="D1110">
        <v>3</v>
      </c>
    </row>
    <row r="1111" spans="1:4" x14ac:dyDescent="0.2">
      <c r="A1111" t="s">
        <v>8219</v>
      </c>
      <c r="B1111">
        <v>151</v>
      </c>
      <c r="C1111" t="s">
        <v>8221</v>
      </c>
      <c r="D1111">
        <v>4</v>
      </c>
    </row>
    <row r="1112" spans="1:4" x14ac:dyDescent="0.2">
      <c r="A1112" t="s">
        <v>8219</v>
      </c>
      <c r="B1112">
        <v>379</v>
      </c>
      <c r="C1112" t="s">
        <v>8221</v>
      </c>
      <c r="D1112">
        <v>9</v>
      </c>
    </row>
    <row r="1113" spans="1:4" x14ac:dyDescent="0.2">
      <c r="A1113" t="s">
        <v>8219</v>
      </c>
      <c r="B1113">
        <v>51</v>
      </c>
      <c r="C1113" t="s">
        <v>8221</v>
      </c>
      <c r="D1113">
        <v>4</v>
      </c>
    </row>
    <row r="1114" spans="1:4" x14ac:dyDescent="0.2">
      <c r="A1114" t="s">
        <v>8219</v>
      </c>
      <c r="B1114">
        <v>31</v>
      </c>
      <c r="C1114" t="s">
        <v>8221</v>
      </c>
      <c r="D1114">
        <v>2</v>
      </c>
    </row>
    <row r="1115" spans="1:4" x14ac:dyDescent="0.2">
      <c r="A1115" t="s">
        <v>8219</v>
      </c>
      <c r="B1115">
        <v>72</v>
      </c>
      <c r="C1115" t="s">
        <v>8221</v>
      </c>
      <c r="D1115">
        <v>1</v>
      </c>
    </row>
    <row r="1116" spans="1:4" x14ac:dyDescent="0.2">
      <c r="A1116" t="s">
        <v>8219</v>
      </c>
      <c r="B1116">
        <v>103</v>
      </c>
      <c r="C1116" t="s">
        <v>8221</v>
      </c>
      <c r="D1116">
        <v>4</v>
      </c>
    </row>
    <row r="1117" spans="1:4" x14ac:dyDescent="0.2">
      <c r="A1117" t="s">
        <v>8219</v>
      </c>
      <c r="B1117">
        <v>111</v>
      </c>
      <c r="C1117" t="s">
        <v>8221</v>
      </c>
      <c r="D1117">
        <v>4</v>
      </c>
    </row>
    <row r="1118" spans="1:4" x14ac:dyDescent="0.2">
      <c r="A1118" t="s">
        <v>8219</v>
      </c>
      <c r="B1118">
        <v>43</v>
      </c>
      <c r="C1118" t="s">
        <v>8221</v>
      </c>
      <c r="D1118">
        <v>3</v>
      </c>
    </row>
    <row r="1119" spans="1:4" x14ac:dyDescent="0.2">
      <c r="A1119" t="s">
        <v>8219</v>
      </c>
      <c r="B1119">
        <v>576</v>
      </c>
      <c r="C1119" t="s">
        <v>8221</v>
      </c>
      <c r="D1119">
        <v>2</v>
      </c>
    </row>
    <row r="1120" spans="1:4" x14ac:dyDescent="0.2">
      <c r="A1120" t="s">
        <v>8219</v>
      </c>
      <c r="B1120">
        <v>369</v>
      </c>
      <c r="C1120" t="s">
        <v>8221</v>
      </c>
      <c r="D1120">
        <v>2</v>
      </c>
    </row>
    <row r="1121" spans="1:4" x14ac:dyDescent="0.2">
      <c r="A1121" t="s">
        <v>8219</v>
      </c>
      <c r="B1121">
        <v>25</v>
      </c>
      <c r="C1121" t="s">
        <v>8221</v>
      </c>
      <c r="D1121">
        <v>55</v>
      </c>
    </row>
    <row r="1122" spans="1:4" x14ac:dyDescent="0.2">
      <c r="A1122" t="s">
        <v>8219</v>
      </c>
      <c r="B1122">
        <v>193</v>
      </c>
      <c r="C1122" t="s">
        <v>8221</v>
      </c>
      <c r="D1122">
        <v>2</v>
      </c>
    </row>
    <row r="1123" spans="1:4" x14ac:dyDescent="0.2">
      <c r="A1123" t="s">
        <v>8219</v>
      </c>
      <c r="B1123">
        <v>35</v>
      </c>
      <c r="C1123" t="s">
        <v>8221</v>
      </c>
      <c r="D1123">
        <v>3</v>
      </c>
    </row>
    <row r="1124" spans="1:4" x14ac:dyDescent="0.2">
      <c r="A1124" t="s">
        <v>8219</v>
      </c>
      <c r="B1124">
        <v>8</v>
      </c>
      <c r="C1124" t="s">
        <v>8221</v>
      </c>
      <c r="D1124">
        <v>1</v>
      </c>
    </row>
    <row r="1125" spans="1:4" x14ac:dyDescent="0.2">
      <c r="A1125" t="s">
        <v>8219</v>
      </c>
      <c r="B1125">
        <v>72</v>
      </c>
      <c r="C1125" t="s">
        <v>8221</v>
      </c>
      <c r="D1125">
        <v>4</v>
      </c>
    </row>
    <row r="1126" spans="1:4" x14ac:dyDescent="0.2">
      <c r="A1126" t="s">
        <v>8219</v>
      </c>
      <c r="B1126">
        <v>58</v>
      </c>
      <c r="C1126" t="s">
        <v>8221</v>
      </c>
      <c r="D1126">
        <v>3</v>
      </c>
    </row>
    <row r="1127" spans="1:4" x14ac:dyDescent="0.2">
      <c r="A1127" t="s">
        <v>8219</v>
      </c>
      <c r="B1127">
        <v>43</v>
      </c>
      <c r="C1127" t="s">
        <v>8221</v>
      </c>
      <c r="D1127">
        <v>1</v>
      </c>
    </row>
    <row r="1128" spans="1:4" x14ac:dyDescent="0.2">
      <c r="A1128" t="s">
        <v>8219</v>
      </c>
      <c r="B1128">
        <v>97</v>
      </c>
      <c r="C1128" t="s">
        <v>8221</v>
      </c>
      <c r="D1128">
        <v>0</v>
      </c>
    </row>
    <row r="1129" spans="1:4" x14ac:dyDescent="0.2">
      <c r="A1129" t="s">
        <v>8219</v>
      </c>
      <c r="B1129">
        <v>354</v>
      </c>
      <c r="C1129" t="s">
        <v>8221</v>
      </c>
      <c r="D1129">
        <v>2</v>
      </c>
    </row>
    <row r="1130" spans="1:4" x14ac:dyDescent="0.2">
      <c r="A1130" t="s">
        <v>8219</v>
      </c>
      <c r="B1130">
        <v>65</v>
      </c>
      <c r="C1130" t="s">
        <v>8221</v>
      </c>
      <c r="D1130">
        <v>1</v>
      </c>
    </row>
    <row r="1131" spans="1:4" x14ac:dyDescent="0.2">
      <c r="A1131" t="s">
        <v>8219</v>
      </c>
      <c r="B1131">
        <v>19</v>
      </c>
      <c r="C1131" t="s">
        <v>8221</v>
      </c>
      <c r="D1131">
        <v>1</v>
      </c>
    </row>
    <row r="1132" spans="1:4" x14ac:dyDescent="0.2">
      <c r="A1132" t="s">
        <v>8219</v>
      </c>
      <c r="B1132">
        <v>36</v>
      </c>
      <c r="C1132" t="s">
        <v>8221</v>
      </c>
      <c r="D1132">
        <v>1</v>
      </c>
    </row>
    <row r="1133" spans="1:4" x14ac:dyDescent="0.2">
      <c r="A1133" t="s">
        <v>8219</v>
      </c>
      <c r="B1133">
        <v>71</v>
      </c>
      <c r="C1133" t="s">
        <v>8221</v>
      </c>
      <c r="D1133">
        <v>0</v>
      </c>
    </row>
    <row r="1134" spans="1:4" x14ac:dyDescent="0.2">
      <c r="A1134" t="s">
        <v>8219</v>
      </c>
      <c r="B1134">
        <v>178</v>
      </c>
      <c r="C1134" t="s">
        <v>8221</v>
      </c>
      <c r="D1134">
        <v>2</v>
      </c>
    </row>
    <row r="1135" spans="1:4" x14ac:dyDescent="0.2">
      <c r="A1135" t="s">
        <v>8219</v>
      </c>
      <c r="B1135">
        <v>130</v>
      </c>
      <c r="C1135" t="s">
        <v>8221</v>
      </c>
      <c r="D1135">
        <v>1</v>
      </c>
    </row>
    <row r="1136" spans="1:4" x14ac:dyDescent="0.2">
      <c r="A1136" t="s">
        <v>8219</v>
      </c>
      <c r="B1136">
        <v>66</v>
      </c>
      <c r="C1136" t="s">
        <v>8221</v>
      </c>
      <c r="D1136">
        <v>3</v>
      </c>
    </row>
    <row r="1137" spans="1:4" x14ac:dyDescent="0.2">
      <c r="A1137" t="s">
        <v>8219</v>
      </c>
      <c r="B1137">
        <v>52</v>
      </c>
      <c r="C1137" t="s">
        <v>8221</v>
      </c>
      <c r="D1137">
        <v>0</v>
      </c>
    </row>
    <row r="1138" spans="1:4" x14ac:dyDescent="0.2">
      <c r="A1138" t="s">
        <v>8219</v>
      </c>
      <c r="B1138">
        <v>10</v>
      </c>
      <c r="C1138" t="s">
        <v>8221</v>
      </c>
      <c r="D1138">
        <v>1</v>
      </c>
    </row>
    <row r="1139" spans="1:4" x14ac:dyDescent="0.2">
      <c r="A1139" t="s">
        <v>8219</v>
      </c>
      <c r="B1139">
        <v>189</v>
      </c>
      <c r="C1139" t="s">
        <v>8221</v>
      </c>
      <c r="D1139">
        <v>0</v>
      </c>
    </row>
    <row r="1140" spans="1:4" x14ac:dyDescent="0.2">
      <c r="A1140" t="s">
        <v>8219</v>
      </c>
      <c r="B1140">
        <v>211</v>
      </c>
      <c r="C1140" t="s">
        <v>8221</v>
      </c>
      <c r="D1140">
        <v>2</v>
      </c>
    </row>
    <row r="1141" spans="1:4" x14ac:dyDescent="0.2">
      <c r="A1141" t="s">
        <v>8219</v>
      </c>
      <c r="B1141">
        <v>20</v>
      </c>
      <c r="C1141" t="s">
        <v>8221</v>
      </c>
      <c r="D1141">
        <v>2</v>
      </c>
    </row>
    <row r="1142" spans="1:4" x14ac:dyDescent="0.2">
      <c r="A1142" t="s">
        <v>8219</v>
      </c>
      <c r="B1142">
        <v>38</v>
      </c>
      <c r="C1142" t="s">
        <v>8221</v>
      </c>
      <c r="D1142">
        <v>4</v>
      </c>
    </row>
    <row r="1143" spans="1:4" x14ac:dyDescent="0.2">
      <c r="A1143" t="s">
        <v>8219</v>
      </c>
      <c r="B1143">
        <v>20</v>
      </c>
      <c r="C1143" t="s">
        <v>8221</v>
      </c>
      <c r="D1143">
        <v>10</v>
      </c>
    </row>
    <row r="1144" spans="1:4" x14ac:dyDescent="0.2">
      <c r="A1144" t="s">
        <v>8219</v>
      </c>
      <c r="B1144">
        <v>350</v>
      </c>
      <c r="C1144" t="s">
        <v>8221</v>
      </c>
      <c r="D1144">
        <v>4</v>
      </c>
    </row>
    <row r="1145" spans="1:4" x14ac:dyDescent="0.2">
      <c r="A1145" t="s">
        <v>8219</v>
      </c>
      <c r="B1145">
        <v>23</v>
      </c>
      <c r="C1145" t="s">
        <v>8221</v>
      </c>
      <c r="D1145">
        <v>3</v>
      </c>
    </row>
    <row r="1146" spans="1:4" x14ac:dyDescent="0.2">
      <c r="A1146" t="s">
        <v>8219</v>
      </c>
      <c r="B1146">
        <v>74</v>
      </c>
      <c r="C1146" t="s">
        <v>8221</v>
      </c>
      <c r="D1146">
        <v>3</v>
      </c>
    </row>
    <row r="1147" spans="1:4" x14ac:dyDescent="0.2">
      <c r="A1147" t="s">
        <v>8219</v>
      </c>
      <c r="B1147">
        <v>115</v>
      </c>
      <c r="C1147" t="s">
        <v>8221</v>
      </c>
      <c r="D1147">
        <v>6</v>
      </c>
    </row>
    <row r="1148" spans="1:4" x14ac:dyDescent="0.2">
      <c r="A1148" t="s">
        <v>8219</v>
      </c>
      <c r="B1148">
        <v>87</v>
      </c>
      <c r="C1148" t="s">
        <v>8221</v>
      </c>
      <c r="D1148">
        <v>1</v>
      </c>
    </row>
    <row r="1149" spans="1:4" x14ac:dyDescent="0.2">
      <c r="A1149" t="s">
        <v>8219</v>
      </c>
      <c r="B1149">
        <v>96</v>
      </c>
      <c r="C1149" t="s">
        <v>8221</v>
      </c>
      <c r="D1149">
        <v>2</v>
      </c>
    </row>
    <row r="1150" spans="1:4" x14ac:dyDescent="0.2">
      <c r="A1150" t="s">
        <v>8219</v>
      </c>
      <c r="B1150">
        <v>136</v>
      </c>
      <c r="C1150" t="s">
        <v>8221</v>
      </c>
      <c r="D1150">
        <v>7</v>
      </c>
    </row>
    <row r="1151" spans="1:4" x14ac:dyDescent="0.2">
      <c r="A1151" t="s">
        <v>8219</v>
      </c>
      <c r="B1151">
        <v>18</v>
      </c>
      <c r="C1151" t="s">
        <v>8221</v>
      </c>
      <c r="D1151">
        <v>10</v>
      </c>
    </row>
    <row r="1152" spans="1:4" x14ac:dyDescent="0.2">
      <c r="A1152" t="s">
        <v>8219</v>
      </c>
      <c r="B1152">
        <v>52</v>
      </c>
      <c r="C1152" t="s">
        <v>8221</v>
      </c>
      <c r="D1152">
        <v>11</v>
      </c>
    </row>
    <row r="1153" spans="1:4" x14ac:dyDescent="0.2">
      <c r="A1153" t="s">
        <v>8219</v>
      </c>
      <c r="B1153">
        <v>179</v>
      </c>
      <c r="C1153" t="s">
        <v>8221</v>
      </c>
      <c r="D1153">
        <v>3</v>
      </c>
    </row>
    <row r="1154" spans="1:4" x14ac:dyDescent="0.2">
      <c r="A1154" t="s">
        <v>8219</v>
      </c>
      <c r="B1154">
        <v>43</v>
      </c>
      <c r="C1154" t="s">
        <v>8221</v>
      </c>
      <c r="D1154">
        <v>6</v>
      </c>
    </row>
    <row r="1155" spans="1:4" x14ac:dyDescent="0.2">
      <c r="A1155" t="s">
        <v>8219</v>
      </c>
      <c r="B1155">
        <v>15</v>
      </c>
      <c r="C1155" t="s">
        <v>8221</v>
      </c>
      <c r="D1155">
        <v>1</v>
      </c>
    </row>
    <row r="1156" spans="1:4" x14ac:dyDescent="0.2">
      <c r="A1156" t="s">
        <v>8219</v>
      </c>
      <c r="B1156">
        <v>73</v>
      </c>
      <c r="C1156" t="s">
        <v>8221</v>
      </c>
      <c r="D1156">
        <v>1</v>
      </c>
    </row>
    <row r="1157" spans="1:4" x14ac:dyDescent="0.2">
      <c r="A1157" t="s">
        <v>8219</v>
      </c>
      <c r="B1157">
        <v>90</v>
      </c>
      <c r="C1157" t="s">
        <v>8221</v>
      </c>
      <c r="D1157">
        <v>1</v>
      </c>
    </row>
    <row r="1158" spans="1:4" x14ac:dyDescent="0.2">
      <c r="A1158" t="s">
        <v>8219</v>
      </c>
      <c r="B1158">
        <v>136</v>
      </c>
      <c r="C1158" t="s">
        <v>8221</v>
      </c>
      <c r="D1158">
        <v>2</v>
      </c>
    </row>
    <row r="1159" spans="1:4" x14ac:dyDescent="0.2">
      <c r="A1159" t="s">
        <v>8219</v>
      </c>
      <c r="B1159">
        <v>95</v>
      </c>
      <c r="C1159" t="s">
        <v>8221</v>
      </c>
      <c r="D1159">
        <v>2</v>
      </c>
    </row>
    <row r="1160" spans="1:4" x14ac:dyDescent="0.2">
      <c r="A1160" t="s">
        <v>8219</v>
      </c>
      <c r="B1160">
        <v>351</v>
      </c>
      <c r="C1160" t="s">
        <v>8221</v>
      </c>
      <c r="D1160">
        <v>1</v>
      </c>
    </row>
    <row r="1161" spans="1:4" x14ac:dyDescent="0.2">
      <c r="A1161" t="s">
        <v>8219</v>
      </c>
      <c r="B1161">
        <v>70</v>
      </c>
      <c r="C1161" t="s">
        <v>8221</v>
      </c>
      <c r="D1161">
        <v>4</v>
      </c>
    </row>
    <row r="1162" spans="1:4" x14ac:dyDescent="0.2">
      <c r="A1162" t="s">
        <v>8219</v>
      </c>
      <c r="B1162">
        <v>134</v>
      </c>
      <c r="C1162" t="s">
        <v>8221</v>
      </c>
      <c r="D1162">
        <v>2</v>
      </c>
    </row>
    <row r="1163" spans="1:4" x14ac:dyDescent="0.2">
      <c r="A1163" t="s">
        <v>8219</v>
      </c>
      <c r="B1163">
        <v>265</v>
      </c>
      <c r="C1163" t="s">
        <v>8221</v>
      </c>
      <c r="D1163">
        <v>5</v>
      </c>
    </row>
    <row r="1164" spans="1:4" x14ac:dyDescent="0.2">
      <c r="A1164" t="s">
        <v>8219</v>
      </c>
      <c r="B1164">
        <v>951</v>
      </c>
      <c r="C1164" t="s">
        <v>8221</v>
      </c>
      <c r="D1164">
        <v>2</v>
      </c>
    </row>
    <row r="1165" spans="1:4" x14ac:dyDescent="0.2">
      <c r="A1165" t="s">
        <v>8219</v>
      </c>
      <c r="B1165">
        <v>21</v>
      </c>
      <c r="C1165" t="s">
        <v>8221</v>
      </c>
      <c r="D1165">
        <v>6</v>
      </c>
    </row>
    <row r="1166" spans="1:4" x14ac:dyDescent="0.2">
      <c r="A1166" t="s">
        <v>8219</v>
      </c>
      <c r="B1166">
        <v>52</v>
      </c>
      <c r="C1166" t="s">
        <v>8221</v>
      </c>
      <c r="D1166">
        <v>4</v>
      </c>
    </row>
    <row r="1167" spans="1:4" x14ac:dyDescent="0.2">
      <c r="A1167" t="s">
        <v>8219</v>
      </c>
      <c r="B1167">
        <v>88</v>
      </c>
      <c r="C1167" t="s">
        <v>8221</v>
      </c>
      <c r="D1167">
        <v>3</v>
      </c>
    </row>
    <row r="1168" spans="1:4" x14ac:dyDescent="0.2">
      <c r="A1168" t="s">
        <v>8219</v>
      </c>
      <c r="B1168">
        <v>13</v>
      </c>
      <c r="C1168" t="s">
        <v>8221</v>
      </c>
      <c r="D1168">
        <v>2</v>
      </c>
    </row>
    <row r="1169" spans="1:4" x14ac:dyDescent="0.2">
      <c r="A1169" t="s">
        <v>8219</v>
      </c>
      <c r="B1169">
        <v>83</v>
      </c>
      <c r="C1169" t="s">
        <v>8221</v>
      </c>
      <c r="D1169">
        <v>3</v>
      </c>
    </row>
    <row r="1170" spans="1:4" x14ac:dyDescent="0.2">
      <c r="A1170" t="s">
        <v>8219</v>
      </c>
      <c r="B1170">
        <v>34</v>
      </c>
      <c r="C1170" t="s">
        <v>8221</v>
      </c>
      <c r="D1170">
        <v>7</v>
      </c>
    </row>
    <row r="1171" spans="1:4" x14ac:dyDescent="0.2">
      <c r="A1171" t="s">
        <v>8219</v>
      </c>
      <c r="B1171">
        <v>33</v>
      </c>
      <c r="C1171" t="s">
        <v>8221</v>
      </c>
      <c r="D1171">
        <v>4</v>
      </c>
    </row>
    <row r="1172" spans="1:4" x14ac:dyDescent="0.2">
      <c r="A1172" t="s">
        <v>8219</v>
      </c>
      <c r="B1172">
        <v>80</v>
      </c>
      <c r="C1172" t="s">
        <v>8221</v>
      </c>
      <c r="D1172">
        <v>3</v>
      </c>
    </row>
    <row r="1173" spans="1:4" x14ac:dyDescent="0.2">
      <c r="A1173" t="s">
        <v>8219</v>
      </c>
      <c r="B1173">
        <v>113</v>
      </c>
      <c r="C1173" t="s">
        <v>8221</v>
      </c>
      <c r="D1173">
        <v>3</v>
      </c>
    </row>
    <row r="1174" spans="1:4" x14ac:dyDescent="0.2">
      <c r="A1174" t="s">
        <v>8219</v>
      </c>
      <c r="B1174">
        <v>167</v>
      </c>
      <c r="C1174" t="s">
        <v>8221</v>
      </c>
      <c r="D1174">
        <v>2</v>
      </c>
    </row>
    <row r="1175" spans="1:4" x14ac:dyDescent="0.2">
      <c r="A1175" t="s">
        <v>8219</v>
      </c>
      <c r="B1175">
        <v>236</v>
      </c>
      <c r="C1175" t="s">
        <v>8221</v>
      </c>
      <c r="D1175">
        <v>1</v>
      </c>
    </row>
    <row r="1176" spans="1:4" x14ac:dyDescent="0.2">
      <c r="A1176" t="s">
        <v>8219</v>
      </c>
      <c r="B1176">
        <v>27</v>
      </c>
      <c r="C1176" t="s">
        <v>8221</v>
      </c>
      <c r="D1176">
        <v>3</v>
      </c>
    </row>
    <row r="1177" spans="1:4" x14ac:dyDescent="0.2">
      <c r="A1177" t="s">
        <v>8219</v>
      </c>
      <c r="B1177">
        <v>30</v>
      </c>
      <c r="C1177" t="s">
        <v>8221</v>
      </c>
      <c r="D1177">
        <v>4</v>
      </c>
    </row>
    <row r="1178" spans="1:4" x14ac:dyDescent="0.2">
      <c r="A1178" t="s">
        <v>8219</v>
      </c>
      <c r="B1178">
        <v>385</v>
      </c>
      <c r="C1178" t="s">
        <v>8221</v>
      </c>
      <c r="D1178">
        <v>14</v>
      </c>
    </row>
    <row r="1179" spans="1:4" x14ac:dyDescent="0.2">
      <c r="A1179" t="s">
        <v>8219</v>
      </c>
      <c r="B1179">
        <v>33</v>
      </c>
      <c r="C1179" t="s">
        <v>8221</v>
      </c>
      <c r="D1179">
        <v>1</v>
      </c>
    </row>
    <row r="1180" spans="1:4" x14ac:dyDescent="0.2">
      <c r="A1180" t="s">
        <v>8219</v>
      </c>
      <c r="B1180">
        <v>66</v>
      </c>
      <c r="C1180" t="s">
        <v>8221</v>
      </c>
      <c r="D1180">
        <v>3</v>
      </c>
    </row>
    <row r="1181" spans="1:4" x14ac:dyDescent="0.2">
      <c r="A1181" t="s">
        <v>8219</v>
      </c>
      <c r="B1181">
        <v>76</v>
      </c>
      <c r="C1181" t="s">
        <v>8221</v>
      </c>
      <c r="D1181">
        <v>4</v>
      </c>
    </row>
    <row r="1182" spans="1:4" x14ac:dyDescent="0.2">
      <c r="A1182" t="s">
        <v>8219</v>
      </c>
      <c r="B1182">
        <v>128</v>
      </c>
      <c r="C1182" t="s">
        <v>8221</v>
      </c>
      <c r="D1182">
        <v>8</v>
      </c>
    </row>
    <row r="1183" spans="1:4" x14ac:dyDescent="0.2">
      <c r="A1183" t="s">
        <v>8219</v>
      </c>
      <c r="B1183">
        <v>52</v>
      </c>
      <c r="C1183" t="s">
        <v>8221</v>
      </c>
      <c r="D1183">
        <v>2</v>
      </c>
    </row>
    <row r="1184" spans="1:4" x14ac:dyDescent="0.2">
      <c r="A1184" t="s">
        <v>8219</v>
      </c>
      <c r="B1184">
        <v>11</v>
      </c>
      <c r="C1184" t="s">
        <v>8221</v>
      </c>
      <c r="D1184">
        <v>2</v>
      </c>
    </row>
    <row r="1185" spans="1:4" x14ac:dyDescent="0.2">
      <c r="A1185" t="s">
        <v>8219</v>
      </c>
      <c r="B1185">
        <v>11</v>
      </c>
      <c r="C1185" t="s">
        <v>8221</v>
      </c>
      <c r="D1185">
        <v>17</v>
      </c>
    </row>
    <row r="1186" spans="1:4" x14ac:dyDescent="0.2">
      <c r="A1186" t="s">
        <v>8219</v>
      </c>
      <c r="B1186">
        <v>18</v>
      </c>
      <c r="C1186" t="s">
        <v>8221</v>
      </c>
      <c r="D1186">
        <v>2</v>
      </c>
    </row>
    <row r="1187" spans="1:4" x14ac:dyDescent="0.2">
      <c r="A1187" t="s">
        <v>8219</v>
      </c>
      <c r="B1187">
        <v>89</v>
      </c>
      <c r="C1187" t="s">
        <v>8221</v>
      </c>
      <c r="D1187">
        <v>2</v>
      </c>
    </row>
    <row r="1188" spans="1:4" x14ac:dyDescent="0.2">
      <c r="A1188" t="s">
        <v>8219</v>
      </c>
      <c r="B1188">
        <v>18</v>
      </c>
      <c r="C1188" t="s">
        <v>8221</v>
      </c>
      <c r="D1188">
        <v>1</v>
      </c>
    </row>
    <row r="1189" spans="1:4" x14ac:dyDescent="0.2">
      <c r="A1189" t="s">
        <v>8219</v>
      </c>
      <c r="B1189">
        <v>10</v>
      </c>
      <c r="C1189" t="s">
        <v>8221</v>
      </c>
      <c r="D1189">
        <v>1</v>
      </c>
    </row>
    <row r="1190" spans="1:4" x14ac:dyDescent="0.2">
      <c r="A1190" t="s">
        <v>8219</v>
      </c>
      <c r="B1190">
        <v>1071</v>
      </c>
      <c r="C1190" t="s">
        <v>8221</v>
      </c>
      <c r="D1190">
        <v>8</v>
      </c>
    </row>
    <row r="1191" spans="1:4" x14ac:dyDescent="0.2">
      <c r="A1191" t="s">
        <v>8219</v>
      </c>
      <c r="B1191">
        <v>37</v>
      </c>
      <c r="C1191" t="s">
        <v>8221</v>
      </c>
      <c r="D1191">
        <v>4</v>
      </c>
    </row>
    <row r="1192" spans="1:4" x14ac:dyDescent="0.2">
      <c r="A1192" t="s">
        <v>8219</v>
      </c>
      <c r="B1192">
        <v>45</v>
      </c>
      <c r="C1192" t="s">
        <v>8221</v>
      </c>
      <c r="D1192">
        <v>2</v>
      </c>
    </row>
    <row r="1193" spans="1:4" x14ac:dyDescent="0.2">
      <c r="A1193" t="s">
        <v>8219</v>
      </c>
      <c r="B1193">
        <v>47</v>
      </c>
      <c r="C1193" t="s">
        <v>8221</v>
      </c>
      <c r="D1193">
        <v>2</v>
      </c>
    </row>
    <row r="1194" spans="1:4" x14ac:dyDescent="0.2">
      <c r="A1194" t="s">
        <v>8219</v>
      </c>
      <c r="B1194">
        <v>165</v>
      </c>
      <c r="C1194" t="s">
        <v>8221</v>
      </c>
      <c r="D1194">
        <v>4</v>
      </c>
    </row>
    <row r="1195" spans="1:4" x14ac:dyDescent="0.2">
      <c r="A1195" t="s">
        <v>8219</v>
      </c>
      <c r="B1195">
        <v>45</v>
      </c>
      <c r="C1195" t="s">
        <v>8221</v>
      </c>
      <c r="D1195">
        <v>1</v>
      </c>
    </row>
    <row r="1196" spans="1:4" x14ac:dyDescent="0.2">
      <c r="A1196" t="s">
        <v>8219</v>
      </c>
      <c r="B1196">
        <v>70</v>
      </c>
      <c r="C1196" t="s">
        <v>8221</v>
      </c>
      <c r="D1196">
        <v>2</v>
      </c>
    </row>
    <row r="1197" spans="1:4" x14ac:dyDescent="0.2">
      <c r="A1197" t="s">
        <v>8219</v>
      </c>
      <c r="B1197">
        <v>65</v>
      </c>
      <c r="C1197" t="s">
        <v>8221</v>
      </c>
      <c r="D1197">
        <v>1</v>
      </c>
    </row>
    <row r="1198" spans="1:4" x14ac:dyDescent="0.2">
      <c r="A1198" t="s">
        <v>8219</v>
      </c>
      <c r="B1198">
        <v>348</v>
      </c>
      <c r="C1198" t="s">
        <v>8221</v>
      </c>
      <c r="D1198">
        <v>2</v>
      </c>
    </row>
    <row r="1199" spans="1:4" x14ac:dyDescent="0.2">
      <c r="A1199" t="s">
        <v>8219</v>
      </c>
      <c r="B1199">
        <v>392</v>
      </c>
      <c r="C1199" t="s">
        <v>8221</v>
      </c>
      <c r="D1199">
        <v>3</v>
      </c>
    </row>
    <row r="1200" spans="1:4" x14ac:dyDescent="0.2">
      <c r="A1200" t="s">
        <v>8219</v>
      </c>
      <c r="B1200">
        <v>52</v>
      </c>
      <c r="C1200" t="s">
        <v>8221</v>
      </c>
      <c r="D1200">
        <v>2</v>
      </c>
    </row>
    <row r="1201" spans="1:4" x14ac:dyDescent="0.2">
      <c r="A1201" t="s">
        <v>8219</v>
      </c>
      <c r="B1201">
        <v>42</v>
      </c>
      <c r="C1201" t="s">
        <v>8221</v>
      </c>
      <c r="D1201">
        <v>7</v>
      </c>
    </row>
    <row r="1202" spans="1:4" x14ac:dyDescent="0.2">
      <c r="A1202" t="s">
        <v>8219</v>
      </c>
      <c r="B1202">
        <v>117</v>
      </c>
      <c r="C1202" t="s">
        <v>8221</v>
      </c>
      <c r="D1202">
        <v>9</v>
      </c>
    </row>
    <row r="1203" spans="1:4" x14ac:dyDescent="0.2">
      <c r="A1203" t="s">
        <v>8219</v>
      </c>
      <c r="B1203">
        <v>108</v>
      </c>
      <c r="C1203" t="s">
        <v>8221</v>
      </c>
      <c r="D1203">
        <v>3</v>
      </c>
    </row>
    <row r="1204" spans="1:4" x14ac:dyDescent="0.2">
      <c r="A1204" t="s">
        <v>8219</v>
      </c>
      <c r="B1204">
        <v>60</v>
      </c>
      <c r="C1204" t="s">
        <v>8221</v>
      </c>
      <c r="D1204">
        <v>2</v>
      </c>
    </row>
    <row r="1205" spans="1:4" x14ac:dyDescent="0.2">
      <c r="A1205" t="s">
        <v>8219</v>
      </c>
      <c r="B1205">
        <v>50</v>
      </c>
      <c r="C1205" t="s">
        <v>8221</v>
      </c>
      <c r="D1205">
        <v>3</v>
      </c>
    </row>
    <row r="1206" spans="1:4" x14ac:dyDescent="0.2">
      <c r="A1206" t="s">
        <v>8219</v>
      </c>
      <c r="B1206">
        <v>11</v>
      </c>
      <c r="C1206" t="s">
        <v>8221</v>
      </c>
      <c r="D1206">
        <v>1</v>
      </c>
    </row>
    <row r="1207" spans="1:4" x14ac:dyDescent="0.2">
      <c r="A1207" t="s">
        <v>8219</v>
      </c>
      <c r="B1207">
        <v>12</v>
      </c>
      <c r="C1207" t="s">
        <v>8221</v>
      </c>
      <c r="D1207">
        <v>4</v>
      </c>
    </row>
    <row r="1208" spans="1:4" x14ac:dyDescent="0.2">
      <c r="A1208" t="s">
        <v>8219</v>
      </c>
      <c r="B1208">
        <v>238</v>
      </c>
      <c r="C1208" t="s">
        <v>8221</v>
      </c>
      <c r="D1208">
        <v>7</v>
      </c>
    </row>
    <row r="1209" spans="1:4" x14ac:dyDescent="0.2">
      <c r="A1209" t="s">
        <v>8219</v>
      </c>
      <c r="B1209">
        <v>74</v>
      </c>
      <c r="C1209" t="s">
        <v>8221</v>
      </c>
      <c r="D1209">
        <v>4</v>
      </c>
    </row>
    <row r="1210" spans="1:4" x14ac:dyDescent="0.2">
      <c r="A1210" t="s">
        <v>8219</v>
      </c>
      <c r="B1210">
        <v>128</v>
      </c>
      <c r="C1210" t="s">
        <v>8221</v>
      </c>
      <c r="D1210">
        <v>1</v>
      </c>
    </row>
    <row r="1211" spans="1:4" x14ac:dyDescent="0.2">
      <c r="A1211" t="s">
        <v>8219</v>
      </c>
      <c r="B1211">
        <v>132</v>
      </c>
      <c r="C1211" t="s">
        <v>8221</v>
      </c>
      <c r="D1211">
        <v>1</v>
      </c>
    </row>
    <row r="1212" spans="1:4" x14ac:dyDescent="0.2">
      <c r="A1212" t="s">
        <v>8219</v>
      </c>
      <c r="B1212">
        <v>54</v>
      </c>
      <c r="C1212" t="s">
        <v>8221</v>
      </c>
      <c r="D1212">
        <v>1</v>
      </c>
    </row>
    <row r="1213" spans="1:4" x14ac:dyDescent="0.2">
      <c r="A1213" t="s">
        <v>8219</v>
      </c>
      <c r="B1213">
        <v>14</v>
      </c>
      <c r="C1213" t="s">
        <v>8221</v>
      </c>
      <c r="D1213">
        <v>1</v>
      </c>
    </row>
    <row r="1214" spans="1:4" x14ac:dyDescent="0.2">
      <c r="A1214" t="s">
        <v>8219</v>
      </c>
      <c r="B1214">
        <v>100</v>
      </c>
      <c r="C1214" t="s">
        <v>8221</v>
      </c>
      <c r="D1214">
        <v>1</v>
      </c>
    </row>
    <row r="1215" spans="1:4" x14ac:dyDescent="0.2">
      <c r="A1215" t="s">
        <v>8219</v>
      </c>
      <c r="B1215">
        <v>19</v>
      </c>
      <c r="C1215" t="s">
        <v>8221</v>
      </c>
      <c r="D1215">
        <v>1</v>
      </c>
    </row>
    <row r="1216" spans="1:4" x14ac:dyDescent="0.2">
      <c r="A1216" t="s">
        <v>8219</v>
      </c>
      <c r="B1216">
        <v>54</v>
      </c>
      <c r="C1216" t="s">
        <v>8221</v>
      </c>
      <c r="D1216">
        <v>0</v>
      </c>
    </row>
    <row r="1217" spans="1:4" x14ac:dyDescent="0.2">
      <c r="A1217" t="s">
        <v>8219</v>
      </c>
      <c r="B1217">
        <v>103</v>
      </c>
      <c r="C1217" t="s">
        <v>8221</v>
      </c>
      <c r="D1217">
        <v>1</v>
      </c>
    </row>
    <row r="1218" spans="1:4" x14ac:dyDescent="0.2">
      <c r="A1218" t="s">
        <v>8219</v>
      </c>
      <c r="B1218">
        <v>156</v>
      </c>
      <c r="C1218" t="s">
        <v>8221</v>
      </c>
      <c r="D1218">
        <v>1</v>
      </c>
    </row>
    <row r="1219" spans="1:4" x14ac:dyDescent="0.2">
      <c r="A1219" t="s">
        <v>8219</v>
      </c>
      <c r="B1219">
        <v>73</v>
      </c>
      <c r="C1219" t="s">
        <v>8221</v>
      </c>
      <c r="D1219">
        <v>3</v>
      </c>
    </row>
    <row r="1220" spans="1:4" x14ac:dyDescent="0.2">
      <c r="A1220" t="s">
        <v>8219</v>
      </c>
      <c r="B1220">
        <v>24</v>
      </c>
      <c r="C1220" t="s">
        <v>8221</v>
      </c>
      <c r="D1220">
        <v>2</v>
      </c>
    </row>
    <row r="1221" spans="1:4" x14ac:dyDescent="0.2">
      <c r="A1221" t="s">
        <v>8219</v>
      </c>
      <c r="B1221">
        <v>39</v>
      </c>
      <c r="C1221" t="s">
        <v>8221</v>
      </c>
      <c r="D1221">
        <v>2</v>
      </c>
    </row>
    <row r="1222" spans="1:4" x14ac:dyDescent="0.2">
      <c r="A1222" t="s">
        <v>8219</v>
      </c>
      <c r="B1222">
        <v>21</v>
      </c>
      <c r="C1222" t="s">
        <v>8221</v>
      </c>
      <c r="D1222">
        <v>5</v>
      </c>
    </row>
    <row r="1223" spans="1:4" x14ac:dyDescent="0.2">
      <c r="A1223" t="s">
        <v>8219</v>
      </c>
      <c r="B1223">
        <v>113</v>
      </c>
      <c r="C1223" t="s">
        <v>8221</v>
      </c>
      <c r="D1223">
        <v>0</v>
      </c>
    </row>
    <row r="1224" spans="1:4" x14ac:dyDescent="0.2">
      <c r="A1224" t="s">
        <v>8219</v>
      </c>
      <c r="B1224">
        <v>135</v>
      </c>
      <c r="C1224" t="s">
        <v>8221</v>
      </c>
      <c r="D1224">
        <v>2</v>
      </c>
    </row>
    <row r="1225" spans="1:4" x14ac:dyDescent="0.2">
      <c r="A1225" t="s">
        <v>8219</v>
      </c>
      <c r="B1225">
        <v>101</v>
      </c>
      <c r="C1225" t="s">
        <v>8221</v>
      </c>
      <c r="D1225">
        <v>0</v>
      </c>
    </row>
    <row r="1226" spans="1:4" x14ac:dyDescent="0.2">
      <c r="A1226" t="s">
        <v>8219</v>
      </c>
      <c r="B1226">
        <v>19</v>
      </c>
      <c r="C1226" t="s">
        <v>8221</v>
      </c>
      <c r="D1226">
        <v>0</v>
      </c>
    </row>
    <row r="1227" spans="1:4" x14ac:dyDescent="0.2">
      <c r="A1227" t="s">
        <v>8219</v>
      </c>
      <c r="B1227">
        <v>25</v>
      </c>
      <c r="C1227" t="s">
        <v>8221</v>
      </c>
      <c r="D1227">
        <v>4</v>
      </c>
    </row>
    <row r="1228" spans="1:4" x14ac:dyDescent="0.2">
      <c r="A1228" t="s">
        <v>8219</v>
      </c>
      <c r="B1228">
        <v>46</v>
      </c>
      <c r="C1228" t="s">
        <v>8221</v>
      </c>
      <c r="D1228">
        <v>3</v>
      </c>
    </row>
    <row r="1229" spans="1:4" x14ac:dyDescent="0.2">
      <c r="A1229" t="s">
        <v>8219</v>
      </c>
      <c r="B1229">
        <v>33</v>
      </c>
      <c r="C1229" t="s">
        <v>8221</v>
      </c>
      <c r="D1229">
        <v>3</v>
      </c>
    </row>
    <row r="1230" spans="1:4" x14ac:dyDescent="0.2">
      <c r="A1230" t="s">
        <v>8219</v>
      </c>
      <c r="B1230">
        <v>57</v>
      </c>
      <c r="C1230" t="s">
        <v>8221</v>
      </c>
      <c r="D1230">
        <v>1</v>
      </c>
    </row>
    <row r="1231" spans="1:4" x14ac:dyDescent="0.2">
      <c r="A1231" t="s">
        <v>8219</v>
      </c>
      <c r="B1231">
        <v>39</v>
      </c>
      <c r="C1231" t="s">
        <v>8221</v>
      </c>
      <c r="D1231">
        <v>2</v>
      </c>
    </row>
    <row r="1232" spans="1:4" x14ac:dyDescent="0.2">
      <c r="A1232" t="s">
        <v>8219</v>
      </c>
      <c r="B1232">
        <v>15</v>
      </c>
      <c r="C1232" t="s">
        <v>8221</v>
      </c>
      <c r="D1232">
        <v>3</v>
      </c>
    </row>
    <row r="1233" spans="1:4" x14ac:dyDescent="0.2">
      <c r="A1233" t="s">
        <v>8219</v>
      </c>
      <c r="B1233">
        <v>68</v>
      </c>
      <c r="C1233" t="s">
        <v>8221</v>
      </c>
      <c r="D1233">
        <v>1</v>
      </c>
    </row>
    <row r="1234" spans="1:4" x14ac:dyDescent="0.2">
      <c r="A1234" t="s">
        <v>8219</v>
      </c>
      <c r="B1234">
        <v>2436</v>
      </c>
      <c r="C1234" t="s">
        <v>8221</v>
      </c>
      <c r="D1234">
        <v>1</v>
      </c>
    </row>
    <row r="1235" spans="1:4" x14ac:dyDescent="0.2">
      <c r="A1235" t="s">
        <v>8219</v>
      </c>
      <c r="B1235">
        <v>13</v>
      </c>
      <c r="C1235" t="s">
        <v>8221</v>
      </c>
      <c r="D1235">
        <v>4</v>
      </c>
    </row>
    <row r="1236" spans="1:4" x14ac:dyDescent="0.2">
      <c r="A1236" t="s">
        <v>8219</v>
      </c>
      <c r="B1236">
        <v>18</v>
      </c>
      <c r="C1236" t="s">
        <v>8221</v>
      </c>
      <c r="D1236">
        <v>7</v>
      </c>
    </row>
    <row r="1237" spans="1:4" x14ac:dyDescent="0.2">
      <c r="A1237" t="s">
        <v>8219</v>
      </c>
      <c r="B1237">
        <v>69</v>
      </c>
      <c r="C1237" t="s">
        <v>8221</v>
      </c>
      <c r="D1237">
        <v>3</v>
      </c>
    </row>
    <row r="1238" spans="1:4" x14ac:dyDescent="0.2">
      <c r="A1238" t="s">
        <v>8219</v>
      </c>
      <c r="B1238">
        <v>117</v>
      </c>
      <c r="C1238" t="s">
        <v>8221</v>
      </c>
      <c r="D1238">
        <v>2</v>
      </c>
    </row>
    <row r="1239" spans="1:4" x14ac:dyDescent="0.2">
      <c r="A1239" t="s">
        <v>8219</v>
      </c>
      <c r="B1239">
        <v>574</v>
      </c>
      <c r="C1239" t="s">
        <v>8221</v>
      </c>
      <c r="D1239">
        <v>2</v>
      </c>
    </row>
    <row r="1240" spans="1:4" x14ac:dyDescent="0.2">
      <c r="A1240" t="s">
        <v>8219</v>
      </c>
      <c r="B1240">
        <v>41</v>
      </c>
      <c r="C1240" t="s">
        <v>8221</v>
      </c>
      <c r="D1240">
        <v>2</v>
      </c>
    </row>
    <row r="1241" spans="1:4" x14ac:dyDescent="0.2">
      <c r="A1241" t="s">
        <v>8219</v>
      </c>
      <c r="B1241">
        <v>307</v>
      </c>
      <c r="C1241" t="s">
        <v>8221</v>
      </c>
      <c r="D1241">
        <v>6</v>
      </c>
    </row>
    <row r="1242" spans="1:4" x14ac:dyDescent="0.2">
      <c r="A1242" t="s">
        <v>8219</v>
      </c>
      <c r="B1242">
        <v>14</v>
      </c>
      <c r="C1242" t="s">
        <v>8221</v>
      </c>
      <c r="D1242">
        <v>1</v>
      </c>
    </row>
    <row r="1243" spans="1:4" x14ac:dyDescent="0.2">
      <c r="A1243" t="s">
        <v>8219</v>
      </c>
      <c r="B1243">
        <v>34</v>
      </c>
      <c r="C1243" t="s">
        <v>8221</v>
      </c>
      <c r="D1243">
        <v>1</v>
      </c>
    </row>
    <row r="1244" spans="1:4" x14ac:dyDescent="0.2">
      <c r="A1244" t="s">
        <v>8219</v>
      </c>
      <c r="B1244">
        <v>149</v>
      </c>
      <c r="C1244" t="s">
        <v>8221</v>
      </c>
      <c r="D1244">
        <v>2</v>
      </c>
    </row>
    <row r="1245" spans="1:4" x14ac:dyDescent="0.2">
      <c r="A1245" t="s">
        <v>8219</v>
      </c>
      <c r="B1245">
        <v>236</v>
      </c>
      <c r="C1245" t="s">
        <v>8221</v>
      </c>
      <c r="D1245">
        <v>3</v>
      </c>
    </row>
    <row r="1246" spans="1:4" x14ac:dyDescent="0.2">
      <c r="A1246" t="s">
        <v>8219</v>
      </c>
      <c r="B1246">
        <v>49</v>
      </c>
      <c r="C1246" t="s">
        <v>8221</v>
      </c>
      <c r="D1246">
        <v>1</v>
      </c>
    </row>
    <row r="1247" spans="1:4" x14ac:dyDescent="0.2">
      <c r="A1247" t="s">
        <v>8219</v>
      </c>
      <c r="B1247">
        <v>130</v>
      </c>
      <c r="C1247" t="s">
        <v>8221</v>
      </c>
      <c r="D1247">
        <v>1</v>
      </c>
    </row>
    <row r="1248" spans="1:4" x14ac:dyDescent="0.2">
      <c r="A1248" t="s">
        <v>8219</v>
      </c>
      <c r="B1248">
        <v>89</v>
      </c>
      <c r="C1248" t="s">
        <v>8221</v>
      </c>
      <c r="D1248">
        <v>1</v>
      </c>
    </row>
    <row r="1249" spans="1:4" x14ac:dyDescent="0.2">
      <c r="A1249" t="s">
        <v>8219</v>
      </c>
      <c r="B1249">
        <v>116</v>
      </c>
      <c r="C1249" t="s">
        <v>8221</v>
      </c>
      <c r="D1249">
        <v>3</v>
      </c>
    </row>
    <row r="1250" spans="1:4" x14ac:dyDescent="0.2">
      <c r="A1250" t="s">
        <v>8219</v>
      </c>
      <c r="B1250">
        <v>206</v>
      </c>
      <c r="C1250" t="s">
        <v>8221</v>
      </c>
      <c r="D1250">
        <v>3</v>
      </c>
    </row>
    <row r="1251" spans="1:4" x14ac:dyDescent="0.2">
      <c r="A1251" t="s">
        <v>8219</v>
      </c>
      <c r="B1251">
        <v>613</v>
      </c>
      <c r="C1251" t="s">
        <v>8221</v>
      </c>
      <c r="D1251">
        <v>1</v>
      </c>
    </row>
    <row r="1252" spans="1:4" x14ac:dyDescent="0.2">
      <c r="A1252" t="s">
        <v>8219</v>
      </c>
      <c r="B1252">
        <v>61</v>
      </c>
      <c r="C1252" t="s">
        <v>8221</v>
      </c>
      <c r="D1252">
        <v>3</v>
      </c>
    </row>
    <row r="1253" spans="1:4" x14ac:dyDescent="0.2">
      <c r="A1253" t="s">
        <v>8219</v>
      </c>
      <c r="B1253">
        <v>100</v>
      </c>
      <c r="C1253" t="s">
        <v>8221</v>
      </c>
      <c r="D1253">
        <v>3</v>
      </c>
    </row>
    <row r="1254" spans="1:4" x14ac:dyDescent="0.2">
      <c r="A1254" t="s">
        <v>8219</v>
      </c>
      <c r="B1254">
        <v>86</v>
      </c>
      <c r="C1254" t="s">
        <v>8221</v>
      </c>
      <c r="D1254">
        <v>1</v>
      </c>
    </row>
    <row r="1255" spans="1:4" x14ac:dyDescent="0.2">
      <c r="A1255" t="s">
        <v>8219</v>
      </c>
      <c r="B1255">
        <v>72</v>
      </c>
      <c r="C1255" t="s">
        <v>8221</v>
      </c>
      <c r="D1255">
        <v>5</v>
      </c>
    </row>
    <row r="1256" spans="1:4" x14ac:dyDescent="0.2">
      <c r="A1256" t="s">
        <v>8219</v>
      </c>
      <c r="B1256">
        <v>150</v>
      </c>
      <c r="C1256" t="s">
        <v>8221</v>
      </c>
      <c r="D1256">
        <v>4</v>
      </c>
    </row>
    <row r="1257" spans="1:4" x14ac:dyDescent="0.2">
      <c r="A1257" t="s">
        <v>8219</v>
      </c>
      <c r="B1257">
        <v>50</v>
      </c>
      <c r="C1257" t="s">
        <v>8221</v>
      </c>
      <c r="D1257">
        <v>3</v>
      </c>
    </row>
    <row r="1258" spans="1:4" x14ac:dyDescent="0.2">
      <c r="A1258" t="s">
        <v>8219</v>
      </c>
      <c r="B1258">
        <v>104</v>
      </c>
      <c r="C1258" t="s">
        <v>8221</v>
      </c>
      <c r="D1258">
        <v>3</v>
      </c>
    </row>
    <row r="1259" spans="1:4" x14ac:dyDescent="0.2">
      <c r="A1259" t="s">
        <v>8219</v>
      </c>
      <c r="B1259">
        <v>40</v>
      </c>
      <c r="C1259" t="s">
        <v>8221</v>
      </c>
      <c r="D1259">
        <v>2</v>
      </c>
    </row>
    <row r="1260" spans="1:4" x14ac:dyDescent="0.2">
      <c r="A1260" t="s">
        <v>8219</v>
      </c>
      <c r="B1260">
        <v>24</v>
      </c>
      <c r="C1260" t="s">
        <v>8221</v>
      </c>
      <c r="D1260">
        <v>2</v>
      </c>
    </row>
    <row r="1261" spans="1:4" x14ac:dyDescent="0.2">
      <c r="A1261" t="s">
        <v>8219</v>
      </c>
      <c r="B1261">
        <v>96</v>
      </c>
      <c r="C1261" t="s">
        <v>8221</v>
      </c>
      <c r="D1261">
        <v>4</v>
      </c>
    </row>
    <row r="1262" spans="1:4" x14ac:dyDescent="0.2">
      <c r="A1262" t="s">
        <v>8219</v>
      </c>
      <c r="B1262">
        <v>321</v>
      </c>
      <c r="C1262" t="s">
        <v>8221</v>
      </c>
      <c r="D1262">
        <v>2</v>
      </c>
    </row>
    <row r="1263" spans="1:4" x14ac:dyDescent="0.2">
      <c r="A1263" t="s">
        <v>8219</v>
      </c>
      <c r="B1263">
        <v>74</v>
      </c>
      <c r="C1263" t="s">
        <v>8221</v>
      </c>
      <c r="D1263">
        <v>5</v>
      </c>
    </row>
    <row r="1264" spans="1:4" x14ac:dyDescent="0.2">
      <c r="A1264" t="s">
        <v>8219</v>
      </c>
      <c r="B1264">
        <v>321</v>
      </c>
      <c r="C1264" t="s">
        <v>8221</v>
      </c>
      <c r="D1264">
        <v>0</v>
      </c>
    </row>
    <row r="1265" spans="1:4" x14ac:dyDescent="0.2">
      <c r="A1265" t="s">
        <v>8219</v>
      </c>
      <c r="B1265">
        <v>41</v>
      </c>
      <c r="C1265" t="s">
        <v>8221</v>
      </c>
      <c r="D1265">
        <v>0</v>
      </c>
    </row>
    <row r="1266" spans="1:4" x14ac:dyDescent="0.2">
      <c r="A1266" t="s">
        <v>8219</v>
      </c>
      <c r="B1266">
        <v>50</v>
      </c>
      <c r="C1266" t="s">
        <v>8221</v>
      </c>
      <c r="D1266">
        <v>3</v>
      </c>
    </row>
    <row r="1267" spans="1:4" x14ac:dyDescent="0.2">
      <c r="A1267" t="s">
        <v>8219</v>
      </c>
      <c r="B1267">
        <v>332</v>
      </c>
      <c r="C1267" t="s">
        <v>8221</v>
      </c>
      <c r="D1267">
        <v>3</v>
      </c>
    </row>
    <row r="1268" spans="1:4" x14ac:dyDescent="0.2">
      <c r="A1268" t="s">
        <v>8219</v>
      </c>
      <c r="B1268">
        <v>20</v>
      </c>
      <c r="C1268" t="s">
        <v>8221</v>
      </c>
      <c r="D1268">
        <v>4</v>
      </c>
    </row>
    <row r="1269" spans="1:4" x14ac:dyDescent="0.2">
      <c r="A1269" t="s">
        <v>8219</v>
      </c>
      <c r="B1269">
        <v>46</v>
      </c>
      <c r="C1269" t="s">
        <v>8221</v>
      </c>
      <c r="D1269">
        <v>1</v>
      </c>
    </row>
    <row r="1270" spans="1:4" x14ac:dyDescent="0.2">
      <c r="A1270" t="s">
        <v>8219</v>
      </c>
      <c r="B1270">
        <v>35</v>
      </c>
      <c r="C1270" t="s">
        <v>8221</v>
      </c>
      <c r="D1270">
        <v>1</v>
      </c>
    </row>
    <row r="1271" spans="1:4" x14ac:dyDescent="0.2">
      <c r="A1271" t="s">
        <v>8219</v>
      </c>
      <c r="B1271">
        <v>35</v>
      </c>
      <c r="C1271" t="s">
        <v>8221</v>
      </c>
      <c r="D1271">
        <v>1</v>
      </c>
    </row>
    <row r="1272" spans="1:4" x14ac:dyDescent="0.2">
      <c r="A1272" t="s">
        <v>8219</v>
      </c>
      <c r="B1272">
        <v>56</v>
      </c>
      <c r="C1272" t="s">
        <v>8221</v>
      </c>
      <c r="D1272">
        <v>1</v>
      </c>
    </row>
    <row r="1273" spans="1:4" x14ac:dyDescent="0.2">
      <c r="A1273" t="s">
        <v>8219</v>
      </c>
      <c r="B1273">
        <v>27</v>
      </c>
      <c r="C1273" t="s">
        <v>8221</v>
      </c>
      <c r="D1273">
        <v>0</v>
      </c>
    </row>
    <row r="1274" spans="1:4" x14ac:dyDescent="0.2">
      <c r="A1274" t="s">
        <v>8219</v>
      </c>
      <c r="B1274">
        <v>180</v>
      </c>
      <c r="C1274" t="s">
        <v>8221</v>
      </c>
      <c r="D1274">
        <v>0</v>
      </c>
    </row>
    <row r="1275" spans="1:4" x14ac:dyDescent="0.2">
      <c r="A1275" t="s">
        <v>8219</v>
      </c>
      <c r="B1275">
        <v>57</v>
      </c>
      <c r="C1275" t="s">
        <v>8221</v>
      </c>
      <c r="D1275">
        <v>2</v>
      </c>
    </row>
    <row r="1276" spans="1:4" x14ac:dyDescent="0.2">
      <c r="A1276" t="s">
        <v>8219</v>
      </c>
      <c r="B1276">
        <v>25</v>
      </c>
      <c r="C1276" t="s">
        <v>8221</v>
      </c>
      <c r="D1276">
        <v>1</v>
      </c>
    </row>
    <row r="1277" spans="1:4" x14ac:dyDescent="0.2">
      <c r="A1277" t="s">
        <v>8219</v>
      </c>
      <c r="B1277">
        <v>57</v>
      </c>
      <c r="C1277" t="s">
        <v>8221</v>
      </c>
      <c r="D1277">
        <v>2</v>
      </c>
    </row>
    <row r="1278" spans="1:4" x14ac:dyDescent="0.2">
      <c r="A1278" t="s">
        <v>8219</v>
      </c>
      <c r="B1278">
        <v>87</v>
      </c>
      <c r="C1278" t="s">
        <v>8221</v>
      </c>
      <c r="D1278">
        <v>3</v>
      </c>
    </row>
    <row r="1279" spans="1:4" x14ac:dyDescent="0.2">
      <c r="A1279" t="s">
        <v>8219</v>
      </c>
      <c r="B1279">
        <v>218</v>
      </c>
      <c r="C1279" t="s">
        <v>8221</v>
      </c>
      <c r="D1279">
        <v>2</v>
      </c>
    </row>
    <row r="1280" spans="1:4" x14ac:dyDescent="0.2">
      <c r="A1280" t="s">
        <v>8219</v>
      </c>
      <c r="B1280">
        <v>89</v>
      </c>
      <c r="C1280" t="s">
        <v>8221</v>
      </c>
      <c r="D1280">
        <v>3</v>
      </c>
    </row>
    <row r="1281" spans="1:4" x14ac:dyDescent="0.2">
      <c r="A1281" t="s">
        <v>8219</v>
      </c>
      <c r="B1281">
        <v>184</v>
      </c>
      <c r="C1281" t="s">
        <v>8221</v>
      </c>
      <c r="D1281">
        <v>1</v>
      </c>
    </row>
    <row r="1282" spans="1:4" x14ac:dyDescent="0.2">
      <c r="A1282" t="s">
        <v>8219</v>
      </c>
      <c r="B1282">
        <v>32</v>
      </c>
      <c r="C1282" t="s">
        <v>8221</v>
      </c>
      <c r="D1282">
        <v>3</v>
      </c>
    </row>
    <row r="1283" spans="1:4" x14ac:dyDescent="0.2">
      <c r="A1283" t="s">
        <v>8219</v>
      </c>
      <c r="B1283">
        <v>35</v>
      </c>
      <c r="C1283" t="s">
        <v>8221</v>
      </c>
      <c r="D1283">
        <v>2</v>
      </c>
    </row>
    <row r="1284" spans="1:4" x14ac:dyDescent="0.2">
      <c r="A1284" t="s">
        <v>8219</v>
      </c>
      <c r="B1284">
        <v>120</v>
      </c>
      <c r="C1284" t="s">
        <v>8221</v>
      </c>
      <c r="D1284">
        <v>3</v>
      </c>
    </row>
    <row r="1285" spans="1:4" x14ac:dyDescent="0.2">
      <c r="A1285" t="s">
        <v>8219</v>
      </c>
      <c r="B1285">
        <v>37</v>
      </c>
      <c r="C1285" t="s">
        <v>8221</v>
      </c>
      <c r="D1285">
        <v>1</v>
      </c>
    </row>
    <row r="1286" spans="1:4" x14ac:dyDescent="0.2">
      <c r="A1286" t="s">
        <v>8219</v>
      </c>
      <c r="B1286">
        <v>16</v>
      </c>
      <c r="C1286" t="s">
        <v>8221</v>
      </c>
      <c r="D1286">
        <v>11</v>
      </c>
    </row>
    <row r="1287" spans="1:4" x14ac:dyDescent="0.2">
      <c r="A1287" t="s">
        <v>8219</v>
      </c>
      <c r="B1287">
        <v>30</v>
      </c>
      <c r="C1287" t="s">
        <v>8221</v>
      </c>
      <c r="D1287">
        <v>3</v>
      </c>
    </row>
    <row r="1288" spans="1:4" x14ac:dyDescent="0.2">
      <c r="A1288" t="s">
        <v>8219</v>
      </c>
      <c r="B1288">
        <v>7</v>
      </c>
      <c r="C1288" t="s">
        <v>8221</v>
      </c>
      <c r="D1288">
        <v>4</v>
      </c>
    </row>
    <row r="1289" spans="1:4" x14ac:dyDescent="0.2">
      <c r="A1289" t="s">
        <v>8219</v>
      </c>
      <c r="B1289">
        <v>38</v>
      </c>
      <c r="C1289" t="s">
        <v>8221</v>
      </c>
      <c r="D1289">
        <v>1</v>
      </c>
    </row>
    <row r="1290" spans="1:4" x14ac:dyDescent="0.2">
      <c r="A1290" t="s">
        <v>8219</v>
      </c>
      <c r="B1290">
        <v>35</v>
      </c>
      <c r="C1290" t="s">
        <v>8221</v>
      </c>
      <c r="D1290">
        <v>3</v>
      </c>
    </row>
    <row r="1291" spans="1:4" x14ac:dyDescent="0.2">
      <c r="A1291" t="s">
        <v>8219</v>
      </c>
      <c r="B1291">
        <v>186</v>
      </c>
      <c r="C1291" t="s">
        <v>8221</v>
      </c>
      <c r="D1291">
        <v>1</v>
      </c>
    </row>
    <row r="1292" spans="1:4" x14ac:dyDescent="0.2">
      <c r="A1292" t="s">
        <v>8219</v>
      </c>
      <c r="B1292">
        <v>71</v>
      </c>
      <c r="C1292" t="s">
        <v>8221</v>
      </c>
      <c r="D1292">
        <v>4</v>
      </c>
    </row>
    <row r="1293" spans="1:4" x14ac:dyDescent="0.2">
      <c r="A1293" t="s">
        <v>8219</v>
      </c>
      <c r="B1293">
        <v>109</v>
      </c>
      <c r="C1293" t="s">
        <v>8221</v>
      </c>
      <c r="D1293">
        <v>1</v>
      </c>
    </row>
    <row r="1294" spans="1:4" x14ac:dyDescent="0.2">
      <c r="A1294" t="s">
        <v>8219</v>
      </c>
      <c r="B1294">
        <v>248</v>
      </c>
      <c r="C1294" t="s">
        <v>8221</v>
      </c>
      <c r="D1294">
        <v>1</v>
      </c>
    </row>
    <row r="1295" spans="1:4" x14ac:dyDescent="0.2">
      <c r="A1295" t="s">
        <v>8219</v>
      </c>
      <c r="B1295">
        <v>79</v>
      </c>
      <c r="C1295" t="s">
        <v>8221</v>
      </c>
      <c r="D1295">
        <v>1</v>
      </c>
    </row>
    <row r="1296" spans="1:4" x14ac:dyDescent="0.2">
      <c r="A1296" t="s">
        <v>8219</v>
      </c>
      <c r="B1296">
        <v>202</v>
      </c>
      <c r="C1296" t="s">
        <v>8221</v>
      </c>
      <c r="D1296">
        <v>1</v>
      </c>
    </row>
    <row r="1297" spans="1:4" x14ac:dyDescent="0.2">
      <c r="A1297" t="s">
        <v>8219</v>
      </c>
      <c r="B1297">
        <v>32</v>
      </c>
      <c r="C1297" t="s">
        <v>8221</v>
      </c>
      <c r="D1297">
        <v>1</v>
      </c>
    </row>
    <row r="1298" spans="1:4" x14ac:dyDescent="0.2">
      <c r="A1298" t="s">
        <v>8219</v>
      </c>
      <c r="B1298">
        <v>14</v>
      </c>
      <c r="C1298" t="s">
        <v>8221</v>
      </c>
      <c r="D1298">
        <v>1</v>
      </c>
    </row>
    <row r="1299" spans="1:4" x14ac:dyDescent="0.2">
      <c r="A1299" t="s">
        <v>8219</v>
      </c>
      <c r="B1299">
        <v>29</v>
      </c>
      <c r="C1299" t="s">
        <v>8221</v>
      </c>
      <c r="D1299">
        <v>20</v>
      </c>
    </row>
    <row r="1300" spans="1:4" x14ac:dyDescent="0.2">
      <c r="A1300" t="s">
        <v>8219</v>
      </c>
      <c r="B1300">
        <v>86</v>
      </c>
      <c r="C1300" t="s">
        <v>8221</v>
      </c>
      <c r="D1300">
        <v>3</v>
      </c>
    </row>
    <row r="1301" spans="1:4" x14ac:dyDescent="0.2">
      <c r="A1301" t="s">
        <v>8219</v>
      </c>
      <c r="B1301">
        <v>11</v>
      </c>
      <c r="C1301" t="s">
        <v>8221</v>
      </c>
      <c r="D1301">
        <v>6</v>
      </c>
    </row>
    <row r="1302" spans="1:4" x14ac:dyDescent="0.2">
      <c r="A1302" t="s">
        <v>8219</v>
      </c>
      <c r="B1302">
        <v>118</v>
      </c>
      <c r="C1302" t="s">
        <v>8221</v>
      </c>
      <c r="D1302">
        <v>4</v>
      </c>
    </row>
    <row r="1303" spans="1:4" x14ac:dyDescent="0.2">
      <c r="A1303" t="s">
        <v>8219</v>
      </c>
      <c r="B1303">
        <v>19</v>
      </c>
      <c r="C1303" t="s">
        <v>8221</v>
      </c>
      <c r="D1303">
        <v>2</v>
      </c>
    </row>
    <row r="1304" spans="1:4" x14ac:dyDescent="0.2">
      <c r="A1304" t="s">
        <v>8219</v>
      </c>
      <c r="B1304">
        <v>97</v>
      </c>
      <c r="C1304" t="s">
        <v>8221</v>
      </c>
      <c r="D1304">
        <v>2</v>
      </c>
    </row>
    <row r="1305" spans="1:4" x14ac:dyDescent="0.2">
      <c r="A1305" t="s">
        <v>8219</v>
      </c>
      <c r="B1305">
        <v>64</v>
      </c>
      <c r="C1305" t="s">
        <v>8221</v>
      </c>
      <c r="D1305">
        <v>2</v>
      </c>
    </row>
    <row r="1306" spans="1:4" x14ac:dyDescent="0.2">
      <c r="A1306" t="s">
        <v>8219</v>
      </c>
      <c r="B1306">
        <v>58</v>
      </c>
      <c r="C1306" t="s">
        <v>8221</v>
      </c>
      <c r="D1306">
        <v>14</v>
      </c>
    </row>
    <row r="1307" spans="1:4" x14ac:dyDescent="0.2">
      <c r="A1307" t="s">
        <v>8219</v>
      </c>
      <c r="B1307">
        <v>15</v>
      </c>
      <c r="C1307" t="s">
        <v>8221</v>
      </c>
      <c r="D1307">
        <v>2</v>
      </c>
    </row>
    <row r="1308" spans="1:4" x14ac:dyDescent="0.2">
      <c r="A1308" t="s">
        <v>8219</v>
      </c>
      <c r="B1308">
        <v>35</v>
      </c>
      <c r="C1308" t="s">
        <v>8221</v>
      </c>
      <c r="D1308">
        <v>2</v>
      </c>
    </row>
    <row r="1309" spans="1:4" x14ac:dyDescent="0.2">
      <c r="A1309" t="s">
        <v>8219</v>
      </c>
      <c r="B1309">
        <v>77</v>
      </c>
      <c r="C1309" t="s">
        <v>8221</v>
      </c>
      <c r="D1309">
        <v>4</v>
      </c>
    </row>
    <row r="1310" spans="1:4" x14ac:dyDescent="0.2">
      <c r="A1310" t="s">
        <v>8219</v>
      </c>
      <c r="B1310">
        <v>55</v>
      </c>
      <c r="C1310" t="s">
        <v>8221</v>
      </c>
      <c r="D1310">
        <v>2</v>
      </c>
    </row>
    <row r="1311" spans="1:4" x14ac:dyDescent="0.2">
      <c r="A1311" t="s">
        <v>8219</v>
      </c>
      <c r="B1311">
        <v>58</v>
      </c>
      <c r="C1311" t="s">
        <v>8221</v>
      </c>
      <c r="D1311">
        <v>1</v>
      </c>
    </row>
    <row r="1312" spans="1:4" x14ac:dyDescent="0.2">
      <c r="A1312" t="s">
        <v>8219</v>
      </c>
      <c r="B1312">
        <v>76</v>
      </c>
      <c r="C1312" t="s">
        <v>8221</v>
      </c>
      <c r="D1312">
        <v>1</v>
      </c>
    </row>
    <row r="1313" spans="1:4" x14ac:dyDescent="0.2">
      <c r="A1313" t="s">
        <v>8219</v>
      </c>
      <c r="B1313">
        <v>21</v>
      </c>
      <c r="C1313" t="s">
        <v>8221</v>
      </c>
      <c r="D1313">
        <v>3</v>
      </c>
    </row>
    <row r="1314" spans="1:4" x14ac:dyDescent="0.2">
      <c r="A1314" t="s">
        <v>8219</v>
      </c>
      <c r="B1314">
        <v>137</v>
      </c>
      <c r="C1314" t="s">
        <v>8221</v>
      </c>
      <c r="D1314">
        <v>1</v>
      </c>
    </row>
    <row r="1315" spans="1:4" x14ac:dyDescent="0.2">
      <c r="A1315" t="s">
        <v>8219</v>
      </c>
      <c r="B1315">
        <v>70</v>
      </c>
      <c r="C1315" t="s">
        <v>8221</v>
      </c>
      <c r="D1315">
        <v>1</v>
      </c>
    </row>
    <row r="1316" spans="1:4" x14ac:dyDescent="0.2">
      <c r="A1316" t="s">
        <v>8219</v>
      </c>
      <c r="B1316">
        <v>24</v>
      </c>
      <c r="C1316" t="s">
        <v>8221</v>
      </c>
      <c r="D1316">
        <v>3</v>
      </c>
    </row>
    <row r="1317" spans="1:4" x14ac:dyDescent="0.2">
      <c r="A1317" t="s">
        <v>8219</v>
      </c>
      <c r="B1317">
        <v>38</v>
      </c>
      <c r="C1317" t="s">
        <v>8221</v>
      </c>
      <c r="D1317">
        <v>2</v>
      </c>
    </row>
    <row r="1318" spans="1:4" x14ac:dyDescent="0.2">
      <c r="A1318" t="s">
        <v>8219</v>
      </c>
      <c r="B1318">
        <v>119</v>
      </c>
      <c r="C1318" t="s">
        <v>8221</v>
      </c>
      <c r="D1318">
        <v>3</v>
      </c>
    </row>
    <row r="1319" spans="1:4" x14ac:dyDescent="0.2">
      <c r="A1319" t="s">
        <v>8219</v>
      </c>
      <c r="B1319">
        <v>71</v>
      </c>
      <c r="C1319" t="s">
        <v>8221</v>
      </c>
      <c r="D1319">
        <v>1</v>
      </c>
    </row>
    <row r="1320" spans="1:4" x14ac:dyDescent="0.2">
      <c r="A1320" t="s">
        <v>8219</v>
      </c>
      <c r="B1320">
        <v>57</v>
      </c>
      <c r="C1320" t="s">
        <v>8221</v>
      </c>
      <c r="D1320">
        <v>11</v>
      </c>
    </row>
    <row r="1321" spans="1:4" x14ac:dyDescent="0.2">
      <c r="A1321" t="s">
        <v>8219</v>
      </c>
      <c r="B1321">
        <v>70</v>
      </c>
      <c r="C1321" t="s">
        <v>8221</v>
      </c>
      <c r="D1321">
        <v>1</v>
      </c>
    </row>
    <row r="1322" spans="1:4" x14ac:dyDescent="0.2">
      <c r="A1322" t="s">
        <v>8219</v>
      </c>
      <c r="B1322">
        <v>9</v>
      </c>
      <c r="C1322" t="s">
        <v>8221</v>
      </c>
      <c r="D1322">
        <v>4</v>
      </c>
    </row>
    <row r="1323" spans="1:4" x14ac:dyDescent="0.2">
      <c r="A1323" t="s">
        <v>8219</v>
      </c>
      <c r="B1323">
        <v>42</v>
      </c>
      <c r="C1323" t="s">
        <v>8221</v>
      </c>
      <c r="D1323">
        <v>2</v>
      </c>
    </row>
    <row r="1324" spans="1:4" x14ac:dyDescent="0.2">
      <c r="A1324" t="s">
        <v>8219</v>
      </c>
      <c r="B1324">
        <v>60</v>
      </c>
      <c r="C1324" t="s">
        <v>8221</v>
      </c>
      <c r="D1324">
        <v>2</v>
      </c>
    </row>
    <row r="1325" spans="1:4" x14ac:dyDescent="0.2">
      <c r="A1325" t="s">
        <v>8219</v>
      </c>
      <c r="B1325">
        <v>1762</v>
      </c>
      <c r="C1325" t="s">
        <v>8221</v>
      </c>
      <c r="D1325">
        <v>2</v>
      </c>
    </row>
    <row r="1326" spans="1:4" x14ac:dyDescent="0.2">
      <c r="A1326" t="s">
        <v>8219</v>
      </c>
      <c r="B1326">
        <v>60</v>
      </c>
      <c r="C1326" t="s">
        <v>8221</v>
      </c>
      <c r="D1326">
        <v>0</v>
      </c>
    </row>
    <row r="1327" spans="1:4" x14ac:dyDescent="0.2">
      <c r="A1327" t="s">
        <v>8219</v>
      </c>
      <c r="B1327">
        <v>220</v>
      </c>
      <c r="C1327" t="s">
        <v>8221</v>
      </c>
      <c r="D1327">
        <v>2</v>
      </c>
    </row>
    <row r="1328" spans="1:4" x14ac:dyDescent="0.2">
      <c r="A1328" t="s">
        <v>8219</v>
      </c>
      <c r="B1328">
        <v>19</v>
      </c>
      <c r="C1328" t="s">
        <v>8221</v>
      </c>
      <c r="D1328">
        <v>1</v>
      </c>
    </row>
    <row r="1329" spans="1:4" x14ac:dyDescent="0.2">
      <c r="A1329" t="s">
        <v>8219</v>
      </c>
      <c r="B1329">
        <v>99</v>
      </c>
      <c r="C1329" t="s">
        <v>8221</v>
      </c>
      <c r="D1329">
        <v>2</v>
      </c>
    </row>
    <row r="1330" spans="1:4" x14ac:dyDescent="0.2">
      <c r="A1330" t="s">
        <v>8219</v>
      </c>
      <c r="B1330">
        <v>25</v>
      </c>
      <c r="C1330" t="s">
        <v>8221</v>
      </c>
      <c r="D1330">
        <v>1</v>
      </c>
    </row>
    <row r="1331" spans="1:4" x14ac:dyDescent="0.2">
      <c r="A1331" t="s">
        <v>8219</v>
      </c>
      <c r="B1331">
        <v>21</v>
      </c>
      <c r="C1331" t="s">
        <v>8221</v>
      </c>
      <c r="D1331">
        <v>1</v>
      </c>
    </row>
    <row r="1332" spans="1:4" x14ac:dyDescent="0.2">
      <c r="A1332" t="s">
        <v>8219</v>
      </c>
      <c r="B1332">
        <v>15</v>
      </c>
      <c r="C1332" t="s">
        <v>8221</v>
      </c>
      <c r="D1332">
        <v>1</v>
      </c>
    </row>
    <row r="1333" spans="1:4" x14ac:dyDescent="0.2">
      <c r="A1333" t="s">
        <v>8219</v>
      </c>
      <c r="B1333">
        <v>24</v>
      </c>
      <c r="C1333" t="s">
        <v>8221</v>
      </c>
      <c r="D1333">
        <v>2</v>
      </c>
    </row>
    <row r="1334" spans="1:4" x14ac:dyDescent="0.2">
      <c r="A1334" t="s">
        <v>8219</v>
      </c>
      <c r="B1334">
        <v>35</v>
      </c>
      <c r="C1334" t="s">
        <v>8221</v>
      </c>
      <c r="D1334">
        <v>2</v>
      </c>
    </row>
    <row r="1335" spans="1:4" x14ac:dyDescent="0.2">
      <c r="A1335" t="s">
        <v>8219</v>
      </c>
      <c r="B1335">
        <v>191</v>
      </c>
      <c r="C1335" t="s">
        <v>8221</v>
      </c>
      <c r="D1335">
        <v>1</v>
      </c>
    </row>
    <row r="1336" spans="1:4" x14ac:dyDescent="0.2">
      <c r="A1336" t="s">
        <v>8219</v>
      </c>
      <c r="B1336">
        <v>73</v>
      </c>
      <c r="C1336" t="s">
        <v>8221</v>
      </c>
      <c r="D1336">
        <v>1</v>
      </c>
    </row>
    <row r="1337" spans="1:4" x14ac:dyDescent="0.2">
      <c r="A1337" t="s">
        <v>8219</v>
      </c>
      <c r="B1337">
        <v>174</v>
      </c>
      <c r="C1337" t="s">
        <v>8221</v>
      </c>
      <c r="D1337">
        <v>2</v>
      </c>
    </row>
    <row r="1338" spans="1:4" x14ac:dyDescent="0.2">
      <c r="A1338" t="s">
        <v>8219</v>
      </c>
      <c r="B1338">
        <v>46</v>
      </c>
      <c r="C1338" t="s">
        <v>8221</v>
      </c>
      <c r="D1338">
        <v>2</v>
      </c>
    </row>
    <row r="1339" spans="1:4" x14ac:dyDescent="0.2">
      <c r="A1339" t="s">
        <v>8219</v>
      </c>
      <c r="B1339">
        <v>47</v>
      </c>
      <c r="C1339" t="s">
        <v>8221</v>
      </c>
      <c r="D1339">
        <v>1</v>
      </c>
    </row>
    <row r="1340" spans="1:4" x14ac:dyDescent="0.2">
      <c r="A1340" t="s">
        <v>8219</v>
      </c>
      <c r="B1340">
        <v>20</v>
      </c>
      <c r="C1340" t="s">
        <v>8221</v>
      </c>
      <c r="D1340">
        <v>1</v>
      </c>
    </row>
    <row r="1341" spans="1:4" x14ac:dyDescent="0.2">
      <c r="A1341" t="s">
        <v>8219</v>
      </c>
      <c r="B1341">
        <v>81</v>
      </c>
      <c r="C1341" t="s">
        <v>8221</v>
      </c>
      <c r="D1341">
        <v>1</v>
      </c>
    </row>
    <row r="1342" spans="1:4" x14ac:dyDescent="0.2">
      <c r="A1342" t="s">
        <v>8219</v>
      </c>
      <c r="B1342">
        <v>33</v>
      </c>
      <c r="C1342" t="s">
        <v>8221</v>
      </c>
      <c r="D1342">
        <v>0</v>
      </c>
    </row>
    <row r="1343" spans="1:4" x14ac:dyDescent="0.2">
      <c r="A1343" t="s">
        <v>8219</v>
      </c>
      <c r="B1343">
        <v>58</v>
      </c>
      <c r="C1343" t="s">
        <v>8221</v>
      </c>
      <c r="D1343">
        <v>1</v>
      </c>
    </row>
    <row r="1344" spans="1:4" x14ac:dyDescent="0.2">
      <c r="A1344" t="s">
        <v>8219</v>
      </c>
      <c r="B1344">
        <v>128</v>
      </c>
      <c r="C1344" t="s">
        <v>8221</v>
      </c>
      <c r="D1344">
        <v>1</v>
      </c>
    </row>
    <row r="1345" spans="1:4" x14ac:dyDescent="0.2">
      <c r="A1345" t="s">
        <v>8219</v>
      </c>
      <c r="B1345">
        <v>46</v>
      </c>
      <c r="C1345" t="s">
        <v>8221</v>
      </c>
      <c r="D1345">
        <v>2</v>
      </c>
    </row>
    <row r="1346" spans="1:4" x14ac:dyDescent="0.2">
      <c r="A1346" t="s">
        <v>8219</v>
      </c>
      <c r="B1346">
        <v>78</v>
      </c>
      <c r="C1346" t="s">
        <v>8221</v>
      </c>
      <c r="D1346">
        <v>1</v>
      </c>
    </row>
    <row r="1347" spans="1:4" x14ac:dyDescent="0.2">
      <c r="A1347" t="s">
        <v>8219</v>
      </c>
      <c r="B1347">
        <v>73</v>
      </c>
      <c r="C1347" t="s">
        <v>8221</v>
      </c>
      <c r="D1347">
        <v>3</v>
      </c>
    </row>
    <row r="1348" spans="1:4" x14ac:dyDescent="0.2">
      <c r="A1348" t="s">
        <v>8219</v>
      </c>
      <c r="B1348">
        <v>67</v>
      </c>
      <c r="C1348" t="s">
        <v>8221</v>
      </c>
      <c r="D1348">
        <v>2</v>
      </c>
    </row>
    <row r="1349" spans="1:4" x14ac:dyDescent="0.2">
      <c r="A1349" t="s">
        <v>8219</v>
      </c>
      <c r="B1349">
        <v>70</v>
      </c>
      <c r="C1349" t="s">
        <v>8221</v>
      </c>
      <c r="D1349">
        <v>0</v>
      </c>
    </row>
    <row r="1350" spans="1:4" x14ac:dyDescent="0.2">
      <c r="A1350" t="s">
        <v>8219</v>
      </c>
      <c r="B1350">
        <v>17</v>
      </c>
      <c r="C1350" t="s">
        <v>8221</v>
      </c>
      <c r="D1350">
        <v>2</v>
      </c>
    </row>
    <row r="1351" spans="1:4" x14ac:dyDescent="0.2">
      <c r="A1351" t="s">
        <v>8219</v>
      </c>
      <c r="B1351">
        <v>44</v>
      </c>
      <c r="C1351" t="s">
        <v>8221</v>
      </c>
      <c r="D1351">
        <v>2</v>
      </c>
    </row>
    <row r="1352" spans="1:4" x14ac:dyDescent="0.2">
      <c r="A1352" t="s">
        <v>8219</v>
      </c>
      <c r="B1352">
        <v>63</v>
      </c>
      <c r="C1352" t="s">
        <v>8221</v>
      </c>
      <c r="D1352">
        <v>1</v>
      </c>
    </row>
    <row r="1353" spans="1:4" x14ac:dyDescent="0.2">
      <c r="A1353" t="s">
        <v>8219</v>
      </c>
      <c r="B1353">
        <v>43</v>
      </c>
      <c r="C1353" t="s">
        <v>8221</v>
      </c>
      <c r="D1353">
        <v>5</v>
      </c>
    </row>
    <row r="1354" spans="1:4" x14ac:dyDescent="0.2">
      <c r="A1354" t="s">
        <v>8219</v>
      </c>
      <c r="B1354">
        <v>38</v>
      </c>
      <c r="C1354" t="s">
        <v>8221</v>
      </c>
      <c r="D1354">
        <v>1</v>
      </c>
    </row>
    <row r="1355" spans="1:4" x14ac:dyDescent="0.2">
      <c r="A1355" t="s">
        <v>8219</v>
      </c>
      <c r="B1355">
        <v>80</v>
      </c>
      <c r="C1355" t="s">
        <v>8221</v>
      </c>
      <c r="D1355">
        <v>26</v>
      </c>
    </row>
    <row r="1356" spans="1:4" x14ac:dyDescent="0.2">
      <c r="A1356" t="s">
        <v>8219</v>
      </c>
      <c r="B1356">
        <v>72</v>
      </c>
      <c r="C1356" t="s">
        <v>8221</v>
      </c>
      <c r="D1356">
        <v>2</v>
      </c>
    </row>
    <row r="1357" spans="1:4" x14ac:dyDescent="0.2">
      <c r="A1357" t="s">
        <v>8219</v>
      </c>
      <c r="B1357">
        <v>98</v>
      </c>
      <c r="C1357" t="s">
        <v>8221</v>
      </c>
      <c r="D1357">
        <v>2</v>
      </c>
    </row>
    <row r="1358" spans="1:4" x14ac:dyDescent="0.2">
      <c r="A1358" t="s">
        <v>8219</v>
      </c>
      <c r="B1358">
        <v>235</v>
      </c>
      <c r="C1358" t="s">
        <v>8221</v>
      </c>
      <c r="D1358">
        <v>2</v>
      </c>
    </row>
    <row r="1359" spans="1:4" x14ac:dyDescent="0.2">
      <c r="A1359" t="s">
        <v>8219</v>
      </c>
      <c r="B1359">
        <v>95</v>
      </c>
      <c r="C1359" t="s">
        <v>8221</v>
      </c>
      <c r="D1359">
        <v>5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72</v>
      </c>
      <c r="C1361" t="s">
        <v>8221</v>
      </c>
      <c r="D1361">
        <v>4</v>
      </c>
    </row>
    <row r="1362" spans="1:4" x14ac:dyDescent="0.2">
      <c r="A1362" t="s">
        <v>8219</v>
      </c>
      <c r="B1362">
        <v>71</v>
      </c>
      <c r="C1362" t="s">
        <v>8221</v>
      </c>
      <c r="D1362">
        <v>1</v>
      </c>
    </row>
    <row r="1363" spans="1:4" x14ac:dyDescent="0.2">
      <c r="A1363" t="s">
        <v>8219</v>
      </c>
      <c r="B1363">
        <v>73</v>
      </c>
      <c r="C1363" t="s">
        <v>8221</v>
      </c>
      <c r="D1363">
        <v>1</v>
      </c>
    </row>
    <row r="1364" spans="1:4" x14ac:dyDescent="0.2">
      <c r="A1364" t="s">
        <v>8219</v>
      </c>
      <c r="B1364">
        <v>41</v>
      </c>
      <c r="C1364" t="s">
        <v>8221</v>
      </c>
      <c r="D1364">
        <v>0</v>
      </c>
    </row>
    <row r="1365" spans="1:4" x14ac:dyDescent="0.2">
      <c r="A1365" t="s">
        <v>8219</v>
      </c>
      <c r="B1365">
        <v>123</v>
      </c>
      <c r="C1365" t="s">
        <v>8221</v>
      </c>
      <c r="D1365">
        <v>1</v>
      </c>
    </row>
    <row r="1366" spans="1:4" x14ac:dyDescent="0.2">
      <c r="A1366" t="s">
        <v>8219</v>
      </c>
      <c r="B1366">
        <v>188</v>
      </c>
      <c r="C1366" t="s">
        <v>8221</v>
      </c>
      <c r="D1366">
        <v>1</v>
      </c>
    </row>
    <row r="1367" spans="1:4" x14ac:dyDescent="0.2">
      <c r="A1367" t="s">
        <v>8219</v>
      </c>
      <c r="B1367">
        <v>560</v>
      </c>
      <c r="C1367" t="s">
        <v>8221</v>
      </c>
      <c r="D1367">
        <v>2</v>
      </c>
    </row>
    <row r="1368" spans="1:4" x14ac:dyDescent="0.2">
      <c r="A1368" t="s">
        <v>8219</v>
      </c>
      <c r="B1368">
        <v>55</v>
      </c>
      <c r="C1368" t="s">
        <v>8221</v>
      </c>
      <c r="D1368">
        <v>2</v>
      </c>
    </row>
    <row r="1369" spans="1:4" x14ac:dyDescent="0.2">
      <c r="A1369" t="s">
        <v>8219</v>
      </c>
      <c r="B1369">
        <v>94</v>
      </c>
      <c r="C1369" t="s">
        <v>8221</v>
      </c>
      <c r="D1369">
        <v>6</v>
      </c>
    </row>
    <row r="1370" spans="1:4" x14ac:dyDescent="0.2">
      <c r="A1370" t="s">
        <v>8219</v>
      </c>
      <c r="B1370">
        <v>65</v>
      </c>
      <c r="C1370" t="s">
        <v>8221</v>
      </c>
      <c r="D1370">
        <v>4</v>
      </c>
    </row>
    <row r="1371" spans="1:4" x14ac:dyDescent="0.2">
      <c r="A1371" t="s">
        <v>8219</v>
      </c>
      <c r="B1371">
        <v>41</v>
      </c>
      <c r="C1371" t="s">
        <v>8221</v>
      </c>
      <c r="D1371">
        <v>2</v>
      </c>
    </row>
    <row r="1372" spans="1:4" x14ac:dyDescent="0.2">
      <c r="A1372" t="s">
        <v>8219</v>
      </c>
      <c r="B1372">
        <v>168</v>
      </c>
      <c r="C1372" t="s">
        <v>8221</v>
      </c>
      <c r="D1372">
        <v>0</v>
      </c>
    </row>
    <row r="1373" spans="1:4" x14ac:dyDescent="0.2">
      <c r="A1373" t="s">
        <v>8219</v>
      </c>
      <c r="B1373">
        <v>20</v>
      </c>
      <c r="C1373" t="s">
        <v>8221</v>
      </c>
      <c r="D1373">
        <v>0</v>
      </c>
    </row>
    <row r="1374" spans="1:4" x14ac:dyDescent="0.2">
      <c r="A1374" t="s">
        <v>8219</v>
      </c>
      <c r="B1374">
        <v>107</v>
      </c>
      <c r="C1374" t="s">
        <v>8221</v>
      </c>
      <c r="D1374">
        <v>2</v>
      </c>
    </row>
    <row r="1375" spans="1:4" x14ac:dyDescent="0.2">
      <c r="A1375" t="s">
        <v>8219</v>
      </c>
      <c r="B1375">
        <v>89</v>
      </c>
      <c r="C1375" t="s">
        <v>8221</v>
      </c>
      <c r="D1375">
        <v>2</v>
      </c>
    </row>
    <row r="1376" spans="1:4" x14ac:dyDescent="0.2">
      <c r="A1376" t="s">
        <v>8219</v>
      </c>
      <c r="B1376">
        <v>196</v>
      </c>
      <c r="C1376" t="s">
        <v>8221</v>
      </c>
      <c r="D1376">
        <v>0</v>
      </c>
    </row>
    <row r="1377" spans="1:4" x14ac:dyDescent="0.2">
      <c r="A1377" t="s">
        <v>8219</v>
      </c>
      <c r="B1377">
        <v>54</v>
      </c>
      <c r="C1377" t="s">
        <v>8221</v>
      </c>
      <c r="D1377">
        <v>1</v>
      </c>
    </row>
    <row r="1378" spans="1:4" x14ac:dyDescent="0.2">
      <c r="A1378" t="s">
        <v>8219</v>
      </c>
      <c r="B1378">
        <v>75</v>
      </c>
      <c r="C1378" t="s">
        <v>8221</v>
      </c>
      <c r="D1378">
        <v>1</v>
      </c>
    </row>
    <row r="1379" spans="1:4" x14ac:dyDescent="0.2">
      <c r="A1379" t="s">
        <v>8219</v>
      </c>
      <c r="B1379">
        <v>167</v>
      </c>
      <c r="C1379" t="s">
        <v>8221</v>
      </c>
      <c r="D1379">
        <v>0</v>
      </c>
    </row>
    <row r="1380" spans="1:4" x14ac:dyDescent="0.2">
      <c r="A1380" t="s">
        <v>8219</v>
      </c>
      <c r="B1380">
        <v>438</v>
      </c>
      <c r="C1380" t="s">
        <v>8221</v>
      </c>
      <c r="D1380">
        <v>2</v>
      </c>
    </row>
    <row r="1381" spans="1:4" x14ac:dyDescent="0.2">
      <c r="A1381" t="s">
        <v>8219</v>
      </c>
      <c r="B1381">
        <v>98</v>
      </c>
      <c r="C1381" t="s">
        <v>8221</v>
      </c>
      <c r="D1381">
        <v>0</v>
      </c>
    </row>
    <row r="1382" spans="1:4" x14ac:dyDescent="0.2">
      <c r="A1382" t="s">
        <v>8219</v>
      </c>
      <c r="B1382">
        <v>49</v>
      </c>
      <c r="C1382" t="s">
        <v>8221</v>
      </c>
      <c r="D1382">
        <v>1</v>
      </c>
    </row>
    <row r="1383" spans="1:4" x14ac:dyDescent="0.2">
      <c r="A1383" t="s">
        <v>8219</v>
      </c>
      <c r="B1383">
        <v>44</v>
      </c>
      <c r="C1383" t="s">
        <v>8221</v>
      </c>
      <c r="D1383">
        <v>7</v>
      </c>
    </row>
    <row r="1384" spans="1:4" x14ac:dyDescent="0.2">
      <c r="A1384" t="s">
        <v>8219</v>
      </c>
      <c r="B1384">
        <v>158</v>
      </c>
      <c r="C1384" t="s">
        <v>8221</v>
      </c>
      <c r="D1384">
        <v>0</v>
      </c>
    </row>
    <row r="1385" spans="1:4" x14ac:dyDescent="0.2">
      <c r="A1385" t="s">
        <v>8219</v>
      </c>
      <c r="B1385">
        <v>52</v>
      </c>
      <c r="C1385" t="s">
        <v>8221</v>
      </c>
      <c r="D1385">
        <v>4</v>
      </c>
    </row>
    <row r="1386" spans="1:4" x14ac:dyDescent="0.2">
      <c r="A1386" t="s">
        <v>8219</v>
      </c>
      <c r="B1386">
        <v>46</v>
      </c>
      <c r="C1386" t="s">
        <v>8221</v>
      </c>
      <c r="D1386">
        <v>6</v>
      </c>
    </row>
    <row r="1387" spans="1:4" x14ac:dyDescent="0.2">
      <c r="A1387" t="s">
        <v>8219</v>
      </c>
      <c r="B1387">
        <v>40</v>
      </c>
      <c r="C1387" t="s">
        <v>8221</v>
      </c>
      <c r="D1387">
        <v>1</v>
      </c>
    </row>
    <row r="1388" spans="1:4" x14ac:dyDescent="0.2">
      <c r="A1388" t="s">
        <v>8219</v>
      </c>
      <c r="B1388">
        <v>76</v>
      </c>
      <c r="C1388" t="s">
        <v>8221</v>
      </c>
      <c r="D1388">
        <v>0</v>
      </c>
    </row>
    <row r="1389" spans="1:4" x14ac:dyDescent="0.2">
      <c r="A1389" t="s">
        <v>8219</v>
      </c>
      <c r="B1389">
        <v>39</v>
      </c>
      <c r="C1389" t="s">
        <v>8221</v>
      </c>
      <c r="D1389">
        <v>0</v>
      </c>
    </row>
    <row r="1390" spans="1:4" x14ac:dyDescent="0.2">
      <c r="A1390" t="s">
        <v>8219</v>
      </c>
      <c r="B1390">
        <v>18</v>
      </c>
      <c r="C1390" t="s">
        <v>8221</v>
      </c>
      <c r="D1390">
        <v>1</v>
      </c>
    </row>
    <row r="1391" spans="1:4" x14ac:dyDescent="0.2">
      <c r="A1391" t="s">
        <v>8219</v>
      </c>
      <c r="B1391">
        <v>58</v>
      </c>
      <c r="C1391" t="s">
        <v>8221</v>
      </c>
      <c r="D1391">
        <v>0</v>
      </c>
    </row>
    <row r="1392" spans="1:4" x14ac:dyDescent="0.2">
      <c r="A1392" t="s">
        <v>8219</v>
      </c>
      <c r="B1392">
        <v>176</v>
      </c>
      <c r="C1392" t="s">
        <v>8221</v>
      </c>
      <c r="D1392">
        <v>1</v>
      </c>
    </row>
    <row r="1393" spans="1:4" x14ac:dyDescent="0.2">
      <c r="A1393" t="s">
        <v>8219</v>
      </c>
      <c r="B1393">
        <v>17</v>
      </c>
      <c r="C1393" t="s">
        <v>8221</v>
      </c>
      <c r="D1393">
        <v>1</v>
      </c>
    </row>
    <row r="1394" spans="1:4" x14ac:dyDescent="0.2">
      <c r="A1394" t="s">
        <v>8219</v>
      </c>
      <c r="B1394">
        <v>88</v>
      </c>
      <c r="C1394" t="s">
        <v>8221</v>
      </c>
      <c r="D1394">
        <v>2</v>
      </c>
    </row>
    <row r="1395" spans="1:4" x14ac:dyDescent="0.2">
      <c r="A1395" t="s">
        <v>8219</v>
      </c>
      <c r="B1395">
        <v>26</v>
      </c>
      <c r="C1395" t="s">
        <v>8221</v>
      </c>
      <c r="D1395">
        <v>1</v>
      </c>
    </row>
    <row r="1396" spans="1:4" x14ac:dyDescent="0.2">
      <c r="A1396" t="s">
        <v>8219</v>
      </c>
      <c r="B1396">
        <v>33</v>
      </c>
      <c r="C1396" t="s">
        <v>8221</v>
      </c>
      <c r="D1396">
        <v>1</v>
      </c>
    </row>
    <row r="1397" spans="1:4" x14ac:dyDescent="0.2">
      <c r="A1397" t="s">
        <v>8219</v>
      </c>
      <c r="B1397">
        <v>342</v>
      </c>
      <c r="C1397" t="s">
        <v>8221</v>
      </c>
      <c r="D1397">
        <v>0</v>
      </c>
    </row>
    <row r="1398" spans="1:4" x14ac:dyDescent="0.2">
      <c r="A1398" t="s">
        <v>8219</v>
      </c>
      <c r="B1398">
        <v>352</v>
      </c>
      <c r="C1398" t="s">
        <v>8221</v>
      </c>
      <c r="D1398">
        <v>1</v>
      </c>
    </row>
    <row r="1399" spans="1:4" x14ac:dyDescent="0.2">
      <c r="A1399" t="s">
        <v>8219</v>
      </c>
      <c r="B1399">
        <v>42</v>
      </c>
      <c r="C1399" t="s">
        <v>8221</v>
      </c>
      <c r="D1399">
        <v>1</v>
      </c>
    </row>
    <row r="1400" spans="1:4" x14ac:dyDescent="0.2">
      <c r="A1400" t="s">
        <v>8219</v>
      </c>
      <c r="B1400">
        <v>41</v>
      </c>
      <c r="C1400" t="s">
        <v>8221</v>
      </c>
      <c r="D1400">
        <v>2</v>
      </c>
    </row>
    <row r="1401" spans="1:4" x14ac:dyDescent="0.2">
      <c r="A1401" t="s">
        <v>8219</v>
      </c>
      <c r="B1401">
        <v>104</v>
      </c>
      <c r="C1401" t="s">
        <v>8221</v>
      </c>
      <c r="D1401">
        <v>10</v>
      </c>
    </row>
    <row r="1402" spans="1:4" x14ac:dyDescent="0.2">
      <c r="A1402" t="s">
        <v>8219</v>
      </c>
      <c r="B1402">
        <v>69</v>
      </c>
      <c r="C1402" t="s">
        <v>8221</v>
      </c>
      <c r="D1402">
        <v>3</v>
      </c>
    </row>
    <row r="1403" spans="1:4" x14ac:dyDescent="0.2">
      <c r="A1403" t="s">
        <v>8219</v>
      </c>
      <c r="B1403">
        <v>8</v>
      </c>
      <c r="C1403" t="s">
        <v>8221</v>
      </c>
      <c r="D1403">
        <v>1</v>
      </c>
    </row>
    <row r="1404" spans="1:4" x14ac:dyDescent="0.2">
      <c r="A1404" t="s">
        <v>8219</v>
      </c>
      <c r="B1404">
        <v>60</v>
      </c>
      <c r="C1404" t="s">
        <v>8221</v>
      </c>
      <c r="D1404">
        <v>1</v>
      </c>
    </row>
    <row r="1405" spans="1:4" x14ac:dyDescent="0.2">
      <c r="A1405" t="s">
        <v>8219</v>
      </c>
      <c r="B1405">
        <v>23</v>
      </c>
      <c r="C1405" t="s">
        <v>8221</v>
      </c>
      <c r="D1405">
        <v>2</v>
      </c>
    </row>
    <row r="1406" spans="1:4" x14ac:dyDescent="0.2">
      <c r="A1406" t="s">
        <v>8219</v>
      </c>
      <c r="B1406">
        <v>28</v>
      </c>
      <c r="C1406" t="s">
        <v>8221</v>
      </c>
      <c r="D1406">
        <v>1</v>
      </c>
    </row>
    <row r="1407" spans="1:4" x14ac:dyDescent="0.2">
      <c r="A1407" t="s">
        <v>8219</v>
      </c>
      <c r="B1407">
        <v>59</v>
      </c>
      <c r="C1407" t="s">
        <v>8221</v>
      </c>
      <c r="D1407">
        <v>1</v>
      </c>
    </row>
    <row r="1408" spans="1:4" x14ac:dyDescent="0.2">
      <c r="A1408" t="s">
        <v>8219</v>
      </c>
      <c r="B1408">
        <v>18</v>
      </c>
      <c r="C1408" t="s">
        <v>8221</v>
      </c>
      <c r="D1408">
        <v>0</v>
      </c>
    </row>
    <row r="1409" spans="1:4" x14ac:dyDescent="0.2">
      <c r="A1409" t="s">
        <v>8219</v>
      </c>
      <c r="B1409">
        <v>97</v>
      </c>
      <c r="C1409" t="s">
        <v>8221</v>
      </c>
      <c r="D1409">
        <v>1</v>
      </c>
    </row>
    <row r="1410" spans="1:4" x14ac:dyDescent="0.2">
      <c r="A1410" t="s">
        <v>8219</v>
      </c>
      <c r="B1410">
        <v>413</v>
      </c>
      <c r="C1410" t="s">
        <v>8221</v>
      </c>
      <c r="D1410">
        <v>1</v>
      </c>
    </row>
    <row r="1411" spans="1:4" x14ac:dyDescent="0.2">
      <c r="A1411" t="s">
        <v>8219</v>
      </c>
      <c r="B1411">
        <v>45</v>
      </c>
      <c r="C1411" t="s">
        <v>8221</v>
      </c>
      <c r="D1411">
        <v>2</v>
      </c>
    </row>
    <row r="1412" spans="1:4" x14ac:dyDescent="0.2">
      <c r="A1412" t="s">
        <v>8219</v>
      </c>
      <c r="B1412">
        <v>47</v>
      </c>
      <c r="C1412" t="s">
        <v>8221</v>
      </c>
      <c r="D1412">
        <v>2</v>
      </c>
    </row>
    <row r="1413" spans="1:4" x14ac:dyDescent="0.2">
      <c r="A1413" t="s">
        <v>8219</v>
      </c>
      <c r="B1413">
        <v>102</v>
      </c>
      <c r="C1413" t="s">
        <v>8221</v>
      </c>
      <c r="D1413">
        <v>2</v>
      </c>
    </row>
    <row r="1414" spans="1:4" x14ac:dyDescent="0.2">
      <c r="A1414" t="s">
        <v>8219</v>
      </c>
      <c r="B1414">
        <v>9</v>
      </c>
      <c r="C1414" t="s">
        <v>8221</v>
      </c>
      <c r="D1414">
        <v>1</v>
      </c>
    </row>
    <row r="1415" spans="1:4" x14ac:dyDescent="0.2">
      <c r="A1415" t="s">
        <v>8219</v>
      </c>
      <c r="B1415">
        <v>25</v>
      </c>
      <c r="C1415" t="s">
        <v>8221</v>
      </c>
      <c r="D1415">
        <v>2</v>
      </c>
    </row>
    <row r="1416" spans="1:4" x14ac:dyDescent="0.2">
      <c r="A1416" t="s">
        <v>8219</v>
      </c>
      <c r="B1416">
        <v>39</v>
      </c>
      <c r="C1416" t="s">
        <v>8221</v>
      </c>
      <c r="D1416">
        <v>1</v>
      </c>
    </row>
    <row r="1417" spans="1:4" x14ac:dyDescent="0.2">
      <c r="A1417" t="s">
        <v>8219</v>
      </c>
      <c r="B1417">
        <v>943</v>
      </c>
      <c r="C1417" t="s">
        <v>8221</v>
      </c>
      <c r="D1417">
        <v>2</v>
      </c>
    </row>
    <row r="1418" spans="1:4" x14ac:dyDescent="0.2">
      <c r="A1418" t="s">
        <v>8219</v>
      </c>
      <c r="B1418">
        <v>46</v>
      </c>
      <c r="C1418" t="s">
        <v>8221</v>
      </c>
      <c r="D1418">
        <v>1</v>
      </c>
    </row>
    <row r="1419" spans="1:4" x14ac:dyDescent="0.2">
      <c r="A1419" t="s">
        <v>8219</v>
      </c>
      <c r="B1419">
        <v>28</v>
      </c>
      <c r="C1419" t="s">
        <v>8221</v>
      </c>
      <c r="D1419">
        <v>1</v>
      </c>
    </row>
    <row r="1420" spans="1:4" x14ac:dyDescent="0.2">
      <c r="A1420" t="s">
        <v>8219</v>
      </c>
      <c r="B1420">
        <v>9</v>
      </c>
      <c r="C1420" t="s">
        <v>8221</v>
      </c>
      <c r="D1420">
        <v>1</v>
      </c>
    </row>
    <row r="1421" spans="1:4" x14ac:dyDescent="0.2">
      <c r="A1421" t="s">
        <v>8219</v>
      </c>
      <c r="B1421">
        <v>47</v>
      </c>
      <c r="C1421" t="s">
        <v>8221</v>
      </c>
      <c r="D1421">
        <v>0</v>
      </c>
    </row>
    <row r="1422" spans="1:4" x14ac:dyDescent="0.2">
      <c r="A1422" t="s">
        <v>8219</v>
      </c>
      <c r="B1422">
        <v>91</v>
      </c>
      <c r="C1422" t="s">
        <v>8221</v>
      </c>
      <c r="D1422">
        <v>1</v>
      </c>
    </row>
    <row r="1423" spans="1:4" x14ac:dyDescent="0.2">
      <c r="A1423" t="s">
        <v>8219</v>
      </c>
      <c r="B1423">
        <v>9</v>
      </c>
      <c r="C1423" t="s">
        <v>8221</v>
      </c>
      <c r="D1423">
        <v>1</v>
      </c>
    </row>
    <row r="1424" spans="1:4" x14ac:dyDescent="0.2">
      <c r="A1424" t="s">
        <v>8219</v>
      </c>
      <c r="B1424">
        <v>7</v>
      </c>
      <c r="C1424" t="s">
        <v>8221</v>
      </c>
      <c r="D1424">
        <v>7</v>
      </c>
    </row>
    <row r="1425" spans="1:4" x14ac:dyDescent="0.2">
      <c r="A1425" t="s">
        <v>8219</v>
      </c>
      <c r="B1425">
        <v>41</v>
      </c>
      <c r="C1425" t="s">
        <v>8221</v>
      </c>
      <c r="D1425">
        <v>1</v>
      </c>
    </row>
    <row r="1426" spans="1:4" x14ac:dyDescent="0.2">
      <c r="A1426" t="s">
        <v>8219</v>
      </c>
      <c r="B1426">
        <v>237</v>
      </c>
      <c r="C1426" t="s">
        <v>8221</v>
      </c>
      <c r="D1426">
        <v>1</v>
      </c>
    </row>
    <row r="1427" spans="1:4" x14ac:dyDescent="0.2">
      <c r="A1427" t="s">
        <v>8219</v>
      </c>
      <c r="B1427">
        <v>48</v>
      </c>
      <c r="C1427" t="s">
        <v>8221</v>
      </c>
      <c r="D1427">
        <v>1</v>
      </c>
    </row>
    <row r="1428" spans="1:4" x14ac:dyDescent="0.2">
      <c r="A1428" t="s">
        <v>8219</v>
      </c>
      <c r="B1428">
        <v>67</v>
      </c>
      <c r="C1428" t="s">
        <v>8221</v>
      </c>
      <c r="D1428">
        <v>0</v>
      </c>
    </row>
    <row r="1429" spans="1:4" x14ac:dyDescent="0.2">
      <c r="A1429" t="s">
        <v>8219</v>
      </c>
      <c r="B1429">
        <v>72</v>
      </c>
      <c r="C1429" t="s">
        <v>8221</v>
      </c>
      <c r="D1429">
        <v>1</v>
      </c>
    </row>
    <row r="1430" spans="1:4" x14ac:dyDescent="0.2">
      <c r="A1430" t="s">
        <v>8219</v>
      </c>
      <c r="B1430">
        <v>125</v>
      </c>
      <c r="C1430" t="s">
        <v>8221</v>
      </c>
      <c r="D1430">
        <v>5</v>
      </c>
    </row>
    <row r="1431" spans="1:4" x14ac:dyDescent="0.2">
      <c r="A1431" t="s">
        <v>8219</v>
      </c>
      <c r="B1431">
        <v>104</v>
      </c>
      <c r="C1431" t="s">
        <v>8221</v>
      </c>
      <c r="D1431">
        <v>1</v>
      </c>
    </row>
    <row r="1432" spans="1:4" x14ac:dyDescent="0.2">
      <c r="A1432" t="s">
        <v>8219</v>
      </c>
      <c r="B1432">
        <v>37</v>
      </c>
      <c r="C1432" t="s">
        <v>8221</v>
      </c>
      <c r="D1432">
        <v>2</v>
      </c>
    </row>
    <row r="1433" spans="1:4" x14ac:dyDescent="0.2">
      <c r="A1433" t="s">
        <v>8219</v>
      </c>
      <c r="B1433">
        <v>57</v>
      </c>
      <c r="C1433" t="s">
        <v>8221</v>
      </c>
      <c r="D1433">
        <v>1</v>
      </c>
    </row>
    <row r="1434" spans="1:4" x14ac:dyDescent="0.2">
      <c r="A1434" t="s">
        <v>8219</v>
      </c>
      <c r="B1434">
        <v>159</v>
      </c>
      <c r="C1434" t="s">
        <v>8221</v>
      </c>
      <c r="D1434">
        <v>1</v>
      </c>
    </row>
    <row r="1435" spans="1:4" x14ac:dyDescent="0.2">
      <c r="A1435" t="s">
        <v>8219</v>
      </c>
      <c r="B1435">
        <v>46</v>
      </c>
      <c r="C1435" t="s">
        <v>8221</v>
      </c>
      <c r="D1435">
        <v>7</v>
      </c>
    </row>
    <row r="1436" spans="1:4" x14ac:dyDescent="0.2">
      <c r="A1436" t="s">
        <v>8219</v>
      </c>
      <c r="B1436">
        <v>75</v>
      </c>
      <c r="C1436" t="s">
        <v>8221</v>
      </c>
      <c r="D1436">
        <v>1</v>
      </c>
    </row>
    <row r="1437" spans="1:4" x14ac:dyDescent="0.2">
      <c r="A1437" t="s">
        <v>8219</v>
      </c>
      <c r="B1437">
        <v>152</v>
      </c>
      <c r="C1437" t="s">
        <v>8221</v>
      </c>
      <c r="D1437">
        <v>4</v>
      </c>
    </row>
    <row r="1438" spans="1:4" x14ac:dyDescent="0.2">
      <c r="A1438" t="s">
        <v>8219</v>
      </c>
      <c r="B1438">
        <v>100</v>
      </c>
      <c r="C1438" t="s">
        <v>8221</v>
      </c>
      <c r="D1438">
        <v>3</v>
      </c>
    </row>
    <row r="1439" spans="1:4" x14ac:dyDescent="0.2">
      <c r="A1439" t="s">
        <v>8219</v>
      </c>
      <c r="B1439">
        <v>44</v>
      </c>
      <c r="C1439" t="s">
        <v>8221</v>
      </c>
      <c r="D1439">
        <v>1</v>
      </c>
    </row>
    <row r="1440" spans="1:4" x14ac:dyDescent="0.2">
      <c r="A1440" t="s">
        <v>8219</v>
      </c>
      <c r="B1440">
        <v>403</v>
      </c>
      <c r="C1440" t="s">
        <v>8221</v>
      </c>
      <c r="D1440">
        <v>1</v>
      </c>
    </row>
    <row r="1441" spans="1:4" x14ac:dyDescent="0.2">
      <c r="A1441" t="s">
        <v>8219</v>
      </c>
      <c r="B1441">
        <v>404</v>
      </c>
      <c r="C1441" t="s">
        <v>8221</v>
      </c>
      <c r="D1441">
        <v>1</v>
      </c>
    </row>
    <row r="1442" spans="1:4" x14ac:dyDescent="0.2">
      <c r="A1442" t="s">
        <v>8219</v>
      </c>
      <c r="B1442">
        <v>126</v>
      </c>
      <c r="C1442" t="s">
        <v>8221</v>
      </c>
      <c r="D1442">
        <v>0</v>
      </c>
    </row>
    <row r="1443" spans="1:4" x14ac:dyDescent="0.2">
      <c r="A1443" t="s">
        <v>8219</v>
      </c>
      <c r="B1443">
        <v>14</v>
      </c>
      <c r="C1443" t="s">
        <v>8221</v>
      </c>
      <c r="D1443">
        <v>1</v>
      </c>
    </row>
    <row r="1444" spans="1:4" x14ac:dyDescent="0.2">
      <c r="A1444" t="s">
        <v>8219</v>
      </c>
      <c r="B1444">
        <v>69</v>
      </c>
      <c r="C1444" t="s">
        <v>8221</v>
      </c>
      <c r="D1444">
        <v>0</v>
      </c>
    </row>
    <row r="1445" spans="1:4" x14ac:dyDescent="0.2">
      <c r="A1445" t="s">
        <v>8219</v>
      </c>
      <c r="B1445">
        <v>20</v>
      </c>
      <c r="C1445" t="s">
        <v>8221</v>
      </c>
      <c r="D1445">
        <v>3</v>
      </c>
    </row>
    <row r="1446" spans="1:4" x14ac:dyDescent="0.2">
      <c r="A1446" t="s">
        <v>8219</v>
      </c>
      <c r="B1446">
        <v>437</v>
      </c>
      <c r="C1446" t="s">
        <v>8221</v>
      </c>
      <c r="D1446">
        <v>2</v>
      </c>
    </row>
    <row r="1447" spans="1:4" x14ac:dyDescent="0.2">
      <c r="A1447" t="s">
        <v>8219</v>
      </c>
      <c r="B1447">
        <v>202</v>
      </c>
      <c r="C1447" t="s">
        <v>8221</v>
      </c>
      <c r="D1447">
        <v>2</v>
      </c>
    </row>
    <row r="1448" spans="1:4" x14ac:dyDescent="0.2">
      <c r="A1448" t="s">
        <v>8219</v>
      </c>
      <c r="B1448">
        <v>130</v>
      </c>
      <c r="C1448" t="s">
        <v>8221</v>
      </c>
      <c r="D1448">
        <v>1</v>
      </c>
    </row>
    <row r="1449" spans="1:4" x14ac:dyDescent="0.2">
      <c r="A1449" t="s">
        <v>8219</v>
      </c>
      <c r="B1449">
        <v>110</v>
      </c>
      <c r="C1449" t="s">
        <v>8221</v>
      </c>
      <c r="D1449">
        <v>3</v>
      </c>
    </row>
    <row r="1450" spans="1:4" x14ac:dyDescent="0.2">
      <c r="A1450" t="s">
        <v>8219</v>
      </c>
      <c r="B1450">
        <v>120</v>
      </c>
      <c r="C1450" t="s">
        <v>8221</v>
      </c>
      <c r="D1450">
        <v>2</v>
      </c>
    </row>
    <row r="1451" spans="1:4" x14ac:dyDescent="0.2">
      <c r="A1451" t="s">
        <v>8219</v>
      </c>
      <c r="B1451">
        <v>168</v>
      </c>
      <c r="C1451" t="s">
        <v>8221</v>
      </c>
      <c r="D1451">
        <v>1</v>
      </c>
    </row>
    <row r="1452" spans="1:4" x14ac:dyDescent="0.2">
      <c r="A1452" t="s">
        <v>8219</v>
      </c>
      <c r="B1452">
        <v>34</v>
      </c>
      <c r="C1452" t="s">
        <v>8221</v>
      </c>
      <c r="D1452">
        <v>0</v>
      </c>
    </row>
    <row r="1453" spans="1:4" x14ac:dyDescent="0.2">
      <c r="A1453" t="s">
        <v>8219</v>
      </c>
      <c r="B1453">
        <v>167</v>
      </c>
      <c r="C1453" t="s">
        <v>8221</v>
      </c>
      <c r="D1453">
        <v>2</v>
      </c>
    </row>
    <row r="1454" spans="1:4" x14ac:dyDescent="0.2">
      <c r="A1454" t="s">
        <v>8219</v>
      </c>
      <c r="B1454">
        <v>56</v>
      </c>
      <c r="C1454" t="s">
        <v>8221</v>
      </c>
      <c r="D1454">
        <v>3</v>
      </c>
    </row>
    <row r="1455" spans="1:4" x14ac:dyDescent="0.2">
      <c r="A1455" t="s">
        <v>8219</v>
      </c>
      <c r="B1455">
        <v>35</v>
      </c>
      <c r="C1455" t="s">
        <v>8221</v>
      </c>
      <c r="D1455">
        <v>0</v>
      </c>
    </row>
    <row r="1456" spans="1:4" x14ac:dyDescent="0.2">
      <c r="A1456" t="s">
        <v>8219</v>
      </c>
      <c r="B1456">
        <v>25</v>
      </c>
      <c r="C1456" t="s">
        <v>8221</v>
      </c>
      <c r="D1456">
        <v>1</v>
      </c>
    </row>
    <row r="1457" spans="1:4" x14ac:dyDescent="0.2">
      <c r="A1457" t="s">
        <v>8219</v>
      </c>
      <c r="B1457">
        <v>143</v>
      </c>
      <c r="C1457" t="s">
        <v>8221</v>
      </c>
      <c r="D1457">
        <v>1</v>
      </c>
    </row>
    <row r="1458" spans="1:4" x14ac:dyDescent="0.2">
      <c r="A1458" t="s">
        <v>8219</v>
      </c>
      <c r="B1458">
        <v>20</v>
      </c>
      <c r="C1458" t="s">
        <v>8221</v>
      </c>
      <c r="D1458">
        <v>0</v>
      </c>
    </row>
    <row r="1459" spans="1:4" x14ac:dyDescent="0.2">
      <c r="A1459" t="s">
        <v>8219</v>
      </c>
      <c r="B1459">
        <v>111</v>
      </c>
      <c r="C1459" t="s">
        <v>8221</v>
      </c>
      <c r="D1459">
        <v>1</v>
      </c>
    </row>
    <row r="1460" spans="1:4" x14ac:dyDescent="0.2">
      <c r="A1460" t="s">
        <v>8219</v>
      </c>
      <c r="B1460">
        <v>49</v>
      </c>
      <c r="C1460" t="s">
        <v>8221</v>
      </c>
      <c r="D1460">
        <v>0</v>
      </c>
    </row>
    <row r="1461" spans="1:4" x14ac:dyDescent="0.2">
      <c r="A1461" t="s">
        <v>8219</v>
      </c>
      <c r="B1461">
        <v>31</v>
      </c>
      <c r="C1461" t="s">
        <v>8221</v>
      </c>
      <c r="D1461">
        <v>1</v>
      </c>
    </row>
    <row r="1462" spans="1:4" x14ac:dyDescent="0.2">
      <c r="A1462" t="s">
        <v>8219</v>
      </c>
      <c r="B1462">
        <v>77</v>
      </c>
      <c r="C1462" t="s">
        <v>8221</v>
      </c>
      <c r="D1462">
        <v>4</v>
      </c>
    </row>
    <row r="1463" spans="1:4" x14ac:dyDescent="0.2">
      <c r="A1463" t="s">
        <v>8219</v>
      </c>
      <c r="B1463">
        <v>17</v>
      </c>
      <c r="C1463" t="s">
        <v>8221</v>
      </c>
      <c r="D1463">
        <v>2</v>
      </c>
    </row>
    <row r="1464" spans="1:4" x14ac:dyDescent="0.2">
      <c r="A1464" t="s">
        <v>8219</v>
      </c>
      <c r="B1464">
        <v>406</v>
      </c>
      <c r="C1464" t="s">
        <v>8221</v>
      </c>
      <c r="D1464">
        <v>3</v>
      </c>
    </row>
    <row r="1465" spans="1:4" x14ac:dyDescent="0.2">
      <c r="A1465" t="s">
        <v>8219</v>
      </c>
      <c r="B1465">
        <v>66</v>
      </c>
      <c r="C1465" t="s">
        <v>8221</v>
      </c>
      <c r="D1465">
        <v>5</v>
      </c>
    </row>
    <row r="1466" spans="1:4" x14ac:dyDescent="0.2">
      <c r="A1466" t="s">
        <v>8219</v>
      </c>
      <c r="B1466">
        <v>53</v>
      </c>
      <c r="C1466" t="s">
        <v>8221</v>
      </c>
      <c r="D1466">
        <v>7</v>
      </c>
    </row>
    <row r="1467" spans="1:4" x14ac:dyDescent="0.2">
      <c r="A1467" t="s">
        <v>8219</v>
      </c>
      <c r="B1467">
        <v>28</v>
      </c>
      <c r="C1467" t="s">
        <v>8221</v>
      </c>
      <c r="D1467">
        <v>1</v>
      </c>
    </row>
    <row r="1468" spans="1:4" x14ac:dyDescent="0.2">
      <c r="A1468" t="s">
        <v>8219</v>
      </c>
      <c r="B1468">
        <v>35</v>
      </c>
      <c r="C1468" t="s">
        <v>8221</v>
      </c>
      <c r="D1468">
        <v>1</v>
      </c>
    </row>
    <row r="1469" spans="1:4" x14ac:dyDescent="0.2">
      <c r="A1469" t="s">
        <v>8219</v>
      </c>
      <c r="B1469">
        <v>70</v>
      </c>
      <c r="C1469" t="s">
        <v>8221</v>
      </c>
      <c r="D1469">
        <v>1</v>
      </c>
    </row>
    <row r="1470" spans="1:4" x14ac:dyDescent="0.2">
      <c r="A1470" t="s">
        <v>8219</v>
      </c>
      <c r="B1470">
        <v>76</v>
      </c>
      <c r="C1470" t="s">
        <v>8221</v>
      </c>
      <c r="D1470">
        <v>2</v>
      </c>
    </row>
    <row r="1471" spans="1:4" x14ac:dyDescent="0.2">
      <c r="A1471" t="s">
        <v>8219</v>
      </c>
      <c r="B1471">
        <v>82</v>
      </c>
      <c r="C1471" t="s">
        <v>8221</v>
      </c>
      <c r="D1471">
        <v>0</v>
      </c>
    </row>
    <row r="1472" spans="1:4" x14ac:dyDescent="0.2">
      <c r="A1472" t="s">
        <v>8219</v>
      </c>
      <c r="B1472">
        <v>75</v>
      </c>
      <c r="C1472" t="s">
        <v>8221</v>
      </c>
      <c r="D1472">
        <v>1</v>
      </c>
    </row>
    <row r="1473" spans="1:4" x14ac:dyDescent="0.2">
      <c r="A1473" t="s">
        <v>8219</v>
      </c>
      <c r="B1473">
        <v>43</v>
      </c>
      <c r="C1473" t="s">
        <v>8221</v>
      </c>
      <c r="D1473">
        <v>10</v>
      </c>
    </row>
    <row r="1474" spans="1:4" x14ac:dyDescent="0.2">
      <c r="A1474" t="s">
        <v>8219</v>
      </c>
      <c r="B1474">
        <v>197</v>
      </c>
      <c r="C1474" t="s">
        <v>8221</v>
      </c>
      <c r="D1474">
        <v>4</v>
      </c>
    </row>
    <row r="1475" spans="1:4" x14ac:dyDescent="0.2">
      <c r="A1475" t="s">
        <v>8219</v>
      </c>
      <c r="B1475">
        <v>49</v>
      </c>
      <c r="C1475" t="s">
        <v>8221</v>
      </c>
      <c r="D1475">
        <v>1</v>
      </c>
    </row>
    <row r="1476" spans="1:4" x14ac:dyDescent="0.2">
      <c r="A1476" t="s">
        <v>8219</v>
      </c>
      <c r="B1476">
        <v>57</v>
      </c>
      <c r="C1476" t="s">
        <v>8221</v>
      </c>
      <c r="D1476">
        <v>1</v>
      </c>
    </row>
    <row r="1477" spans="1:4" x14ac:dyDescent="0.2">
      <c r="A1477" t="s">
        <v>8219</v>
      </c>
      <c r="B1477">
        <v>74</v>
      </c>
      <c r="C1477" t="s">
        <v>8221</v>
      </c>
      <c r="D1477">
        <v>1</v>
      </c>
    </row>
    <row r="1478" spans="1:4" x14ac:dyDescent="0.2">
      <c r="A1478" t="s">
        <v>8219</v>
      </c>
      <c r="B1478">
        <v>38</v>
      </c>
      <c r="C1478" t="s">
        <v>8221</v>
      </c>
      <c r="D1478">
        <v>0</v>
      </c>
    </row>
    <row r="1479" spans="1:4" x14ac:dyDescent="0.2">
      <c r="A1479" t="s">
        <v>8219</v>
      </c>
      <c r="B1479">
        <v>171</v>
      </c>
      <c r="C1479" t="s">
        <v>8221</v>
      </c>
      <c r="D1479">
        <v>3</v>
      </c>
    </row>
    <row r="1480" spans="1:4" x14ac:dyDescent="0.2">
      <c r="A1480" t="s">
        <v>8219</v>
      </c>
      <c r="B1480">
        <v>288</v>
      </c>
      <c r="C1480" t="s">
        <v>8221</v>
      </c>
      <c r="D1480">
        <v>0</v>
      </c>
    </row>
    <row r="1481" spans="1:4" x14ac:dyDescent="0.2">
      <c r="A1481" t="s">
        <v>8219</v>
      </c>
      <c r="B1481">
        <v>27</v>
      </c>
      <c r="C1481" t="s">
        <v>8221</v>
      </c>
      <c r="D1481">
        <v>1</v>
      </c>
    </row>
    <row r="1482" spans="1:4" x14ac:dyDescent="0.2">
      <c r="A1482" t="s">
        <v>8219</v>
      </c>
      <c r="B1482">
        <v>50</v>
      </c>
      <c r="C1482" t="s">
        <v>8221</v>
      </c>
      <c r="D1482">
        <v>1</v>
      </c>
    </row>
    <row r="1483" spans="1:4" x14ac:dyDescent="0.2">
      <c r="A1483" t="s">
        <v>8219</v>
      </c>
      <c r="B1483">
        <v>36</v>
      </c>
      <c r="C1483" t="s">
        <v>8221</v>
      </c>
      <c r="D1483">
        <v>1</v>
      </c>
    </row>
    <row r="1484" spans="1:4" x14ac:dyDescent="0.2">
      <c r="A1484" t="s">
        <v>8219</v>
      </c>
      <c r="B1484">
        <v>55</v>
      </c>
      <c r="C1484" t="s">
        <v>8221</v>
      </c>
      <c r="D1484">
        <v>1</v>
      </c>
    </row>
    <row r="1485" spans="1:4" x14ac:dyDescent="0.2">
      <c r="A1485" t="s">
        <v>8219</v>
      </c>
      <c r="B1485">
        <v>52</v>
      </c>
      <c r="C1485" t="s">
        <v>8221</v>
      </c>
      <c r="D1485">
        <v>1</v>
      </c>
    </row>
    <row r="1486" spans="1:4" x14ac:dyDescent="0.2">
      <c r="A1486" t="s">
        <v>8219</v>
      </c>
      <c r="B1486">
        <v>35</v>
      </c>
      <c r="C1486" t="s">
        <v>8221</v>
      </c>
      <c r="D1486">
        <v>0</v>
      </c>
    </row>
    <row r="1487" spans="1:4" x14ac:dyDescent="0.2">
      <c r="A1487" t="s">
        <v>8219</v>
      </c>
      <c r="B1487">
        <v>54</v>
      </c>
      <c r="C1487" t="s">
        <v>8221</v>
      </c>
      <c r="D1487">
        <v>1</v>
      </c>
    </row>
    <row r="1488" spans="1:4" x14ac:dyDescent="0.2">
      <c r="A1488" t="s">
        <v>8219</v>
      </c>
      <c r="B1488">
        <v>27</v>
      </c>
      <c r="C1488" t="s">
        <v>8221</v>
      </c>
      <c r="D1488">
        <v>1</v>
      </c>
    </row>
    <row r="1489" spans="1:4" x14ac:dyDescent="0.2">
      <c r="A1489" t="s">
        <v>8219</v>
      </c>
      <c r="B1489">
        <v>27</v>
      </c>
      <c r="C1489" t="s">
        <v>8221</v>
      </c>
      <c r="D1489">
        <v>1</v>
      </c>
    </row>
    <row r="1490" spans="1:4" x14ac:dyDescent="0.2">
      <c r="A1490" t="s">
        <v>8219</v>
      </c>
      <c r="B1490">
        <v>14</v>
      </c>
      <c r="C1490" t="s">
        <v>8221</v>
      </c>
      <c r="D1490">
        <v>1</v>
      </c>
    </row>
    <row r="1491" spans="1:4" x14ac:dyDescent="0.2">
      <c r="A1491" t="s">
        <v>8219</v>
      </c>
      <c r="B1491">
        <v>41</v>
      </c>
      <c r="C1491" t="s">
        <v>8221</v>
      </c>
      <c r="D1491">
        <v>1</v>
      </c>
    </row>
    <row r="1492" spans="1:4" x14ac:dyDescent="0.2">
      <c r="A1492" t="s">
        <v>8219</v>
      </c>
      <c r="B1492">
        <v>32</v>
      </c>
      <c r="C1492" t="s">
        <v>8221</v>
      </c>
      <c r="D1492">
        <v>1</v>
      </c>
    </row>
    <row r="1493" spans="1:4" x14ac:dyDescent="0.2">
      <c r="A1493" t="s">
        <v>8219</v>
      </c>
      <c r="B1493">
        <v>7</v>
      </c>
      <c r="C1493" t="s">
        <v>8221</v>
      </c>
      <c r="D1493">
        <v>9</v>
      </c>
    </row>
    <row r="1494" spans="1:4" x14ac:dyDescent="0.2">
      <c r="A1494" t="s">
        <v>8219</v>
      </c>
      <c r="B1494">
        <v>62</v>
      </c>
      <c r="C1494" t="s">
        <v>8221</v>
      </c>
      <c r="D1494">
        <v>0</v>
      </c>
    </row>
    <row r="1495" spans="1:4" x14ac:dyDescent="0.2">
      <c r="A1495" t="s">
        <v>8219</v>
      </c>
      <c r="B1495">
        <v>249</v>
      </c>
      <c r="C1495" t="s">
        <v>8221</v>
      </c>
      <c r="D1495">
        <v>1</v>
      </c>
    </row>
    <row r="1496" spans="1:4" x14ac:dyDescent="0.2">
      <c r="A1496" t="s">
        <v>8219</v>
      </c>
      <c r="B1496">
        <v>159</v>
      </c>
      <c r="C1496" t="s">
        <v>8221</v>
      </c>
      <c r="D1496">
        <v>4</v>
      </c>
    </row>
    <row r="1497" spans="1:4" x14ac:dyDescent="0.2">
      <c r="A1497" t="s">
        <v>8219</v>
      </c>
      <c r="B1497">
        <v>375</v>
      </c>
      <c r="C1497" t="s">
        <v>8221</v>
      </c>
      <c r="D1497">
        <v>1</v>
      </c>
    </row>
    <row r="1498" spans="1:4" x14ac:dyDescent="0.2">
      <c r="A1498" t="s">
        <v>8219</v>
      </c>
      <c r="B1498">
        <v>221</v>
      </c>
      <c r="C1498" t="s">
        <v>8221</v>
      </c>
      <c r="D1498">
        <v>1</v>
      </c>
    </row>
    <row r="1499" spans="1:4" x14ac:dyDescent="0.2">
      <c r="A1499" t="s">
        <v>8219</v>
      </c>
      <c r="B1499">
        <v>39</v>
      </c>
      <c r="C1499" t="s">
        <v>8221</v>
      </c>
      <c r="D1499">
        <v>0</v>
      </c>
    </row>
    <row r="1500" spans="1:4" x14ac:dyDescent="0.2">
      <c r="A1500" t="s">
        <v>8219</v>
      </c>
      <c r="B1500">
        <v>88</v>
      </c>
      <c r="C1500" t="s">
        <v>8221</v>
      </c>
      <c r="D1500">
        <v>1</v>
      </c>
    </row>
    <row r="1501" spans="1:4" x14ac:dyDescent="0.2">
      <c r="A1501" t="s">
        <v>8219</v>
      </c>
      <c r="B1501">
        <v>107</v>
      </c>
      <c r="C1501" t="s">
        <v>8221</v>
      </c>
      <c r="D1501">
        <v>0</v>
      </c>
    </row>
    <row r="1502" spans="1:4" x14ac:dyDescent="0.2">
      <c r="A1502" t="s">
        <v>8219</v>
      </c>
      <c r="B1502">
        <v>302</v>
      </c>
      <c r="C1502" t="s">
        <v>8221</v>
      </c>
      <c r="D1502">
        <v>1</v>
      </c>
    </row>
    <row r="1503" spans="1:4" x14ac:dyDescent="0.2">
      <c r="A1503" t="s">
        <v>8219</v>
      </c>
      <c r="B1503">
        <v>232</v>
      </c>
      <c r="C1503" t="s">
        <v>8221</v>
      </c>
      <c r="D1503">
        <v>0</v>
      </c>
    </row>
    <row r="1504" spans="1:4" x14ac:dyDescent="0.2">
      <c r="A1504" t="s">
        <v>8219</v>
      </c>
      <c r="B1504">
        <v>32</v>
      </c>
      <c r="C1504" t="s">
        <v>8221</v>
      </c>
      <c r="D1504">
        <v>2</v>
      </c>
    </row>
    <row r="1505" spans="1:4" x14ac:dyDescent="0.2">
      <c r="A1505" t="s">
        <v>8219</v>
      </c>
      <c r="B1505">
        <v>104</v>
      </c>
      <c r="C1505" t="s">
        <v>8221</v>
      </c>
      <c r="D1505">
        <v>2</v>
      </c>
    </row>
    <row r="1506" spans="1:4" x14ac:dyDescent="0.2">
      <c r="A1506" t="s">
        <v>8219</v>
      </c>
      <c r="B1506">
        <v>64</v>
      </c>
      <c r="C1506" t="s">
        <v>8221</v>
      </c>
      <c r="D1506">
        <v>1</v>
      </c>
    </row>
    <row r="1507" spans="1:4" x14ac:dyDescent="0.2">
      <c r="A1507" t="s">
        <v>8219</v>
      </c>
      <c r="B1507">
        <v>47</v>
      </c>
      <c r="C1507" t="s">
        <v>8221</v>
      </c>
      <c r="D1507">
        <v>1</v>
      </c>
    </row>
    <row r="1508" spans="1:4" x14ac:dyDescent="0.2">
      <c r="A1508" t="s">
        <v>8219</v>
      </c>
      <c r="B1508">
        <v>38</v>
      </c>
      <c r="C1508" t="s">
        <v>8221</v>
      </c>
      <c r="D1508">
        <v>1</v>
      </c>
    </row>
    <row r="1509" spans="1:4" x14ac:dyDescent="0.2">
      <c r="A1509" t="s">
        <v>8219</v>
      </c>
      <c r="B1509">
        <v>222</v>
      </c>
      <c r="C1509" t="s">
        <v>8221</v>
      </c>
      <c r="D1509">
        <v>0</v>
      </c>
    </row>
    <row r="1510" spans="1:4" x14ac:dyDescent="0.2">
      <c r="A1510" t="s">
        <v>8219</v>
      </c>
      <c r="B1510">
        <v>251</v>
      </c>
      <c r="C1510" t="s">
        <v>8221</v>
      </c>
      <c r="D1510">
        <v>1</v>
      </c>
    </row>
    <row r="1511" spans="1:4" x14ac:dyDescent="0.2">
      <c r="A1511" t="s">
        <v>8219</v>
      </c>
      <c r="B1511">
        <v>46</v>
      </c>
      <c r="C1511" t="s">
        <v>8221</v>
      </c>
      <c r="D1511">
        <v>3</v>
      </c>
    </row>
    <row r="1512" spans="1:4" x14ac:dyDescent="0.2">
      <c r="A1512" t="s">
        <v>8219</v>
      </c>
      <c r="B1512">
        <v>81</v>
      </c>
      <c r="C1512" t="s">
        <v>8221</v>
      </c>
      <c r="D1512">
        <v>1</v>
      </c>
    </row>
    <row r="1513" spans="1:4" x14ac:dyDescent="0.2">
      <c r="A1513" t="s">
        <v>8219</v>
      </c>
      <c r="B1513">
        <v>147</v>
      </c>
      <c r="C1513" t="s">
        <v>8221</v>
      </c>
      <c r="D1513">
        <v>1</v>
      </c>
    </row>
    <row r="1514" spans="1:4" x14ac:dyDescent="0.2">
      <c r="A1514" t="s">
        <v>8219</v>
      </c>
      <c r="B1514">
        <v>287</v>
      </c>
      <c r="C1514" t="s">
        <v>8221</v>
      </c>
      <c r="D1514">
        <v>2</v>
      </c>
    </row>
    <row r="1515" spans="1:4" x14ac:dyDescent="0.2">
      <c r="A1515" t="s">
        <v>8219</v>
      </c>
      <c r="B1515">
        <v>142</v>
      </c>
      <c r="C1515" t="s">
        <v>8221</v>
      </c>
      <c r="D1515">
        <v>1</v>
      </c>
    </row>
    <row r="1516" spans="1:4" x14ac:dyDescent="0.2">
      <c r="A1516" t="s">
        <v>8219</v>
      </c>
      <c r="B1516">
        <v>98</v>
      </c>
      <c r="C1516" t="s">
        <v>8221</v>
      </c>
      <c r="D1516">
        <v>2</v>
      </c>
    </row>
    <row r="1517" spans="1:4" x14ac:dyDescent="0.2">
      <c r="A1517" t="s">
        <v>8219</v>
      </c>
      <c r="B1517">
        <v>48</v>
      </c>
      <c r="C1517" t="s">
        <v>8221</v>
      </c>
      <c r="D1517">
        <v>3</v>
      </c>
    </row>
    <row r="1518" spans="1:4" x14ac:dyDescent="0.2">
      <c r="A1518" t="s">
        <v>8219</v>
      </c>
      <c r="B1518">
        <v>29</v>
      </c>
      <c r="C1518" t="s">
        <v>8221</v>
      </c>
      <c r="D1518">
        <v>0</v>
      </c>
    </row>
    <row r="1519" spans="1:4" x14ac:dyDescent="0.2">
      <c r="A1519" t="s">
        <v>8219</v>
      </c>
      <c r="B1519">
        <v>9</v>
      </c>
      <c r="C1519" t="s">
        <v>8221</v>
      </c>
      <c r="D1519">
        <v>0</v>
      </c>
    </row>
    <row r="1520" spans="1:4" x14ac:dyDescent="0.2">
      <c r="A1520" t="s">
        <v>8219</v>
      </c>
      <c r="B1520">
        <v>33</v>
      </c>
      <c r="C1520" t="s">
        <v>8221</v>
      </c>
      <c r="D1520">
        <v>1</v>
      </c>
    </row>
    <row r="1521" spans="1:4" x14ac:dyDescent="0.2">
      <c r="A1521" t="s">
        <v>8219</v>
      </c>
      <c r="B1521">
        <v>56</v>
      </c>
      <c r="C1521" t="s">
        <v>8221</v>
      </c>
      <c r="D1521">
        <v>0</v>
      </c>
    </row>
    <row r="1522" spans="1:4" x14ac:dyDescent="0.2">
      <c r="A1522" t="s">
        <v>8219</v>
      </c>
      <c r="B1522">
        <v>760</v>
      </c>
      <c r="C1522" t="s">
        <v>8221</v>
      </c>
      <c r="D1522">
        <v>0</v>
      </c>
    </row>
    <row r="1523" spans="1:4" x14ac:dyDescent="0.2">
      <c r="A1523" t="s">
        <v>8219</v>
      </c>
      <c r="B1523">
        <v>25</v>
      </c>
      <c r="C1523" t="s">
        <v>8221</v>
      </c>
      <c r="D1523">
        <v>1</v>
      </c>
    </row>
    <row r="1524" spans="1:4" x14ac:dyDescent="0.2">
      <c r="A1524" t="s">
        <v>8219</v>
      </c>
      <c r="B1524">
        <v>23</v>
      </c>
      <c r="C1524" t="s">
        <v>8221</v>
      </c>
      <c r="D1524">
        <v>1</v>
      </c>
    </row>
    <row r="1525" spans="1:4" x14ac:dyDescent="0.2">
      <c r="A1525" t="s">
        <v>8219</v>
      </c>
      <c r="B1525">
        <v>56</v>
      </c>
      <c r="C1525" t="s">
        <v>8221</v>
      </c>
      <c r="D1525">
        <v>1</v>
      </c>
    </row>
    <row r="1526" spans="1:4" x14ac:dyDescent="0.2">
      <c r="A1526" t="s">
        <v>8219</v>
      </c>
      <c r="B1526">
        <v>111</v>
      </c>
      <c r="C1526" t="s">
        <v>8221</v>
      </c>
      <c r="D1526">
        <v>1</v>
      </c>
    </row>
    <row r="1527" spans="1:4" x14ac:dyDescent="0.2">
      <c r="A1527" t="s">
        <v>8219</v>
      </c>
      <c r="B1527">
        <v>37</v>
      </c>
      <c r="C1527" t="s">
        <v>8221</v>
      </c>
      <c r="D1527">
        <v>1</v>
      </c>
    </row>
    <row r="1528" spans="1:4" x14ac:dyDescent="0.2">
      <c r="A1528" t="s">
        <v>8219</v>
      </c>
      <c r="B1528">
        <v>46</v>
      </c>
      <c r="C1528" t="s">
        <v>8221</v>
      </c>
      <c r="D1528">
        <v>1</v>
      </c>
    </row>
    <row r="1529" spans="1:4" x14ac:dyDescent="0.2">
      <c r="A1529" t="s">
        <v>8219</v>
      </c>
      <c r="B1529">
        <v>65</v>
      </c>
      <c r="C1529" t="s">
        <v>8221</v>
      </c>
      <c r="D1529">
        <v>0</v>
      </c>
    </row>
    <row r="1530" spans="1:4" x14ac:dyDescent="0.2">
      <c r="A1530" t="s">
        <v>8219</v>
      </c>
      <c r="B1530">
        <v>175</v>
      </c>
      <c r="C1530" t="s">
        <v>8221</v>
      </c>
      <c r="D1530">
        <v>1</v>
      </c>
    </row>
    <row r="1531" spans="1:4" x14ac:dyDescent="0.2">
      <c r="A1531" t="s">
        <v>8219</v>
      </c>
      <c r="B1531">
        <v>40</v>
      </c>
      <c r="C1531" t="s">
        <v>8221</v>
      </c>
      <c r="D1531">
        <v>2</v>
      </c>
    </row>
    <row r="1532" spans="1:4" x14ac:dyDescent="0.2">
      <c r="A1532" t="s">
        <v>8219</v>
      </c>
      <c r="B1532">
        <v>64</v>
      </c>
    </row>
    <row r="1533" spans="1:4" x14ac:dyDescent="0.2">
      <c r="A1533" t="s">
        <v>8219</v>
      </c>
      <c r="B1533">
        <v>276</v>
      </c>
    </row>
    <row r="1534" spans="1:4" x14ac:dyDescent="0.2">
      <c r="A1534" t="s">
        <v>8219</v>
      </c>
      <c r="B1534">
        <v>380</v>
      </c>
    </row>
    <row r="1535" spans="1:4" x14ac:dyDescent="0.2">
      <c r="A1535" t="s">
        <v>8219</v>
      </c>
      <c r="B1535">
        <v>81</v>
      </c>
    </row>
    <row r="1536" spans="1:4" x14ac:dyDescent="0.2">
      <c r="A1536" t="s">
        <v>8219</v>
      </c>
      <c r="B1536">
        <v>23</v>
      </c>
    </row>
    <row r="1537" spans="1:2" x14ac:dyDescent="0.2">
      <c r="A1537" t="s">
        <v>8219</v>
      </c>
      <c r="B1537">
        <v>71</v>
      </c>
    </row>
    <row r="1538" spans="1:2" x14ac:dyDescent="0.2">
      <c r="A1538" t="s">
        <v>8219</v>
      </c>
      <c r="B1538">
        <v>28</v>
      </c>
    </row>
    <row r="1539" spans="1:2" x14ac:dyDescent="0.2">
      <c r="A1539" t="s">
        <v>8219</v>
      </c>
      <c r="B1539">
        <v>51</v>
      </c>
    </row>
    <row r="1540" spans="1:2" x14ac:dyDescent="0.2">
      <c r="A1540" t="s">
        <v>8219</v>
      </c>
      <c r="B1540">
        <v>68</v>
      </c>
    </row>
    <row r="1541" spans="1:2" x14ac:dyDescent="0.2">
      <c r="A1541" t="s">
        <v>8219</v>
      </c>
      <c r="B1541">
        <v>72</v>
      </c>
    </row>
    <row r="1542" spans="1:2" x14ac:dyDescent="0.2">
      <c r="A1542" t="s">
        <v>8219</v>
      </c>
      <c r="B1542">
        <v>736</v>
      </c>
    </row>
    <row r="1543" spans="1:2" x14ac:dyDescent="0.2">
      <c r="A1543" t="s">
        <v>8219</v>
      </c>
      <c r="B1543">
        <v>148</v>
      </c>
    </row>
    <row r="1544" spans="1:2" x14ac:dyDescent="0.2">
      <c r="A1544" t="s">
        <v>8219</v>
      </c>
      <c r="B1544">
        <v>47</v>
      </c>
    </row>
    <row r="1545" spans="1:2" x14ac:dyDescent="0.2">
      <c r="A1545" t="s">
        <v>8219</v>
      </c>
      <c r="B1545">
        <v>53</v>
      </c>
    </row>
    <row r="1546" spans="1:2" x14ac:dyDescent="0.2">
      <c r="A1546" t="s">
        <v>8219</v>
      </c>
      <c r="B1546">
        <v>28</v>
      </c>
    </row>
    <row r="1547" spans="1:2" x14ac:dyDescent="0.2">
      <c r="A1547" t="s">
        <v>8219</v>
      </c>
      <c r="B1547">
        <v>39</v>
      </c>
    </row>
    <row r="1548" spans="1:2" x14ac:dyDescent="0.2">
      <c r="A1548" t="s">
        <v>8219</v>
      </c>
      <c r="B1548">
        <v>270</v>
      </c>
    </row>
    <row r="1549" spans="1:2" x14ac:dyDescent="0.2">
      <c r="A1549" t="s">
        <v>8219</v>
      </c>
      <c r="B1549">
        <v>37</v>
      </c>
    </row>
    <row r="1550" spans="1:2" x14ac:dyDescent="0.2">
      <c r="A1550" t="s">
        <v>8219</v>
      </c>
      <c r="B1550">
        <v>20</v>
      </c>
    </row>
    <row r="1551" spans="1:2" x14ac:dyDescent="0.2">
      <c r="A1551" t="s">
        <v>8219</v>
      </c>
      <c r="B1551">
        <v>76</v>
      </c>
    </row>
    <row r="1552" spans="1:2" x14ac:dyDescent="0.2">
      <c r="A1552" t="s">
        <v>8219</v>
      </c>
      <c r="B1552">
        <v>96</v>
      </c>
    </row>
    <row r="1553" spans="1:2" x14ac:dyDescent="0.2">
      <c r="A1553" t="s">
        <v>8219</v>
      </c>
      <c r="B1553">
        <v>321</v>
      </c>
    </row>
    <row r="1554" spans="1:2" x14ac:dyDescent="0.2">
      <c r="A1554" t="s">
        <v>8219</v>
      </c>
      <c r="B1554">
        <v>157</v>
      </c>
    </row>
    <row r="1555" spans="1:2" x14ac:dyDescent="0.2">
      <c r="A1555" t="s">
        <v>8219</v>
      </c>
      <c r="B1555">
        <v>14</v>
      </c>
    </row>
    <row r="1556" spans="1:2" x14ac:dyDescent="0.2">
      <c r="A1556" t="s">
        <v>8219</v>
      </c>
      <c r="B1556">
        <v>141</v>
      </c>
    </row>
    <row r="1557" spans="1:2" x14ac:dyDescent="0.2">
      <c r="A1557" t="s">
        <v>8219</v>
      </c>
      <c r="B1557">
        <v>45</v>
      </c>
    </row>
    <row r="1558" spans="1:2" x14ac:dyDescent="0.2">
      <c r="A1558" t="s">
        <v>8219</v>
      </c>
      <c r="B1558">
        <v>21</v>
      </c>
    </row>
    <row r="1559" spans="1:2" x14ac:dyDescent="0.2">
      <c r="A1559" t="s">
        <v>8219</v>
      </c>
      <c r="B1559">
        <v>36</v>
      </c>
    </row>
    <row r="1560" spans="1:2" x14ac:dyDescent="0.2">
      <c r="A1560" t="s">
        <v>8219</v>
      </c>
      <c r="B1560">
        <v>70</v>
      </c>
    </row>
    <row r="1561" spans="1:2" x14ac:dyDescent="0.2">
      <c r="A1561" t="s">
        <v>8219</v>
      </c>
      <c r="B1561">
        <v>159</v>
      </c>
    </row>
    <row r="1562" spans="1:2" x14ac:dyDescent="0.2">
      <c r="A1562" t="s">
        <v>8219</v>
      </c>
      <c r="B1562">
        <v>104</v>
      </c>
    </row>
    <row r="1563" spans="1:2" x14ac:dyDescent="0.2">
      <c r="A1563" t="s">
        <v>8219</v>
      </c>
      <c r="B1563">
        <v>150</v>
      </c>
    </row>
    <row r="1564" spans="1:2" x14ac:dyDescent="0.2">
      <c r="A1564" t="s">
        <v>8219</v>
      </c>
      <c r="B1564">
        <v>29</v>
      </c>
    </row>
    <row r="1565" spans="1:2" x14ac:dyDescent="0.2">
      <c r="A1565" t="s">
        <v>8219</v>
      </c>
      <c r="B1565">
        <v>78</v>
      </c>
    </row>
    <row r="1566" spans="1:2" x14ac:dyDescent="0.2">
      <c r="A1566" t="s">
        <v>8219</v>
      </c>
      <c r="B1566">
        <v>200</v>
      </c>
    </row>
    <row r="1567" spans="1:2" x14ac:dyDescent="0.2">
      <c r="A1567" t="s">
        <v>8219</v>
      </c>
      <c r="B1567">
        <v>12</v>
      </c>
    </row>
    <row r="1568" spans="1:2" x14ac:dyDescent="0.2">
      <c r="A1568" t="s">
        <v>8219</v>
      </c>
      <c r="B1568">
        <v>81</v>
      </c>
    </row>
    <row r="1569" spans="1:2" x14ac:dyDescent="0.2">
      <c r="A1569" t="s">
        <v>8219</v>
      </c>
      <c r="B1569">
        <v>27</v>
      </c>
    </row>
    <row r="1570" spans="1:2" x14ac:dyDescent="0.2">
      <c r="A1570" t="s">
        <v>8219</v>
      </c>
      <c r="B1570">
        <v>12</v>
      </c>
    </row>
    <row r="1571" spans="1:2" x14ac:dyDescent="0.2">
      <c r="A1571" t="s">
        <v>8219</v>
      </c>
      <c r="B1571">
        <v>16</v>
      </c>
    </row>
    <row r="1572" spans="1:2" x14ac:dyDescent="0.2">
      <c r="A1572" t="s">
        <v>8219</v>
      </c>
      <c r="B1572">
        <v>11</v>
      </c>
    </row>
    <row r="1573" spans="1:2" x14ac:dyDescent="0.2">
      <c r="A1573" t="s">
        <v>8219</v>
      </c>
      <c r="B1573">
        <v>45</v>
      </c>
    </row>
    <row r="1574" spans="1:2" x14ac:dyDescent="0.2">
      <c r="A1574" t="s">
        <v>8219</v>
      </c>
      <c r="B1574">
        <v>22</v>
      </c>
    </row>
    <row r="1575" spans="1:2" x14ac:dyDescent="0.2">
      <c r="A1575" t="s">
        <v>8219</v>
      </c>
      <c r="B1575">
        <v>132</v>
      </c>
    </row>
    <row r="1576" spans="1:2" x14ac:dyDescent="0.2">
      <c r="A1576" t="s">
        <v>8219</v>
      </c>
      <c r="B1576">
        <v>25</v>
      </c>
    </row>
    <row r="1577" spans="1:2" x14ac:dyDescent="0.2">
      <c r="A1577" t="s">
        <v>8219</v>
      </c>
      <c r="B1577">
        <v>3</v>
      </c>
    </row>
    <row r="1578" spans="1:2" x14ac:dyDescent="0.2">
      <c r="A1578" t="s">
        <v>8219</v>
      </c>
      <c r="B1578">
        <v>6</v>
      </c>
    </row>
    <row r="1579" spans="1:2" x14ac:dyDescent="0.2">
      <c r="A1579" t="s">
        <v>8219</v>
      </c>
      <c r="B1579">
        <v>8</v>
      </c>
    </row>
    <row r="1580" spans="1:2" x14ac:dyDescent="0.2">
      <c r="A1580" t="s">
        <v>8219</v>
      </c>
      <c r="B1580">
        <v>9</v>
      </c>
    </row>
    <row r="1581" spans="1:2" x14ac:dyDescent="0.2">
      <c r="A1581" t="s">
        <v>8219</v>
      </c>
      <c r="B1581">
        <v>9</v>
      </c>
    </row>
    <row r="1582" spans="1:2" x14ac:dyDescent="0.2">
      <c r="A1582" t="s">
        <v>8219</v>
      </c>
      <c r="B1582">
        <v>115</v>
      </c>
    </row>
    <row r="1583" spans="1:2" x14ac:dyDescent="0.2">
      <c r="A1583" t="s">
        <v>8219</v>
      </c>
      <c r="B1583">
        <v>65</v>
      </c>
    </row>
    <row r="1584" spans="1:2" x14ac:dyDescent="0.2">
      <c r="A1584" t="s">
        <v>8219</v>
      </c>
      <c r="B1584">
        <v>273</v>
      </c>
    </row>
    <row r="1585" spans="1:2" x14ac:dyDescent="0.2">
      <c r="A1585" t="s">
        <v>8219</v>
      </c>
      <c r="B1585">
        <v>29</v>
      </c>
    </row>
    <row r="1586" spans="1:2" x14ac:dyDescent="0.2">
      <c r="A1586" t="s">
        <v>8219</v>
      </c>
      <c r="B1586">
        <v>229</v>
      </c>
    </row>
    <row r="1587" spans="1:2" x14ac:dyDescent="0.2">
      <c r="A1587" t="s">
        <v>8219</v>
      </c>
      <c r="B1587">
        <v>150</v>
      </c>
    </row>
    <row r="1588" spans="1:2" x14ac:dyDescent="0.2">
      <c r="A1588" t="s">
        <v>8219</v>
      </c>
      <c r="B1588">
        <v>54</v>
      </c>
    </row>
    <row r="1589" spans="1:2" x14ac:dyDescent="0.2">
      <c r="A1589" t="s">
        <v>8219</v>
      </c>
      <c r="B1589">
        <v>128</v>
      </c>
    </row>
    <row r="1590" spans="1:2" x14ac:dyDescent="0.2">
      <c r="A1590" t="s">
        <v>8219</v>
      </c>
      <c r="B1590">
        <v>343</v>
      </c>
    </row>
    <row r="1591" spans="1:2" x14ac:dyDescent="0.2">
      <c r="A1591" t="s">
        <v>8219</v>
      </c>
      <c r="B1591">
        <v>73</v>
      </c>
    </row>
    <row r="1592" spans="1:2" x14ac:dyDescent="0.2">
      <c r="A1592" t="s">
        <v>8219</v>
      </c>
      <c r="B1592">
        <v>45</v>
      </c>
    </row>
    <row r="1593" spans="1:2" x14ac:dyDescent="0.2">
      <c r="A1593" t="s">
        <v>8219</v>
      </c>
      <c r="B1593">
        <v>15</v>
      </c>
    </row>
    <row r="1594" spans="1:2" x14ac:dyDescent="0.2">
      <c r="A1594" t="s">
        <v>8219</v>
      </c>
      <c r="B1594">
        <v>86</v>
      </c>
    </row>
    <row r="1595" spans="1:2" x14ac:dyDescent="0.2">
      <c r="A1595" t="s">
        <v>8219</v>
      </c>
      <c r="B1595">
        <v>45</v>
      </c>
    </row>
    <row r="1596" spans="1:2" x14ac:dyDescent="0.2">
      <c r="A1596" t="s">
        <v>8219</v>
      </c>
      <c r="B1596">
        <v>52</v>
      </c>
    </row>
    <row r="1597" spans="1:2" x14ac:dyDescent="0.2">
      <c r="A1597" t="s">
        <v>8219</v>
      </c>
      <c r="B1597">
        <v>78</v>
      </c>
    </row>
    <row r="1598" spans="1:2" x14ac:dyDescent="0.2">
      <c r="A1598" t="s">
        <v>8219</v>
      </c>
      <c r="B1598">
        <v>140</v>
      </c>
    </row>
    <row r="1599" spans="1:2" x14ac:dyDescent="0.2">
      <c r="A1599" t="s">
        <v>8219</v>
      </c>
      <c r="B1599">
        <v>39</v>
      </c>
    </row>
    <row r="1600" spans="1:2" x14ac:dyDescent="0.2">
      <c r="A1600" t="s">
        <v>8219</v>
      </c>
      <c r="B1600">
        <v>49</v>
      </c>
    </row>
    <row r="1601" spans="1:2" x14ac:dyDescent="0.2">
      <c r="A1601" t="s">
        <v>8219</v>
      </c>
      <c r="B1601">
        <v>46</v>
      </c>
    </row>
    <row r="1602" spans="1:2" x14ac:dyDescent="0.2">
      <c r="A1602" t="s">
        <v>8219</v>
      </c>
      <c r="B1602">
        <v>115</v>
      </c>
    </row>
    <row r="1603" spans="1:2" x14ac:dyDescent="0.2">
      <c r="A1603" t="s">
        <v>8219</v>
      </c>
      <c r="B1603">
        <v>96</v>
      </c>
    </row>
    <row r="1604" spans="1:2" x14ac:dyDescent="0.2">
      <c r="A1604" t="s">
        <v>8219</v>
      </c>
      <c r="B1604">
        <v>20</v>
      </c>
    </row>
    <row r="1605" spans="1:2" x14ac:dyDescent="0.2">
      <c r="A1605" t="s">
        <v>8219</v>
      </c>
      <c r="B1605">
        <v>82</v>
      </c>
    </row>
    <row r="1606" spans="1:2" x14ac:dyDescent="0.2">
      <c r="A1606" t="s">
        <v>8219</v>
      </c>
      <c r="B1606">
        <v>38</v>
      </c>
    </row>
    <row r="1607" spans="1:2" x14ac:dyDescent="0.2">
      <c r="A1607" t="s">
        <v>8219</v>
      </c>
      <c r="B1607">
        <v>498</v>
      </c>
    </row>
    <row r="1608" spans="1:2" x14ac:dyDescent="0.2">
      <c r="A1608" t="s">
        <v>8219</v>
      </c>
      <c r="B1608">
        <v>148</v>
      </c>
    </row>
    <row r="1609" spans="1:2" x14ac:dyDescent="0.2">
      <c r="A1609" t="s">
        <v>8219</v>
      </c>
      <c r="B1609">
        <v>76</v>
      </c>
    </row>
    <row r="1610" spans="1:2" x14ac:dyDescent="0.2">
      <c r="A1610" t="s">
        <v>8219</v>
      </c>
      <c r="B1610">
        <v>345</v>
      </c>
    </row>
    <row r="1611" spans="1:2" x14ac:dyDescent="0.2">
      <c r="A1611" t="s">
        <v>8219</v>
      </c>
      <c r="B1611">
        <v>13</v>
      </c>
    </row>
    <row r="1612" spans="1:2" x14ac:dyDescent="0.2">
      <c r="A1612" t="s">
        <v>8219</v>
      </c>
      <c r="B1612">
        <v>78</v>
      </c>
    </row>
    <row r="1613" spans="1:2" x14ac:dyDescent="0.2">
      <c r="A1613" t="s">
        <v>8219</v>
      </c>
      <c r="B1613">
        <v>87</v>
      </c>
    </row>
    <row r="1614" spans="1:2" x14ac:dyDescent="0.2">
      <c r="A1614" t="s">
        <v>8219</v>
      </c>
      <c r="B1614">
        <v>25</v>
      </c>
    </row>
    <row r="1615" spans="1:2" x14ac:dyDescent="0.2">
      <c r="A1615" t="s">
        <v>8219</v>
      </c>
      <c r="B1615">
        <v>52</v>
      </c>
    </row>
    <row r="1616" spans="1:2" x14ac:dyDescent="0.2">
      <c r="A1616" t="s">
        <v>8219</v>
      </c>
      <c r="B1616">
        <v>54</v>
      </c>
    </row>
    <row r="1617" spans="1:2" x14ac:dyDescent="0.2">
      <c r="A1617" t="s">
        <v>8219</v>
      </c>
      <c r="B1617">
        <v>82</v>
      </c>
    </row>
    <row r="1618" spans="1:2" x14ac:dyDescent="0.2">
      <c r="A1618" t="s">
        <v>8219</v>
      </c>
      <c r="B1618">
        <v>27</v>
      </c>
    </row>
    <row r="1619" spans="1:2" x14ac:dyDescent="0.2">
      <c r="A1619" t="s">
        <v>8219</v>
      </c>
      <c r="B1619">
        <v>44</v>
      </c>
    </row>
    <row r="1620" spans="1:2" x14ac:dyDescent="0.2">
      <c r="A1620" t="s">
        <v>8219</v>
      </c>
      <c r="B1620">
        <v>24</v>
      </c>
    </row>
    <row r="1621" spans="1:2" x14ac:dyDescent="0.2">
      <c r="A1621" t="s">
        <v>8219</v>
      </c>
      <c r="B1621">
        <v>28</v>
      </c>
    </row>
    <row r="1622" spans="1:2" x14ac:dyDescent="0.2">
      <c r="A1622" t="s">
        <v>8219</v>
      </c>
      <c r="B1622">
        <v>167</v>
      </c>
    </row>
    <row r="1623" spans="1:2" x14ac:dyDescent="0.2">
      <c r="A1623" t="s">
        <v>8219</v>
      </c>
      <c r="B1623">
        <v>35</v>
      </c>
    </row>
    <row r="1624" spans="1:2" x14ac:dyDescent="0.2">
      <c r="A1624" t="s">
        <v>8219</v>
      </c>
      <c r="B1624">
        <v>47</v>
      </c>
    </row>
    <row r="1625" spans="1:2" x14ac:dyDescent="0.2">
      <c r="A1625" t="s">
        <v>8219</v>
      </c>
      <c r="B1625">
        <v>104</v>
      </c>
    </row>
    <row r="1626" spans="1:2" x14ac:dyDescent="0.2">
      <c r="A1626" t="s">
        <v>8219</v>
      </c>
      <c r="B1626">
        <v>113</v>
      </c>
    </row>
    <row r="1627" spans="1:2" x14ac:dyDescent="0.2">
      <c r="A1627" t="s">
        <v>8219</v>
      </c>
      <c r="B1627">
        <v>27</v>
      </c>
    </row>
    <row r="1628" spans="1:2" x14ac:dyDescent="0.2">
      <c r="A1628" t="s">
        <v>8219</v>
      </c>
      <c r="B1628">
        <v>34</v>
      </c>
    </row>
    <row r="1629" spans="1:2" x14ac:dyDescent="0.2">
      <c r="A1629" t="s">
        <v>8219</v>
      </c>
      <c r="B1629">
        <v>50</v>
      </c>
    </row>
    <row r="1630" spans="1:2" x14ac:dyDescent="0.2">
      <c r="A1630" t="s">
        <v>8219</v>
      </c>
      <c r="B1630">
        <v>114</v>
      </c>
    </row>
    <row r="1631" spans="1:2" x14ac:dyDescent="0.2">
      <c r="A1631" t="s">
        <v>8219</v>
      </c>
      <c r="B1631">
        <v>145</v>
      </c>
    </row>
    <row r="1632" spans="1:2" x14ac:dyDescent="0.2">
      <c r="A1632" t="s">
        <v>8219</v>
      </c>
      <c r="B1632">
        <v>119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35</v>
      </c>
    </row>
    <row r="1635" spans="1:2" x14ac:dyDescent="0.2">
      <c r="A1635" t="s">
        <v>8219</v>
      </c>
      <c r="B1635">
        <v>11</v>
      </c>
    </row>
    <row r="1636" spans="1:2" x14ac:dyDescent="0.2">
      <c r="A1636" t="s">
        <v>8219</v>
      </c>
      <c r="B1636">
        <v>11</v>
      </c>
    </row>
    <row r="1637" spans="1:2" x14ac:dyDescent="0.2">
      <c r="A1637" t="s">
        <v>8219</v>
      </c>
      <c r="B1637">
        <v>17</v>
      </c>
    </row>
    <row r="1638" spans="1:2" x14ac:dyDescent="0.2">
      <c r="A1638" t="s">
        <v>8219</v>
      </c>
      <c r="B1638">
        <v>51</v>
      </c>
    </row>
    <row r="1639" spans="1:2" x14ac:dyDescent="0.2">
      <c r="A1639" t="s">
        <v>8219</v>
      </c>
      <c r="B1639">
        <v>108</v>
      </c>
    </row>
    <row r="1640" spans="1:2" x14ac:dyDescent="0.2">
      <c r="A1640" t="s">
        <v>8219</v>
      </c>
      <c r="B1640">
        <v>93</v>
      </c>
    </row>
    <row r="1641" spans="1:2" x14ac:dyDescent="0.2">
      <c r="A1641" t="s">
        <v>8219</v>
      </c>
      <c r="B1641">
        <v>41</v>
      </c>
    </row>
    <row r="1642" spans="1:2" x14ac:dyDescent="0.2">
      <c r="A1642" t="s">
        <v>8219</v>
      </c>
      <c r="B1642">
        <v>447</v>
      </c>
    </row>
    <row r="1643" spans="1:2" x14ac:dyDescent="0.2">
      <c r="A1643" t="s">
        <v>8219</v>
      </c>
      <c r="B1643">
        <v>181</v>
      </c>
    </row>
    <row r="1644" spans="1:2" x14ac:dyDescent="0.2">
      <c r="A1644" t="s">
        <v>8219</v>
      </c>
      <c r="B1644">
        <v>10</v>
      </c>
    </row>
    <row r="1645" spans="1:2" x14ac:dyDescent="0.2">
      <c r="A1645" t="s">
        <v>8219</v>
      </c>
      <c r="B1645">
        <v>147</v>
      </c>
    </row>
    <row r="1646" spans="1:2" x14ac:dyDescent="0.2">
      <c r="A1646" t="s">
        <v>8219</v>
      </c>
      <c r="B1646">
        <v>40</v>
      </c>
    </row>
    <row r="1647" spans="1:2" x14ac:dyDescent="0.2">
      <c r="A1647" t="s">
        <v>8219</v>
      </c>
      <c r="B1647">
        <v>58</v>
      </c>
    </row>
    <row r="1648" spans="1:2" x14ac:dyDescent="0.2">
      <c r="A1648" t="s">
        <v>8219</v>
      </c>
      <c r="B1648">
        <v>36</v>
      </c>
    </row>
    <row r="1649" spans="1:2" x14ac:dyDescent="0.2">
      <c r="A1649" t="s">
        <v>8219</v>
      </c>
      <c r="B1649">
        <v>46</v>
      </c>
    </row>
    <row r="1650" spans="1:2" x14ac:dyDescent="0.2">
      <c r="A1650" t="s">
        <v>8219</v>
      </c>
      <c r="B1650">
        <v>34</v>
      </c>
    </row>
    <row r="1651" spans="1:2" x14ac:dyDescent="0.2">
      <c r="A1651" t="s">
        <v>8219</v>
      </c>
      <c r="B1651">
        <v>111</v>
      </c>
    </row>
    <row r="1652" spans="1:2" x14ac:dyDescent="0.2">
      <c r="A1652" t="s">
        <v>8219</v>
      </c>
      <c r="B1652">
        <v>271</v>
      </c>
    </row>
    <row r="1653" spans="1:2" x14ac:dyDescent="0.2">
      <c r="A1653" t="s">
        <v>8219</v>
      </c>
      <c r="B1653">
        <v>267</v>
      </c>
    </row>
    <row r="1654" spans="1:2" x14ac:dyDescent="0.2">
      <c r="A1654" t="s">
        <v>8219</v>
      </c>
      <c r="B1654">
        <v>134</v>
      </c>
    </row>
    <row r="1655" spans="1:2" x14ac:dyDescent="0.2">
      <c r="A1655" t="s">
        <v>8219</v>
      </c>
      <c r="B1655">
        <v>433</v>
      </c>
    </row>
    <row r="1656" spans="1:2" x14ac:dyDescent="0.2">
      <c r="A1656" t="s">
        <v>8219</v>
      </c>
      <c r="B1656">
        <v>82</v>
      </c>
    </row>
    <row r="1657" spans="1:2" x14ac:dyDescent="0.2">
      <c r="A1657" t="s">
        <v>8219</v>
      </c>
      <c r="B1657">
        <v>119</v>
      </c>
    </row>
    <row r="1658" spans="1:2" x14ac:dyDescent="0.2">
      <c r="A1658" t="s">
        <v>8219</v>
      </c>
      <c r="B1658">
        <v>14</v>
      </c>
    </row>
    <row r="1659" spans="1:2" x14ac:dyDescent="0.2">
      <c r="A1659" t="s">
        <v>8219</v>
      </c>
      <c r="B1659">
        <v>6</v>
      </c>
    </row>
    <row r="1660" spans="1:2" x14ac:dyDescent="0.2">
      <c r="A1660" t="s">
        <v>8219</v>
      </c>
      <c r="B1660">
        <v>74</v>
      </c>
    </row>
    <row r="1661" spans="1:2" x14ac:dyDescent="0.2">
      <c r="A1661" t="s">
        <v>8219</v>
      </c>
      <c r="B1661">
        <v>49</v>
      </c>
    </row>
    <row r="1662" spans="1:2" x14ac:dyDescent="0.2">
      <c r="A1662" t="s">
        <v>8219</v>
      </c>
      <c r="B1662">
        <v>30</v>
      </c>
    </row>
    <row r="1663" spans="1:2" x14ac:dyDescent="0.2">
      <c r="A1663" t="s">
        <v>8219</v>
      </c>
      <c r="B1663">
        <v>36</v>
      </c>
    </row>
    <row r="1664" spans="1:2" x14ac:dyDescent="0.2">
      <c r="A1664" t="s">
        <v>8219</v>
      </c>
      <c r="B1664">
        <v>443</v>
      </c>
    </row>
    <row r="1665" spans="1:2" x14ac:dyDescent="0.2">
      <c r="A1665" t="s">
        <v>8219</v>
      </c>
      <c r="B1665">
        <v>162</v>
      </c>
    </row>
    <row r="1666" spans="1:2" x14ac:dyDescent="0.2">
      <c r="A1666" t="s">
        <v>8219</v>
      </c>
      <c r="B1666">
        <v>63</v>
      </c>
    </row>
    <row r="1667" spans="1:2" x14ac:dyDescent="0.2">
      <c r="A1667" t="s">
        <v>8219</v>
      </c>
      <c r="B1667">
        <v>104</v>
      </c>
    </row>
    <row r="1668" spans="1:2" x14ac:dyDescent="0.2">
      <c r="A1668" t="s">
        <v>8219</v>
      </c>
      <c r="B1668">
        <v>57</v>
      </c>
    </row>
    <row r="1669" spans="1:2" x14ac:dyDescent="0.2">
      <c r="A1669" t="s">
        <v>8219</v>
      </c>
      <c r="B1669">
        <v>69</v>
      </c>
    </row>
    <row r="1670" spans="1:2" x14ac:dyDescent="0.2">
      <c r="A1670" t="s">
        <v>8219</v>
      </c>
      <c r="B1670">
        <v>75</v>
      </c>
    </row>
    <row r="1671" spans="1:2" x14ac:dyDescent="0.2">
      <c r="A1671" t="s">
        <v>8219</v>
      </c>
      <c r="B1671">
        <v>199</v>
      </c>
    </row>
    <row r="1672" spans="1:2" x14ac:dyDescent="0.2">
      <c r="A1672" t="s">
        <v>8219</v>
      </c>
      <c r="B1672">
        <v>61</v>
      </c>
    </row>
    <row r="1673" spans="1:2" x14ac:dyDescent="0.2">
      <c r="A1673" t="s">
        <v>8219</v>
      </c>
      <c r="B1673">
        <v>60</v>
      </c>
    </row>
    <row r="1674" spans="1:2" x14ac:dyDescent="0.2">
      <c r="A1674" t="s">
        <v>8219</v>
      </c>
      <c r="B1674">
        <v>25</v>
      </c>
    </row>
    <row r="1675" spans="1:2" x14ac:dyDescent="0.2">
      <c r="A1675" t="s">
        <v>8219</v>
      </c>
      <c r="B1675">
        <v>27</v>
      </c>
    </row>
    <row r="1676" spans="1:2" x14ac:dyDescent="0.2">
      <c r="A1676" t="s">
        <v>8219</v>
      </c>
      <c r="B1676">
        <v>27</v>
      </c>
    </row>
    <row r="1677" spans="1:2" x14ac:dyDescent="0.2">
      <c r="A1677" t="s">
        <v>8219</v>
      </c>
      <c r="B1677">
        <v>60</v>
      </c>
    </row>
    <row r="1678" spans="1:2" x14ac:dyDescent="0.2">
      <c r="A1678" t="s">
        <v>8219</v>
      </c>
      <c r="B1678">
        <v>208</v>
      </c>
    </row>
    <row r="1679" spans="1:2" x14ac:dyDescent="0.2">
      <c r="A1679" t="s">
        <v>8219</v>
      </c>
      <c r="B1679">
        <v>71</v>
      </c>
    </row>
    <row r="1680" spans="1:2" x14ac:dyDescent="0.2">
      <c r="A1680" t="s">
        <v>8219</v>
      </c>
      <c r="B1680">
        <v>120</v>
      </c>
    </row>
    <row r="1681" spans="1:2" x14ac:dyDescent="0.2">
      <c r="A1681" t="s">
        <v>8219</v>
      </c>
      <c r="B1681">
        <v>37</v>
      </c>
    </row>
    <row r="1682" spans="1:2" x14ac:dyDescent="0.2">
      <c r="A1682" t="s">
        <v>8219</v>
      </c>
      <c r="B1682">
        <v>78</v>
      </c>
    </row>
    <row r="1683" spans="1:2" x14ac:dyDescent="0.2">
      <c r="A1683" t="s">
        <v>8219</v>
      </c>
      <c r="B1683">
        <v>32</v>
      </c>
    </row>
    <row r="1684" spans="1:2" x14ac:dyDescent="0.2">
      <c r="A1684" t="s">
        <v>8219</v>
      </c>
      <c r="B1684">
        <v>80</v>
      </c>
    </row>
    <row r="1685" spans="1:2" x14ac:dyDescent="0.2">
      <c r="A1685" t="s">
        <v>8219</v>
      </c>
      <c r="B1685">
        <v>54</v>
      </c>
    </row>
    <row r="1686" spans="1:2" x14ac:dyDescent="0.2">
      <c r="A1686" t="s">
        <v>8219</v>
      </c>
      <c r="B1686">
        <v>29</v>
      </c>
    </row>
    <row r="1687" spans="1:2" x14ac:dyDescent="0.2">
      <c r="A1687" t="s">
        <v>8219</v>
      </c>
      <c r="B1687">
        <v>51</v>
      </c>
    </row>
    <row r="1688" spans="1:2" x14ac:dyDescent="0.2">
      <c r="A1688" t="s">
        <v>8219</v>
      </c>
      <c r="B1688">
        <v>56</v>
      </c>
    </row>
    <row r="1689" spans="1:2" x14ac:dyDescent="0.2">
      <c r="A1689" t="s">
        <v>8219</v>
      </c>
      <c r="B1689">
        <v>34</v>
      </c>
    </row>
    <row r="1690" spans="1:2" x14ac:dyDescent="0.2">
      <c r="A1690" t="s">
        <v>8219</v>
      </c>
      <c r="B1690">
        <v>77</v>
      </c>
    </row>
    <row r="1691" spans="1:2" x14ac:dyDescent="0.2">
      <c r="A1691" t="s">
        <v>8219</v>
      </c>
      <c r="B1691">
        <v>97</v>
      </c>
    </row>
    <row r="1692" spans="1:2" x14ac:dyDescent="0.2">
      <c r="A1692" t="s">
        <v>8219</v>
      </c>
      <c r="B1692">
        <v>46</v>
      </c>
    </row>
    <row r="1693" spans="1:2" x14ac:dyDescent="0.2">
      <c r="A1693" t="s">
        <v>8219</v>
      </c>
      <c r="B1693">
        <v>78</v>
      </c>
    </row>
    <row r="1694" spans="1:2" x14ac:dyDescent="0.2">
      <c r="A1694" t="s">
        <v>8219</v>
      </c>
      <c r="B1694">
        <v>337</v>
      </c>
    </row>
    <row r="1695" spans="1:2" x14ac:dyDescent="0.2">
      <c r="A1695" t="s">
        <v>8219</v>
      </c>
      <c r="B1695">
        <v>96</v>
      </c>
    </row>
    <row r="1696" spans="1:2" x14ac:dyDescent="0.2">
      <c r="A1696" t="s">
        <v>8219</v>
      </c>
      <c r="B1696">
        <v>237</v>
      </c>
    </row>
    <row r="1697" spans="1:2" x14ac:dyDescent="0.2">
      <c r="A1697" t="s">
        <v>8219</v>
      </c>
      <c r="B1697">
        <v>94</v>
      </c>
    </row>
    <row r="1698" spans="1:2" x14ac:dyDescent="0.2">
      <c r="A1698" t="s">
        <v>8219</v>
      </c>
      <c r="B1698">
        <v>62</v>
      </c>
    </row>
    <row r="1699" spans="1:2" x14ac:dyDescent="0.2">
      <c r="A1699" t="s">
        <v>8219</v>
      </c>
      <c r="B1699">
        <v>116</v>
      </c>
    </row>
    <row r="1700" spans="1:2" x14ac:dyDescent="0.2">
      <c r="A1700" t="s">
        <v>8219</v>
      </c>
      <c r="B1700">
        <v>83</v>
      </c>
    </row>
    <row r="1701" spans="1:2" x14ac:dyDescent="0.2">
      <c r="A1701" t="s">
        <v>8219</v>
      </c>
      <c r="B1701">
        <v>46</v>
      </c>
    </row>
    <row r="1702" spans="1:2" x14ac:dyDescent="0.2">
      <c r="A1702" t="s">
        <v>8219</v>
      </c>
      <c r="B1702">
        <v>36</v>
      </c>
    </row>
    <row r="1703" spans="1:2" x14ac:dyDescent="0.2">
      <c r="A1703" t="s">
        <v>8219</v>
      </c>
      <c r="B1703">
        <v>183</v>
      </c>
    </row>
    <row r="1704" spans="1:2" x14ac:dyDescent="0.2">
      <c r="A1704" t="s">
        <v>8219</v>
      </c>
      <c r="B1704">
        <v>23</v>
      </c>
    </row>
    <row r="1705" spans="1:2" x14ac:dyDescent="0.2">
      <c r="A1705" t="s">
        <v>8219</v>
      </c>
      <c r="B1705">
        <v>194</v>
      </c>
    </row>
    <row r="1706" spans="1:2" x14ac:dyDescent="0.2">
      <c r="A1706" t="s">
        <v>8219</v>
      </c>
      <c r="B1706">
        <v>64</v>
      </c>
    </row>
    <row r="1707" spans="1:2" x14ac:dyDescent="0.2">
      <c r="A1707" t="s">
        <v>8219</v>
      </c>
      <c r="B1707">
        <v>43</v>
      </c>
    </row>
    <row r="1708" spans="1:2" x14ac:dyDescent="0.2">
      <c r="A1708" t="s">
        <v>8219</v>
      </c>
      <c r="B1708">
        <v>33</v>
      </c>
    </row>
    <row r="1709" spans="1:2" x14ac:dyDescent="0.2">
      <c r="A1709" t="s">
        <v>8219</v>
      </c>
      <c r="B1709">
        <v>328</v>
      </c>
    </row>
    <row r="1710" spans="1:2" x14ac:dyDescent="0.2">
      <c r="A1710" t="s">
        <v>8219</v>
      </c>
      <c r="B1710">
        <v>59</v>
      </c>
    </row>
    <row r="1711" spans="1:2" x14ac:dyDescent="0.2">
      <c r="A1711" t="s">
        <v>8219</v>
      </c>
      <c r="B1711">
        <v>66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89</v>
      </c>
    </row>
    <row r="1714" spans="1:2" x14ac:dyDescent="0.2">
      <c r="A1714" t="s">
        <v>8219</v>
      </c>
      <c r="B1714">
        <v>101</v>
      </c>
    </row>
    <row r="1715" spans="1:2" x14ac:dyDescent="0.2">
      <c r="A1715" t="s">
        <v>8219</v>
      </c>
      <c r="B1715">
        <v>13</v>
      </c>
    </row>
    <row r="1716" spans="1:2" x14ac:dyDescent="0.2">
      <c r="A1716" t="s">
        <v>8219</v>
      </c>
      <c r="B1716">
        <v>59</v>
      </c>
    </row>
    <row r="1717" spans="1:2" x14ac:dyDescent="0.2">
      <c r="A1717" t="s">
        <v>8219</v>
      </c>
      <c r="B1717">
        <v>10</v>
      </c>
    </row>
    <row r="1718" spans="1:2" x14ac:dyDescent="0.2">
      <c r="A1718" t="s">
        <v>8219</v>
      </c>
      <c r="B1718">
        <v>3</v>
      </c>
    </row>
    <row r="1719" spans="1:2" x14ac:dyDescent="0.2">
      <c r="A1719" t="s">
        <v>8219</v>
      </c>
      <c r="B1719">
        <v>20</v>
      </c>
    </row>
    <row r="1720" spans="1:2" x14ac:dyDescent="0.2">
      <c r="A1720" t="s">
        <v>8219</v>
      </c>
      <c r="B1720">
        <v>28</v>
      </c>
    </row>
    <row r="1721" spans="1:2" x14ac:dyDescent="0.2">
      <c r="A1721" t="s">
        <v>8219</v>
      </c>
      <c r="B1721">
        <v>31</v>
      </c>
    </row>
    <row r="1722" spans="1:2" x14ac:dyDescent="0.2">
      <c r="A1722" t="s">
        <v>8219</v>
      </c>
      <c r="B1722">
        <v>69</v>
      </c>
    </row>
    <row r="1723" spans="1:2" x14ac:dyDescent="0.2">
      <c r="A1723" t="s">
        <v>8219</v>
      </c>
      <c r="B1723">
        <v>23</v>
      </c>
    </row>
    <row r="1724" spans="1:2" x14ac:dyDescent="0.2">
      <c r="A1724" t="s">
        <v>8219</v>
      </c>
      <c r="B1724">
        <v>183</v>
      </c>
    </row>
    <row r="1725" spans="1:2" x14ac:dyDescent="0.2">
      <c r="A1725" t="s">
        <v>8219</v>
      </c>
      <c r="B1725">
        <v>101</v>
      </c>
    </row>
    <row r="1726" spans="1:2" x14ac:dyDescent="0.2">
      <c r="A1726" t="s">
        <v>8219</v>
      </c>
      <c r="B1726">
        <v>199</v>
      </c>
    </row>
    <row r="1727" spans="1:2" x14ac:dyDescent="0.2">
      <c r="A1727" t="s">
        <v>8219</v>
      </c>
      <c r="B1727">
        <v>111</v>
      </c>
    </row>
    <row r="1728" spans="1:2" x14ac:dyDescent="0.2">
      <c r="A1728" t="s">
        <v>8219</v>
      </c>
      <c r="B1728">
        <v>42</v>
      </c>
    </row>
    <row r="1729" spans="1:2" x14ac:dyDescent="0.2">
      <c r="A1729" t="s">
        <v>8219</v>
      </c>
      <c r="B1729">
        <v>163</v>
      </c>
    </row>
    <row r="1730" spans="1:2" x14ac:dyDescent="0.2">
      <c r="A1730" t="s">
        <v>8219</v>
      </c>
      <c r="B1730">
        <v>21</v>
      </c>
    </row>
    <row r="1731" spans="1:2" x14ac:dyDescent="0.2">
      <c r="A1731" t="s">
        <v>8219</v>
      </c>
      <c r="B1731">
        <v>22</v>
      </c>
    </row>
    <row r="1732" spans="1:2" x14ac:dyDescent="0.2">
      <c r="A1732" t="s">
        <v>8219</v>
      </c>
      <c r="B1732">
        <v>54</v>
      </c>
    </row>
    <row r="1733" spans="1:2" x14ac:dyDescent="0.2">
      <c r="A1733" t="s">
        <v>8219</v>
      </c>
      <c r="B1733">
        <v>293</v>
      </c>
    </row>
    <row r="1734" spans="1:2" x14ac:dyDescent="0.2">
      <c r="A1734" t="s">
        <v>8219</v>
      </c>
      <c r="B1734">
        <v>52</v>
      </c>
    </row>
    <row r="1735" spans="1:2" x14ac:dyDescent="0.2">
      <c r="A1735" t="s">
        <v>8219</v>
      </c>
      <c r="B1735">
        <v>39</v>
      </c>
    </row>
    <row r="1736" spans="1:2" x14ac:dyDescent="0.2">
      <c r="A1736" t="s">
        <v>8219</v>
      </c>
      <c r="B1736">
        <v>97</v>
      </c>
    </row>
    <row r="1737" spans="1:2" x14ac:dyDescent="0.2">
      <c r="A1737" t="s">
        <v>8219</v>
      </c>
      <c r="B1737">
        <v>37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93</v>
      </c>
    </row>
    <row r="1740" spans="1:2" x14ac:dyDescent="0.2">
      <c r="A1740" t="s">
        <v>8219</v>
      </c>
      <c r="B1740">
        <v>62</v>
      </c>
    </row>
    <row r="1741" spans="1:2" x14ac:dyDescent="0.2">
      <c r="A1741" t="s">
        <v>8219</v>
      </c>
      <c r="B1741">
        <v>124</v>
      </c>
    </row>
    <row r="1742" spans="1:2" x14ac:dyDescent="0.2">
      <c r="A1742" t="s">
        <v>8219</v>
      </c>
      <c r="B1742">
        <v>19</v>
      </c>
    </row>
    <row r="1743" spans="1:2" x14ac:dyDescent="0.2">
      <c r="A1743" t="s">
        <v>8219</v>
      </c>
      <c r="B1743">
        <v>221</v>
      </c>
    </row>
    <row r="1744" spans="1:2" x14ac:dyDescent="0.2">
      <c r="A1744" t="s">
        <v>8219</v>
      </c>
      <c r="B1744">
        <v>94</v>
      </c>
    </row>
    <row r="1745" spans="1:2" x14ac:dyDescent="0.2">
      <c r="A1745" t="s">
        <v>8219</v>
      </c>
      <c r="B1745">
        <v>282</v>
      </c>
    </row>
    <row r="1746" spans="1:2" x14ac:dyDescent="0.2">
      <c r="A1746" t="s">
        <v>8219</v>
      </c>
      <c r="B1746">
        <v>48</v>
      </c>
    </row>
    <row r="1747" spans="1:2" x14ac:dyDescent="0.2">
      <c r="A1747" t="s">
        <v>8219</v>
      </c>
      <c r="B1747">
        <v>450</v>
      </c>
    </row>
    <row r="1748" spans="1:2" x14ac:dyDescent="0.2">
      <c r="A1748" t="s">
        <v>8219</v>
      </c>
      <c r="B1748">
        <v>1420</v>
      </c>
    </row>
    <row r="1749" spans="1:2" x14ac:dyDescent="0.2">
      <c r="A1749" t="s">
        <v>8219</v>
      </c>
      <c r="B1749">
        <v>85</v>
      </c>
    </row>
    <row r="1750" spans="1:2" x14ac:dyDescent="0.2">
      <c r="A1750" t="s">
        <v>8219</v>
      </c>
      <c r="B1750">
        <v>120</v>
      </c>
    </row>
    <row r="1751" spans="1:2" x14ac:dyDescent="0.2">
      <c r="A1751" t="s">
        <v>8219</v>
      </c>
      <c r="B1751">
        <v>108</v>
      </c>
    </row>
    <row r="1752" spans="1:2" x14ac:dyDescent="0.2">
      <c r="A1752" t="s">
        <v>8219</v>
      </c>
      <c r="B1752">
        <v>31</v>
      </c>
    </row>
    <row r="1753" spans="1:2" x14ac:dyDescent="0.2">
      <c r="A1753" t="s">
        <v>8219</v>
      </c>
      <c r="B1753">
        <v>70</v>
      </c>
    </row>
    <row r="1754" spans="1:2" x14ac:dyDescent="0.2">
      <c r="A1754" t="s">
        <v>8219</v>
      </c>
      <c r="B1754">
        <v>112</v>
      </c>
    </row>
    <row r="1755" spans="1:2" x14ac:dyDescent="0.2">
      <c r="A1755" t="s">
        <v>8219</v>
      </c>
      <c r="B1755">
        <v>21</v>
      </c>
    </row>
    <row r="1756" spans="1:2" x14ac:dyDescent="0.2">
      <c r="A1756" t="s">
        <v>8219</v>
      </c>
      <c r="B1756">
        <v>115</v>
      </c>
    </row>
    <row r="1757" spans="1:2" x14ac:dyDescent="0.2">
      <c r="A1757" t="s">
        <v>8219</v>
      </c>
      <c r="B1757">
        <v>71</v>
      </c>
    </row>
    <row r="1758" spans="1:2" x14ac:dyDescent="0.2">
      <c r="A1758" t="s">
        <v>8219</v>
      </c>
      <c r="B1758">
        <v>174</v>
      </c>
    </row>
    <row r="1759" spans="1:2" x14ac:dyDescent="0.2">
      <c r="A1759" t="s">
        <v>8219</v>
      </c>
      <c r="B1759">
        <v>34</v>
      </c>
    </row>
    <row r="1760" spans="1:2" x14ac:dyDescent="0.2">
      <c r="A1760" t="s">
        <v>8219</v>
      </c>
      <c r="B1760">
        <v>21</v>
      </c>
    </row>
    <row r="1761" spans="1:2" x14ac:dyDescent="0.2">
      <c r="A1761" t="s">
        <v>8219</v>
      </c>
      <c r="B1761">
        <v>184</v>
      </c>
    </row>
    <row r="1762" spans="1:2" x14ac:dyDescent="0.2">
      <c r="A1762" t="s">
        <v>8219</v>
      </c>
      <c r="B1762">
        <v>288</v>
      </c>
    </row>
    <row r="1763" spans="1:2" x14ac:dyDescent="0.2">
      <c r="A1763" t="s">
        <v>8219</v>
      </c>
      <c r="B1763">
        <v>17</v>
      </c>
    </row>
    <row r="1764" spans="1:2" x14ac:dyDescent="0.2">
      <c r="A1764" t="s">
        <v>8219</v>
      </c>
      <c r="B1764">
        <v>64</v>
      </c>
    </row>
    <row r="1765" spans="1:2" x14ac:dyDescent="0.2">
      <c r="A1765" t="s">
        <v>8219</v>
      </c>
      <c r="B1765">
        <v>285</v>
      </c>
    </row>
    <row r="1766" spans="1:2" x14ac:dyDescent="0.2">
      <c r="A1766" t="s">
        <v>8219</v>
      </c>
      <c r="B1766">
        <v>29</v>
      </c>
    </row>
    <row r="1767" spans="1:2" x14ac:dyDescent="0.2">
      <c r="A1767" t="s">
        <v>8219</v>
      </c>
      <c r="B1767">
        <v>32</v>
      </c>
    </row>
    <row r="1768" spans="1:2" x14ac:dyDescent="0.2">
      <c r="A1768" t="s">
        <v>8219</v>
      </c>
      <c r="B1768">
        <v>59</v>
      </c>
    </row>
    <row r="1769" spans="1:2" x14ac:dyDescent="0.2">
      <c r="A1769" t="s">
        <v>8219</v>
      </c>
      <c r="B1769">
        <v>23</v>
      </c>
    </row>
    <row r="1770" spans="1:2" x14ac:dyDescent="0.2">
      <c r="A1770" t="s">
        <v>8219</v>
      </c>
      <c r="B1770">
        <v>63</v>
      </c>
    </row>
    <row r="1771" spans="1:2" x14ac:dyDescent="0.2">
      <c r="A1771" t="s">
        <v>8219</v>
      </c>
      <c r="B1771">
        <v>216</v>
      </c>
    </row>
    <row r="1772" spans="1:2" x14ac:dyDescent="0.2">
      <c r="A1772" t="s">
        <v>8219</v>
      </c>
      <c r="B1772">
        <v>13</v>
      </c>
    </row>
    <row r="1773" spans="1:2" x14ac:dyDescent="0.2">
      <c r="A1773" t="s">
        <v>8219</v>
      </c>
      <c r="B1773">
        <v>524</v>
      </c>
    </row>
    <row r="1774" spans="1:2" x14ac:dyDescent="0.2">
      <c r="A1774" t="s">
        <v>8219</v>
      </c>
      <c r="B1774">
        <v>20</v>
      </c>
    </row>
    <row r="1775" spans="1:2" x14ac:dyDescent="0.2">
      <c r="A1775" t="s">
        <v>8219</v>
      </c>
      <c r="B1775">
        <v>19</v>
      </c>
    </row>
    <row r="1776" spans="1:2" x14ac:dyDescent="0.2">
      <c r="A1776" t="s">
        <v>8219</v>
      </c>
      <c r="B1776">
        <v>100</v>
      </c>
    </row>
    <row r="1777" spans="1:2" x14ac:dyDescent="0.2">
      <c r="A1777" t="s">
        <v>8219</v>
      </c>
      <c r="B1777">
        <v>87</v>
      </c>
    </row>
    <row r="1778" spans="1:2" x14ac:dyDescent="0.2">
      <c r="A1778" t="s">
        <v>8219</v>
      </c>
      <c r="B1778">
        <v>34</v>
      </c>
    </row>
    <row r="1779" spans="1:2" x14ac:dyDescent="0.2">
      <c r="A1779" t="s">
        <v>8219</v>
      </c>
      <c r="B1779">
        <v>42</v>
      </c>
    </row>
    <row r="1780" spans="1:2" x14ac:dyDescent="0.2">
      <c r="A1780" t="s">
        <v>8219</v>
      </c>
      <c r="B1780">
        <v>64</v>
      </c>
    </row>
    <row r="1781" spans="1:2" x14ac:dyDescent="0.2">
      <c r="A1781" t="s">
        <v>8219</v>
      </c>
      <c r="B1781">
        <v>67</v>
      </c>
    </row>
    <row r="1782" spans="1:2" x14ac:dyDescent="0.2">
      <c r="A1782" t="s">
        <v>8219</v>
      </c>
      <c r="B1782">
        <v>55</v>
      </c>
    </row>
    <row r="1783" spans="1:2" x14ac:dyDescent="0.2">
      <c r="A1783" t="s">
        <v>8219</v>
      </c>
      <c r="B1783">
        <v>99</v>
      </c>
    </row>
    <row r="1784" spans="1:2" x14ac:dyDescent="0.2">
      <c r="A1784" t="s">
        <v>8219</v>
      </c>
      <c r="B1784">
        <v>118</v>
      </c>
    </row>
    <row r="1785" spans="1:2" x14ac:dyDescent="0.2">
      <c r="A1785" t="s">
        <v>8219</v>
      </c>
      <c r="B1785">
        <v>68</v>
      </c>
    </row>
    <row r="1786" spans="1:2" x14ac:dyDescent="0.2">
      <c r="A1786" t="s">
        <v>8219</v>
      </c>
      <c r="B1786">
        <v>13</v>
      </c>
    </row>
    <row r="1787" spans="1:2" x14ac:dyDescent="0.2">
      <c r="A1787" t="s">
        <v>8219</v>
      </c>
      <c r="B1787">
        <v>69</v>
      </c>
    </row>
    <row r="1788" spans="1:2" x14ac:dyDescent="0.2">
      <c r="A1788" t="s">
        <v>8219</v>
      </c>
      <c r="B1788">
        <v>14</v>
      </c>
    </row>
    <row r="1789" spans="1:2" x14ac:dyDescent="0.2">
      <c r="A1789" t="s">
        <v>8219</v>
      </c>
      <c r="B1789">
        <v>26</v>
      </c>
    </row>
    <row r="1790" spans="1:2" x14ac:dyDescent="0.2">
      <c r="A1790" t="s">
        <v>8219</v>
      </c>
      <c r="B1790">
        <v>66</v>
      </c>
    </row>
    <row r="1791" spans="1:2" x14ac:dyDescent="0.2">
      <c r="A1791" t="s">
        <v>8219</v>
      </c>
      <c r="B1791">
        <v>37</v>
      </c>
    </row>
    <row r="1792" spans="1:2" x14ac:dyDescent="0.2">
      <c r="A1792" t="s">
        <v>8219</v>
      </c>
      <c r="B1792">
        <v>90</v>
      </c>
    </row>
    <row r="1793" spans="1:2" x14ac:dyDescent="0.2">
      <c r="A1793" t="s">
        <v>8219</v>
      </c>
      <c r="B1793">
        <v>25</v>
      </c>
    </row>
    <row r="1794" spans="1:2" x14ac:dyDescent="0.2">
      <c r="A1794" t="s">
        <v>8219</v>
      </c>
      <c r="B1794">
        <v>340</v>
      </c>
    </row>
    <row r="1795" spans="1:2" x14ac:dyDescent="0.2">
      <c r="A1795" t="s">
        <v>8219</v>
      </c>
      <c r="B1795">
        <v>115</v>
      </c>
    </row>
    <row r="1796" spans="1:2" x14ac:dyDescent="0.2">
      <c r="A1796" t="s">
        <v>8219</v>
      </c>
      <c r="B1796">
        <v>48</v>
      </c>
    </row>
    <row r="1797" spans="1:2" x14ac:dyDescent="0.2">
      <c r="A1797" t="s">
        <v>8219</v>
      </c>
      <c r="B1797">
        <v>89</v>
      </c>
    </row>
    <row r="1798" spans="1:2" x14ac:dyDescent="0.2">
      <c r="A1798" t="s">
        <v>8219</v>
      </c>
      <c r="B1798">
        <v>74</v>
      </c>
    </row>
    <row r="1799" spans="1:2" x14ac:dyDescent="0.2">
      <c r="A1799" t="s">
        <v>8219</v>
      </c>
      <c r="B1799">
        <v>159</v>
      </c>
    </row>
    <row r="1800" spans="1:2" x14ac:dyDescent="0.2">
      <c r="A1800" t="s">
        <v>8219</v>
      </c>
      <c r="B1800">
        <v>31</v>
      </c>
    </row>
    <row r="1801" spans="1:2" x14ac:dyDescent="0.2">
      <c r="A1801" t="s">
        <v>8219</v>
      </c>
      <c r="B1801">
        <v>122</v>
      </c>
    </row>
    <row r="1802" spans="1:2" x14ac:dyDescent="0.2">
      <c r="A1802" t="s">
        <v>8219</v>
      </c>
      <c r="B1802">
        <v>40</v>
      </c>
    </row>
    <row r="1803" spans="1:2" x14ac:dyDescent="0.2">
      <c r="A1803" t="s">
        <v>8219</v>
      </c>
      <c r="B1803">
        <v>27</v>
      </c>
    </row>
    <row r="1804" spans="1:2" x14ac:dyDescent="0.2">
      <c r="A1804" t="s">
        <v>8219</v>
      </c>
      <c r="B1804">
        <v>72</v>
      </c>
    </row>
    <row r="1805" spans="1:2" x14ac:dyDescent="0.2">
      <c r="A1805" t="s">
        <v>8219</v>
      </c>
      <c r="B1805">
        <v>14</v>
      </c>
    </row>
    <row r="1806" spans="1:2" x14ac:dyDescent="0.2">
      <c r="A1806" t="s">
        <v>8219</v>
      </c>
      <c r="B1806">
        <v>65</v>
      </c>
    </row>
    <row r="1807" spans="1:2" x14ac:dyDescent="0.2">
      <c r="A1807" t="s">
        <v>8219</v>
      </c>
      <c r="B1807">
        <v>298</v>
      </c>
    </row>
    <row r="1808" spans="1:2" x14ac:dyDescent="0.2">
      <c r="A1808" t="s">
        <v>8219</v>
      </c>
      <c r="B1808">
        <v>47</v>
      </c>
    </row>
    <row r="1809" spans="1:2" x14ac:dyDescent="0.2">
      <c r="A1809" t="s">
        <v>8219</v>
      </c>
      <c r="B1809">
        <v>41</v>
      </c>
    </row>
    <row r="1810" spans="1:2" x14ac:dyDescent="0.2">
      <c r="A1810" t="s">
        <v>8219</v>
      </c>
      <c r="B1810">
        <v>14</v>
      </c>
    </row>
    <row r="1811" spans="1:2" x14ac:dyDescent="0.2">
      <c r="A1811" t="s">
        <v>8219</v>
      </c>
      <c r="B1811">
        <v>30</v>
      </c>
    </row>
    <row r="1812" spans="1:2" x14ac:dyDescent="0.2">
      <c r="A1812" t="s">
        <v>8219</v>
      </c>
      <c r="B1812">
        <v>10</v>
      </c>
    </row>
    <row r="1813" spans="1:2" x14ac:dyDescent="0.2">
      <c r="A1813" t="s">
        <v>8219</v>
      </c>
      <c r="B1813">
        <v>78</v>
      </c>
    </row>
    <row r="1814" spans="1:2" x14ac:dyDescent="0.2">
      <c r="A1814" t="s">
        <v>8219</v>
      </c>
      <c r="B1814">
        <v>63</v>
      </c>
    </row>
    <row r="1815" spans="1:2" x14ac:dyDescent="0.2">
      <c r="A1815" t="s">
        <v>8219</v>
      </c>
      <c r="B1815">
        <v>47</v>
      </c>
    </row>
    <row r="1816" spans="1:2" x14ac:dyDescent="0.2">
      <c r="A1816" t="s">
        <v>8219</v>
      </c>
      <c r="B1816">
        <v>308</v>
      </c>
    </row>
    <row r="1817" spans="1:2" x14ac:dyDescent="0.2">
      <c r="A1817" t="s">
        <v>8219</v>
      </c>
      <c r="B1817">
        <v>82</v>
      </c>
    </row>
    <row r="1818" spans="1:2" x14ac:dyDescent="0.2">
      <c r="A1818" t="s">
        <v>8219</v>
      </c>
      <c r="B1818">
        <v>24</v>
      </c>
    </row>
    <row r="1819" spans="1:2" x14ac:dyDescent="0.2">
      <c r="A1819" t="s">
        <v>8219</v>
      </c>
      <c r="B1819">
        <v>43</v>
      </c>
    </row>
    <row r="1820" spans="1:2" x14ac:dyDescent="0.2">
      <c r="A1820" t="s">
        <v>8219</v>
      </c>
      <c r="B1820">
        <v>15</v>
      </c>
    </row>
    <row r="1821" spans="1:2" x14ac:dyDescent="0.2">
      <c r="A1821" t="s">
        <v>8219</v>
      </c>
      <c r="B1821">
        <v>74</v>
      </c>
    </row>
    <row r="1822" spans="1:2" x14ac:dyDescent="0.2">
      <c r="A1822" t="s">
        <v>8219</v>
      </c>
      <c r="B1822">
        <v>213</v>
      </c>
    </row>
    <row r="1823" spans="1:2" x14ac:dyDescent="0.2">
      <c r="A1823" t="s">
        <v>8219</v>
      </c>
      <c r="B1823">
        <v>22</v>
      </c>
    </row>
    <row r="1824" spans="1:2" x14ac:dyDescent="0.2">
      <c r="A1824" t="s">
        <v>8219</v>
      </c>
      <c r="B1824">
        <v>102</v>
      </c>
    </row>
    <row r="1825" spans="1:2" x14ac:dyDescent="0.2">
      <c r="A1825" t="s">
        <v>8219</v>
      </c>
      <c r="B1825">
        <v>226</v>
      </c>
    </row>
    <row r="1826" spans="1:2" x14ac:dyDescent="0.2">
      <c r="A1826" t="s">
        <v>8219</v>
      </c>
      <c r="B1826">
        <v>57</v>
      </c>
    </row>
    <row r="1827" spans="1:2" x14ac:dyDescent="0.2">
      <c r="A1827" t="s">
        <v>8219</v>
      </c>
      <c r="B1827">
        <v>57</v>
      </c>
    </row>
    <row r="1828" spans="1:2" x14ac:dyDescent="0.2">
      <c r="A1828" t="s">
        <v>8219</v>
      </c>
      <c r="B1828">
        <v>179</v>
      </c>
    </row>
    <row r="1829" spans="1:2" x14ac:dyDescent="0.2">
      <c r="A1829" t="s">
        <v>8219</v>
      </c>
      <c r="B1829">
        <v>23</v>
      </c>
    </row>
    <row r="1830" spans="1:2" x14ac:dyDescent="0.2">
      <c r="A1830" t="s">
        <v>8219</v>
      </c>
      <c r="B1830">
        <v>493</v>
      </c>
    </row>
    <row r="1831" spans="1:2" x14ac:dyDescent="0.2">
      <c r="A1831" t="s">
        <v>8219</v>
      </c>
      <c r="B1831">
        <v>26</v>
      </c>
    </row>
    <row r="1832" spans="1:2" x14ac:dyDescent="0.2">
      <c r="A1832" t="s">
        <v>8219</v>
      </c>
      <c r="B1832">
        <v>19</v>
      </c>
    </row>
    <row r="1833" spans="1:2" x14ac:dyDescent="0.2">
      <c r="A1833" t="s">
        <v>8219</v>
      </c>
      <c r="B1833">
        <v>70</v>
      </c>
    </row>
    <row r="1834" spans="1:2" x14ac:dyDescent="0.2">
      <c r="A1834" t="s">
        <v>8219</v>
      </c>
      <c r="B1834">
        <v>29</v>
      </c>
    </row>
    <row r="1835" spans="1:2" x14ac:dyDescent="0.2">
      <c r="A1835" t="s">
        <v>8219</v>
      </c>
      <c r="B1835">
        <v>19</v>
      </c>
    </row>
    <row r="1836" spans="1:2" x14ac:dyDescent="0.2">
      <c r="A1836" t="s">
        <v>8219</v>
      </c>
      <c r="B1836">
        <v>50</v>
      </c>
    </row>
    <row r="1837" spans="1:2" x14ac:dyDescent="0.2">
      <c r="A1837" t="s">
        <v>8219</v>
      </c>
      <c r="B1837">
        <v>49</v>
      </c>
    </row>
    <row r="1838" spans="1:2" x14ac:dyDescent="0.2">
      <c r="A1838" t="s">
        <v>8219</v>
      </c>
      <c r="B1838">
        <v>329</v>
      </c>
    </row>
    <row r="1839" spans="1:2" x14ac:dyDescent="0.2">
      <c r="A1839" t="s">
        <v>8219</v>
      </c>
      <c r="B1839">
        <v>40</v>
      </c>
    </row>
    <row r="1840" spans="1:2" x14ac:dyDescent="0.2">
      <c r="A1840" t="s">
        <v>8219</v>
      </c>
      <c r="B1840">
        <v>38</v>
      </c>
    </row>
    <row r="1841" spans="1:2" x14ac:dyDescent="0.2">
      <c r="A1841" t="s">
        <v>8219</v>
      </c>
      <c r="B1841">
        <v>6</v>
      </c>
    </row>
    <row r="1842" spans="1:2" x14ac:dyDescent="0.2">
      <c r="A1842" t="s">
        <v>8219</v>
      </c>
      <c r="B1842">
        <v>40</v>
      </c>
    </row>
    <row r="1843" spans="1:2" x14ac:dyDescent="0.2">
      <c r="A1843" t="s">
        <v>8219</v>
      </c>
      <c r="B1843">
        <v>26</v>
      </c>
    </row>
    <row r="1844" spans="1:2" x14ac:dyDescent="0.2">
      <c r="A1844" t="s">
        <v>8219</v>
      </c>
      <c r="B1844">
        <v>35</v>
      </c>
    </row>
    <row r="1845" spans="1:2" x14ac:dyDescent="0.2">
      <c r="A1845" t="s">
        <v>8219</v>
      </c>
      <c r="B1845">
        <v>26</v>
      </c>
    </row>
    <row r="1846" spans="1:2" x14ac:dyDescent="0.2">
      <c r="A1846" t="s">
        <v>8219</v>
      </c>
      <c r="B1846">
        <v>20</v>
      </c>
    </row>
    <row r="1847" spans="1:2" x14ac:dyDescent="0.2">
      <c r="A1847" t="s">
        <v>8219</v>
      </c>
      <c r="B1847">
        <v>139</v>
      </c>
    </row>
    <row r="1848" spans="1:2" x14ac:dyDescent="0.2">
      <c r="A1848" t="s">
        <v>8219</v>
      </c>
      <c r="B1848">
        <v>46</v>
      </c>
    </row>
    <row r="1849" spans="1:2" x14ac:dyDescent="0.2">
      <c r="A1849" t="s">
        <v>8219</v>
      </c>
      <c r="B1849">
        <v>27</v>
      </c>
    </row>
    <row r="1850" spans="1:2" x14ac:dyDescent="0.2">
      <c r="A1850" t="s">
        <v>8219</v>
      </c>
      <c r="B1850">
        <v>131</v>
      </c>
    </row>
    <row r="1851" spans="1:2" x14ac:dyDescent="0.2">
      <c r="A1851" t="s">
        <v>8219</v>
      </c>
      <c r="B1851">
        <v>72</v>
      </c>
    </row>
    <row r="1852" spans="1:2" x14ac:dyDescent="0.2">
      <c r="A1852" t="s">
        <v>8219</v>
      </c>
      <c r="B1852">
        <v>87</v>
      </c>
    </row>
    <row r="1853" spans="1:2" x14ac:dyDescent="0.2">
      <c r="A1853" t="s">
        <v>8219</v>
      </c>
      <c r="B1853">
        <v>32</v>
      </c>
    </row>
    <row r="1854" spans="1:2" x14ac:dyDescent="0.2">
      <c r="A1854" t="s">
        <v>8219</v>
      </c>
      <c r="B1854">
        <v>57</v>
      </c>
    </row>
    <row r="1855" spans="1:2" x14ac:dyDescent="0.2">
      <c r="A1855" t="s">
        <v>8219</v>
      </c>
      <c r="B1855">
        <v>16</v>
      </c>
    </row>
    <row r="1856" spans="1:2" x14ac:dyDescent="0.2">
      <c r="A1856" t="s">
        <v>8219</v>
      </c>
      <c r="B1856">
        <v>90</v>
      </c>
    </row>
    <row r="1857" spans="1:2" x14ac:dyDescent="0.2">
      <c r="A1857" t="s">
        <v>8219</v>
      </c>
      <c r="B1857">
        <v>28</v>
      </c>
    </row>
    <row r="1858" spans="1:2" x14ac:dyDescent="0.2">
      <c r="A1858" t="s">
        <v>8219</v>
      </c>
      <c r="B1858">
        <v>26</v>
      </c>
    </row>
    <row r="1859" spans="1:2" x14ac:dyDescent="0.2">
      <c r="A1859" t="s">
        <v>8219</v>
      </c>
      <c r="B1859">
        <v>75</v>
      </c>
    </row>
    <row r="1860" spans="1:2" x14ac:dyDescent="0.2">
      <c r="A1860" t="s">
        <v>8219</v>
      </c>
      <c r="B1860">
        <v>146</v>
      </c>
    </row>
    <row r="1861" spans="1:2" x14ac:dyDescent="0.2">
      <c r="A1861" t="s">
        <v>8219</v>
      </c>
      <c r="B1861">
        <v>102</v>
      </c>
    </row>
    <row r="1862" spans="1:2" x14ac:dyDescent="0.2">
      <c r="A1862" t="s">
        <v>8219</v>
      </c>
      <c r="B1862">
        <v>286</v>
      </c>
    </row>
    <row r="1863" spans="1:2" x14ac:dyDescent="0.2">
      <c r="A1863" t="s">
        <v>8219</v>
      </c>
      <c r="B1863">
        <v>94</v>
      </c>
    </row>
    <row r="1864" spans="1:2" x14ac:dyDescent="0.2">
      <c r="A1864" t="s">
        <v>8219</v>
      </c>
      <c r="B1864">
        <v>9</v>
      </c>
    </row>
    <row r="1865" spans="1:2" x14ac:dyDescent="0.2">
      <c r="A1865" t="s">
        <v>8219</v>
      </c>
      <c r="B1865">
        <v>134</v>
      </c>
    </row>
    <row r="1866" spans="1:2" x14ac:dyDescent="0.2">
      <c r="A1866" t="s">
        <v>8219</v>
      </c>
      <c r="B1866">
        <v>614</v>
      </c>
    </row>
    <row r="1867" spans="1:2" x14ac:dyDescent="0.2">
      <c r="A1867" t="s">
        <v>8219</v>
      </c>
      <c r="B1867">
        <v>53</v>
      </c>
    </row>
    <row r="1868" spans="1:2" x14ac:dyDescent="0.2">
      <c r="A1868" t="s">
        <v>8219</v>
      </c>
      <c r="B1868">
        <v>55</v>
      </c>
    </row>
    <row r="1869" spans="1:2" x14ac:dyDescent="0.2">
      <c r="A1869" t="s">
        <v>8219</v>
      </c>
      <c r="B1869">
        <v>120</v>
      </c>
    </row>
    <row r="1870" spans="1:2" x14ac:dyDescent="0.2">
      <c r="A1870" t="s">
        <v>8219</v>
      </c>
      <c r="B1870">
        <v>186</v>
      </c>
    </row>
    <row r="1871" spans="1:2" x14ac:dyDescent="0.2">
      <c r="A1871" t="s">
        <v>8219</v>
      </c>
      <c r="B1871">
        <v>52</v>
      </c>
    </row>
    <row r="1872" spans="1:2" x14ac:dyDescent="0.2">
      <c r="A1872" t="s">
        <v>8219</v>
      </c>
      <c r="B1872">
        <v>23</v>
      </c>
    </row>
    <row r="1873" spans="1:2" x14ac:dyDescent="0.2">
      <c r="A1873" t="s">
        <v>8219</v>
      </c>
      <c r="B1873">
        <v>38</v>
      </c>
    </row>
    <row r="1874" spans="1:2" x14ac:dyDescent="0.2">
      <c r="A1874" t="s">
        <v>8219</v>
      </c>
      <c r="B1874">
        <v>7</v>
      </c>
    </row>
    <row r="1875" spans="1:2" x14ac:dyDescent="0.2">
      <c r="A1875" t="s">
        <v>8219</v>
      </c>
      <c r="B1875">
        <v>33</v>
      </c>
    </row>
    <row r="1876" spans="1:2" x14ac:dyDescent="0.2">
      <c r="A1876" t="s">
        <v>8219</v>
      </c>
      <c r="B1876">
        <v>38</v>
      </c>
    </row>
    <row r="1877" spans="1:2" x14ac:dyDescent="0.2">
      <c r="A1877" t="s">
        <v>8219</v>
      </c>
      <c r="B1877">
        <v>32</v>
      </c>
    </row>
    <row r="1878" spans="1:2" x14ac:dyDescent="0.2">
      <c r="A1878" t="s">
        <v>8219</v>
      </c>
      <c r="B1878">
        <v>126</v>
      </c>
    </row>
    <row r="1879" spans="1:2" x14ac:dyDescent="0.2">
      <c r="A1879" t="s">
        <v>8219</v>
      </c>
      <c r="B1879">
        <v>340</v>
      </c>
    </row>
    <row r="1880" spans="1:2" x14ac:dyDescent="0.2">
      <c r="A1880" t="s">
        <v>8219</v>
      </c>
      <c r="B1880">
        <v>16</v>
      </c>
    </row>
    <row r="1881" spans="1:2" x14ac:dyDescent="0.2">
      <c r="A1881" t="s">
        <v>8219</v>
      </c>
      <c r="B1881">
        <v>167</v>
      </c>
    </row>
    <row r="1882" spans="1:2" x14ac:dyDescent="0.2">
      <c r="A1882" t="s">
        <v>8219</v>
      </c>
      <c r="B1882">
        <v>57</v>
      </c>
    </row>
    <row r="1883" spans="1:2" x14ac:dyDescent="0.2">
      <c r="A1883" t="s">
        <v>8219</v>
      </c>
      <c r="B1883">
        <v>19</v>
      </c>
    </row>
    <row r="1884" spans="1:2" x14ac:dyDescent="0.2">
      <c r="A1884" t="s">
        <v>8219</v>
      </c>
      <c r="B1884">
        <v>9</v>
      </c>
    </row>
    <row r="1885" spans="1:2" x14ac:dyDescent="0.2">
      <c r="A1885" t="s">
        <v>8219</v>
      </c>
      <c r="B1885">
        <v>69</v>
      </c>
    </row>
    <row r="1886" spans="1:2" x14ac:dyDescent="0.2">
      <c r="A1886" t="s">
        <v>8219</v>
      </c>
      <c r="B1886">
        <v>179</v>
      </c>
    </row>
    <row r="1887" spans="1:2" x14ac:dyDescent="0.2">
      <c r="A1887" t="s">
        <v>8219</v>
      </c>
      <c r="B1887">
        <v>108</v>
      </c>
    </row>
    <row r="1888" spans="1:2" x14ac:dyDescent="0.2">
      <c r="A1888" t="s">
        <v>8219</v>
      </c>
      <c r="B1888">
        <v>31</v>
      </c>
    </row>
    <row r="1889" spans="1:2" x14ac:dyDescent="0.2">
      <c r="A1889" t="s">
        <v>8219</v>
      </c>
      <c r="B1889">
        <v>24</v>
      </c>
    </row>
    <row r="1890" spans="1:2" x14ac:dyDescent="0.2">
      <c r="A1890" t="s">
        <v>8219</v>
      </c>
      <c r="B1890">
        <v>17</v>
      </c>
    </row>
    <row r="1891" spans="1:2" x14ac:dyDescent="0.2">
      <c r="A1891" t="s">
        <v>8219</v>
      </c>
      <c r="B1891">
        <v>26</v>
      </c>
    </row>
    <row r="1892" spans="1:2" x14ac:dyDescent="0.2">
      <c r="A1892" t="s">
        <v>8219</v>
      </c>
      <c r="B1892">
        <v>37</v>
      </c>
    </row>
    <row r="1893" spans="1:2" x14ac:dyDescent="0.2">
      <c r="A1893" t="s">
        <v>8219</v>
      </c>
      <c r="B1893">
        <v>98</v>
      </c>
    </row>
    <row r="1894" spans="1:2" x14ac:dyDescent="0.2">
      <c r="A1894" t="s">
        <v>8219</v>
      </c>
      <c r="B1894">
        <v>123</v>
      </c>
    </row>
    <row r="1895" spans="1:2" x14ac:dyDescent="0.2">
      <c r="A1895" t="s">
        <v>8219</v>
      </c>
      <c r="B1895">
        <v>69</v>
      </c>
    </row>
    <row r="1896" spans="1:2" x14ac:dyDescent="0.2">
      <c r="A1896" t="s">
        <v>8219</v>
      </c>
      <c r="B1896">
        <v>23</v>
      </c>
    </row>
    <row r="1897" spans="1:2" x14ac:dyDescent="0.2">
      <c r="A1897" t="s">
        <v>8219</v>
      </c>
      <c r="B1897">
        <v>17</v>
      </c>
    </row>
    <row r="1898" spans="1:2" x14ac:dyDescent="0.2">
      <c r="A1898" t="s">
        <v>8219</v>
      </c>
      <c r="B1898">
        <v>6</v>
      </c>
    </row>
    <row r="1899" spans="1:2" x14ac:dyDescent="0.2">
      <c r="A1899" t="s">
        <v>8219</v>
      </c>
      <c r="B1899">
        <v>54</v>
      </c>
    </row>
    <row r="1900" spans="1:2" x14ac:dyDescent="0.2">
      <c r="A1900" t="s">
        <v>8219</v>
      </c>
      <c r="B1900">
        <v>18</v>
      </c>
    </row>
    <row r="1901" spans="1:2" x14ac:dyDescent="0.2">
      <c r="A1901" t="s">
        <v>8219</v>
      </c>
      <c r="B1901">
        <v>241</v>
      </c>
    </row>
    <row r="1902" spans="1:2" x14ac:dyDescent="0.2">
      <c r="A1902" t="s">
        <v>8219</v>
      </c>
      <c r="B1902">
        <v>77</v>
      </c>
    </row>
    <row r="1903" spans="1:2" x14ac:dyDescent="0.2">
      <c r="A1903" t="s">
        <v>8219</v>
      </c>
      <c r="B1903">
        <v>405</v>
      </c>
    </row>
    <row r="1904" spans="1:2" x14ac:dyDescent="0.2">
      <c r="A1904" t="s">
        <v>8219</v>
      </c>
      <c r="B1904">
        <v>121</v>
      </c>
    </row>
    <row r="1905" spans="1:2" x14ac:dyDescent="0.2">
      <c r="A1905" t="s">
        <v>8219</v>
      </c>
      <c r="B1905">
        <v>91</v>
      </c>
    </row>
    <row r="1906" spans="1:2" x14ac:dyDescent="0.2">
      <c r="A1906" t="s">
        <v>8219</v>
      </c>
      <c r="B1906">
        <v>28</v>
      </c>
    </row>
    <row r="1907" spans="1:2" x14ac:dyDescent="0.2">
      <c r="A1907" t="s">
        <v>8219</v>
      </c>
      <c r="B1907">
        <v>39</v>
      </c>
    </row>
    <row r="1908" spans="1:2" x14ac:dyDescent="0.2">
      <c r="A1908" t="s">
        <v>8219</v>
      </c>
      <c r="B1908">
        <v>92</v>
      </c>
    </row>
    <row r="1909" spans="1:2" x14ac:dyDescent="0.2">
      <c r="A1909" t="s">
        <v>8219</v>
      </c>
      <c r="B1909">
        <v>52</v>
      </c>
    </row>
    <row r="1910" spans="1:2" x14ac:dyDescent="0.2">
      <c r="A1910" t="s">
        <v>8219</v>
      </c>
      <c r="B1910">
        <v>31</v>
      </c>
    </row>
    <row r="1911" spans="1:2" x14ac:dyDescent="0.2">
      <c r="A1911" t="s">
        <v>8219</v>
      </c>
      <c r="B1911">
        <v>38</v>
      </c>
    </row>
    <row r="1912" spans="1:2" x14ac:dyDescent="0.2">
      <c r="A1912" t="s">
        <v>8219</v>
      </c>
      <c r="B1912">
        <v>104</v>
      </c>
    </row>
    <row r="1913" spans="1:2" x14ac:dyDescent="0.2">
      <c r="A1913" t="s">
        <v>8219</v>
      </c>
      <c r="B1913">
        <v>41</v>
      </c>
    </row>
    <row r="1914" spans="1:2" x14ac:dyDescent="0.2">
      <c r="A1914" t="s">
        <v>8219</v>
      </c>
      <c r="B1914">
        <v>38</v>
      </c>
    </row>
    <row r="1915" spans="1:2" x14ac:dyDescent="0.2">
      <c r="A1915" t="s">
        <v>8219</v>
      </c>
      <c r="B1915">
        <v>21</v>
      </c>
    </row>
    <row r="1916" spans="1:2" x14ac:dyDescent="0.2">
      <c r="A1916" t="s">
        <v>8219</v>
      </c>
      <c r="B1916">
        <v>36</v>
      </c>
    </row>
    <row r="1917" spans="1:2" x14ac:dyDescent="0.2">
      <c r="A1917" t="s">
        <v>8219</v>
      </c>
      <c r="B1917">
        <v>47</v>
      </c>
    </row>
    <row r="1918" spans="1:2" x14ac:dyDescent="0.2">
      <c r="A1918" t="s">
        <v>8219</v>
      </c>
      <c r="B1918">
        <v>39</v>
      </c>
    </row>
    <row r="1919" spans="1:2" x14ac:dyDescent="0.2">
      <c r="A1919" t="s">
        <v>8219</v>
      </c>
      <c r="B1919">
        <v>56</v>
      </c>
    </row>
    <row r="1920" spans="1:2" x14ac:dyDescent="0.2">
      <c r="A1920" t="s">
        <v>8219</v>
      </c>
      <c r="B1920">
        <v>27</v>
      </c>
    </row>
    <row r="1921" spans="1:2" x14ac:dyDescent="0.2">
      <c r="A1921" t="s">
        <v>8219</v>
      </c>
      <c r="B1921">
        <v>41</v>
      </c>
    </row>
    <row r="1922" spans="1:2" x14ac:dyDescent="0.2">
      <c r="A1922" t="s">
        <v>8219</v>
      </c>
      <c r="B1922">
        <v>46</v>
      </c>
    </row>
    <row r="1923" spans="1:2" x14ac:dyDescent="0.2">
      <c r="A1923" t="s">
        <v>8219</v>
      </c>
      <c r="B1923">
        <v>88</v>
      </c>
    </row>
    <row r="1924" spans="1:2" x14ac:dyDescent="0.2">
      <c r="A1924" t="s">
        <v>8219</v>
      </c>
      <c r="B1924">
        <v>62</v>
      </c>
    </row>
    <row r="1925" spans="1:2" x14ac:dyDescent="0.2">
      <c r="A1925" t="s">
        <v>8219</v>
      </c>
      <c r="B1925">
        <v>92</v>
      </c>
    </row>
    <row r="1926" spans="1:2" x14ac:dyDescent="0.2">
      <c r="A1926" t="s">
        <v>8219</v>
      </c>
      <c r="B1926">
        <v>206</v>
      </c>
    </row>
    <row r="1927" spans="1:2" x14ac:dyDescent="0.2">
      <c r="A1927" t="s">
        <v>8219</v>
      </c>
      <c r="B1927">
        <v>81</v>
      </c>
    </row>
    <row r="1928" spans="1:2" x14ac:dyDescent="0.2">
      <c r="A1928" t="s">
        <v>8219</v>
      </c>
      <c r="B1928">
        <v>39</v>
      </c>
    </row>
    <row r="1929" spans="1:2" x14ac:dyDescent="0.2">
      <c r="A1929" t="s">
        <v>8219</v>
      </c>
      <c r="B1929">
        <v>151</v>
      </c>
    </row>
    <row r="1930" spans="1:2" x14ac:dyDescent="0.2">
      <c r="A1930" t="s">
        <v>8219</v>
      </c>
      <c r="B1930">
        <v>69</v>
      </c>
    </row>
    <row r="1931" spans="1:2" x14ac:dyDescent="0.2">
      <c r="A1931" t="s">
        <v>8219</v>
      </c>
      <c r="B1931">
        <v>62</v>
      </c>
    </row>
    <row r="1932" spans="1:2" x14ac:dyDescent="0.2">
      <c r="A1932" t="s">
        <v>8219</v>
      </c>
      <c r="B1932">
        <v>56</v>
      </c>
    </row>
    <row r="1933" spans="1:2" x14ac:dyDescent="0.2">
      <c r="A1933" t="s">
        <v>8219</v>
      </c>
      <c r="B1933">
        <v>62</v>
      </c>
    </row>
    <row r="1934" spans="1:2" x14ac:dyDescent="0.2">
      <c r="A1934" t="s">
        <v>8219</v>
      </c>
      <c r="B1934">
        <v>40</v>
      </c>
    </row>
    <row r="1935" spans="1:2" x14ac:dyDescent="0.2">
      <c r="A1935" t="s">
        <v>8219</v>
      </c>
      <c r="B1935">
        <v>48</v>
      </c>
    </row>
    <row r="1936" spans="1:2" x14ac:dyDescent="0.2">
      <c r="A1936" t="s">
        <v>8219</v>
      </c>
      <c r="B1936">
        <v>158</v>
      </c>
    </row>
    <row r="1937" spans="1:2" x14ac:dyDescent="0.2">
      <c r="A1937" t="s">
        <v>8219</v>
      </c>
      <c r="B1937">
        <v>150</v>
      </c>
    </row>
    <row r="1938" spans="1:2" x14ac:dyDescent="0.2">
      <c r="A1938" t="s">
        <v>8219</v>
      </c>
      <c r="B1938">
        <v>130</v>
      </c>
    </row>
    <row r="1939" spans="1:2" x14ac:dyDescent="0.2">
      <c r="A1939" t="s">
        <v>8219</v>
      </c>
      <c r="B1939">
        <v>59</v>
      </c>
    </row>
    <row r="1940" spans="1:2" x14ac:dyDescent="0.2">
      <c r="A1940" t="s">
        <v>8219</v>
      </c>
      <c r="B1940">
        <v>100</v>
      </c>
    </row>
    <row r="1941" spans="1:2" x14ac:dyDescent="0.2">
      <c r="A1941" t="s">
        <v>8219</v>
      </c>
      <c r="B1941">
        <v>57</v>
      </c>
    </row>
    <row r="1942" spans="1:2" x14ac:dyDescent="0.2">
      <c r="A1942" t="s">
        <v>8219</v>
      </c>
      <c r="B1942">
        <v>316</v>
      </c>
    </row>
    <row r="1943" spans="1:2" x14ac:dyDescent="0.2">
      <c r="A1943" t="s">
        <v>8219</v>
      </c>
      <c r="B1943">
        <v>71</v>
      </c>
    </row>
    <row r="1944" spans="1:2" x14ac:dyDescent="0.2">
      <c r="A1944" t="s">
        <v>8219</v>
      </c>
      <c r="B1944">
        <v>40</v>
      </c>
    </row>
    <row r="1945" spans="1:2" x14ac:dyDescent="0.2">
      <c r="A1945" t="s">
        <v>8219</v>
      </c>
      <c r="B1945">
        <v>44</v>
      </c>
    </row>
    <row r="1946" spans="1:2" x14ac:dyDescent="0.2">
      <c r="A1946" t="s">
        <v>8219</v>
      </c>
      <c r="B1946">
        <v>200</v>
      </c>
    </row>
    <row r="1947" spans="1:2" x14ac:dyDescent="0.2">
      <c r="A1947" t="s">
        <v>8219</v>
      </c>
      <c r="B1947">
        <v>68</v>
      </c>
    </row>
    <row r="1948" spans="1:2" x14ac:dyDescent="0.2">
      <c r="A1948" t="s">
        <v>8219</v>
      </c>
      <c r="B1948">
        <v>269</v>
      </c>
    </row>
    <row r="1949" spans="1:2" x14ac:dyDescent="0.2">
      <c r="A1949" t="s">
        <v>8219</v>
      </c>
      <c r="B1949">
        <v>20</v>
      </c>
    </row>
    <row r="1950" spans="1:2" x14ac:dyDescent="0.2">
      <c r="A1950" t="s">
        <v>8219</v>
      </c>
      <c r="B1950">
        <v>22</v>
      </c>
    </row>
    <row r="1951" spans="1:2" x14ac:dyDescent="0.2">
      <c r="A1951" t="s">
        <v>8219</v>
      </c>
      <c r="B1951">
        <v>21</v>
      </c>
    </row>
    <row r="1952" spans="1:2" x14ac:dyDescent="0.2">
      <c r="A1952" t="s">
        <v>8219</v>
      </c>
      <c r="B1952">
        <v>13</v>
      </c>
    </row>
    <row r="1953" spans="1:2" x14ac:dyDescent="0.2">
      <c r="A1953" t="s">
        <v>8219</v>
      </c>
      <c r="B1953">
        <v>33</v>
      </c>
    </row>
    <row r="1954" spans="1:2" x14ac:dyDescent="0.2">
      <c r="A1954" t="s">
        <v>8219</v>
      </c>
      <c r="B1954">
        <v>46</v>
      </c>
    </row>
    <row r="1955" spans="1:2" x14ac:dyDescent="0.2">
      <c r="A1955" t="s">
        <v>8219</v>
      </c>
      <c r="B1955">
        <v>7</v>
      </c>
    </row>
    <row r="1956" spans="1:2" x14ac:dyDescent="0.2">
      <c r="A1956" t="s">
        <v>8219</v>
      </c>
      <c r="B1956">
        <v>73</v>
      </c>
    </row>
    <row r="1957" spans="1:2" x14ac:dyDescent="0.2">
      <c r="A1957" t="s">
        <v>8219</v>
      </c>
      <c r="B1957">
        <v>41</v>
      </c>
    </row>
    <row r="1958" spans="1:2" x14ac:dyDescent="0.2">
      <c r="A1958" t="s">
        <v>8219</v>
      </c>
      <c r="B1958">
        <v>21</v>
      </c>
    </row>
    <row r="1959" spans="1:2" x14ac:dyDescent="0.2">
      <c r="A1959" t="s">
        <v>8219</v>
      </c>
      <c r="B1959">
        <v>196</v>
      </c>
    </row>
    <row r="1960" spans="1:2" x14ac:dyDescent="0.2">
      <c r="A1960" t="s">
        <v>8219</v>
      </c>
      <c r="B1960">
        <v>113</v>
      </c>
    </row>
    <row r="1961" spans="1:2" x14ac:dyDescent="0.2">
      <c r="A1961" t="s">
        <v>8219</v>
      </c>
      <c r="B1961">
        <v>35</v>
      </c>
    </row>
    <row r="1962" spans="1:2" x14ac:dyDescent="0.2">
      <c r="A1962" t="s">
        <v>8219</v>
      </c>
      <c r="B1962">
        <v>44</v>
      </c>
    </row>
    <row r="1963" spans="1:2" x14ac:dyDescent="0.2">
      <c r="A1963" t="s">
        <v>8219</v>
      </c>
      <c r="B1963">
        <v>141</v>
      </c>
    </row>
    <row r="1964" spans="1:2" x14ac:dyDescent="0.2">
      <c r="A1964" t="s">
        <v>8219</v>
      </c>
      <c r="B1964">
        <v>77</v>
      </c>
    </row>
    <row r="1965" spans="1:2" x14ac:dyDescent="0.2">
      <c r="A1965" t="s">
        <v>8219</v>
      </c>
      <c r="B1965">
        <v>36</v>
      </c>
    </row>
    <row r="1966" spans="1:2" x14ac:dyDescent="0.2">
      <c r="A1966" t="s">
        <v>8219</v>
      </c>
      <c r="B1966">
        <v>70</v>
      </c>
    </row>
    <row r="1967" spans="1:2" x14ac:dyDescent="0.2">
      <c r="A1967" t="s">
        <v>8219</v>
      </c>
      <c r="B1967">
        <v>42</v>
      </c>
    </row>
    <row r="1968" spans="1:2" x14ac:dyDescent="0.2">
      <c r="A1968" t="s">
        <v>8219</v>
      </c>
      <c r="B1968">
        <v>20</v>
      </c>
    </row>
    <row r="1969" spans="1:2" x14ac:dyDescent="0.2">
      <c r="A1969" t="s">
        <v>8219</v>
      </c>
      <c r="B1969">
        <v>96</v>
      </c>
    </row>
    <row r="1970" spans="1:2" x14ac:dyDescent="0.2">
      <c r="A1970" t="s">
        <v>8219</v>
      </c>
      <c r="B1970">
        <v>69</v>
      </c>
    </row>
    <row r="1971" spans="1:2" x14ac:dyDescent="0.2">
      <c r="A1971" t="s">
        <v>8219</v>
      </c>
      <c r="B1971">
        <v>20</v>
      </c>
    </row>
    <row r="1972" spans="1:2" x14ac:dyDescent="0.2">
      <c r="A1972" t="s">
        <v>8219</v>
      </c>
      <c r="B1972">
        <v>142</v>
      </c>
    </row>
    <row r="1973" spans="1:2" x14ac:dyDescent="0.2">
      <c r="A1973" t="s">
        <v>8219</v>
      </c>
      <c r="B1973">
        <v>104</v>
      </c>
    </row>
    <row r="1974" spans="1:2" x14ac:dyDescent="0.2">
      <c r="A1974" t="s">
        <v>8219</v>
      </c>
      <c r="B1974">
        <v>23</v>
      </c>
    </row>
    <row r="1975" spans="1:2" x14ac:dyDescent="0.2">
      <c r="A1975" t="s">
        <v>8219</v>
      </c>
      <c r="B1975">
        <v>193</v>
      </c>
    </row>
    <row r="1976" spans="1:2" x14ac:dyDescent="0.2">
      <c r="A1976" t="s">
        <v>8219</v>
      </c>
      <c r="B1976">
        <v>154</v>
      </c>
    </row>
    <row r="1977" spans="1:2" x14ac:dyDescent="0.2">
      <c r="A1977" t="s">
        <v>8219</v>
      </c>
      <c r="B1977">
        <v>30</v>
      </c>
    </row>
    <row r="1978" spans="1:2" x14ac:dyDescent="0.2">
      <c r="A1978" t="s">
        <v>8219</v>
      </c>
      <c r="B1978">
        <v>19</v>
      </c>
    </row>
    <row r="1979" spans="1:2" x14ac:dyDescent="0.2">
      <c r="A1979" t="s">
        <v>8219</v>
      </c>
      <c r="B1979">
        <v>110</v>
      </c>
    </row>
    <row r="1980" spans="1:2" x14ac:dyDescent="0.2">
      <c r="A1980" t="s">
        <v>8219</v>
      </c>
      <c r="B1980">
        <v>81</v>
      </c>
    </row>
    <row r="1981" spans="1:2" x14ac:dyDescent="0.2">
      <c r="A1981" t="s">
        <v>8219</v>
      </c>
      <c r="B1981">
        <v>30</v>
      </c>
    </row>
    <row r="1982" spans="1:2" x14ac:dyDescent="0.2">
      <c r="A1982" t="s">
        <v>8219</v>
      </c>
      <c r="B1982">
        <v>21</v>
      </c>
    </row>
    <row r="1983" spans="1:2" x14ac:dyDescent="0.2">
      <c r="A1983" t="s">
        <v>8219</v>
      </c>
      <c r="B1983">
        <v>34</v>
      </c>
    </row>
    <row r="1984" spans="1:2" x14ac:dyDescent="0.2">
      <c r="A1984" t="s">
        <v>8219</v>
      </c>
      <c r="B1984">
        <v>15</v>
      </c>
    </row>
    <row r="1985" spans="1:2" x14ac:dyDescent="0.2">
      <c r="A1985" t="s">
        <v>8219</v>
      </c>
      <c r="B1985">
        <v>105</v>
      </c>
    </row>
    <row r="1986" spans="1:2" x14ac:dyDescent="0.2">
      <c r="A1986" t="s">
        <v>8219</v>
      </c>
      <c r="B1986">
        <v>19</v>
      </c>
    </row>
    <row r="1987" spans="1:2" x14ac:dyDescent="0.2">
      <c r="A1987" t="s">
        <v>8219</v>
      </c>
      <c r="B1987">
        <v>27</v>
      </c>
    </row>
    <row r="1988" spans="1:2" x14ac:dyDescent="0.2">
      <c r="A1988" t="s">
        <v>8219</v>
      </c>
      <c r="B1988">
        <v>32</v>
      </c>
    </row>
    <row r="1989" spans="1:2" x14ac:dyDescent="0.2">
      <c r="A1989" t="s">
        <v>8219</v>
      </c>
      <c r="B1989">
        <v>27</v>
      </c>
    </row>
    <row r="1990" spans="1:2" x14ac:dyDescent="0.2">
      <c r="A1990" t="s">
        <v>8219</v>
      </c>
      <c r="B1990">
        <v>17</v>
      </c>
    </row>
    <row r="1991" spans="1:2" x14ac:dyDescent="0.2">
      <c r="A1991" t="s">
        <v>8219</v>
      </c>
      <c r="B1991">
        <v>11</v>
      </c>
    </row>
    <row r="1992" spans="1:2" x14ac:dyDescent="0.2">
      <c r="A1992" t="s">
        <v>8219</v>
      </c>
      <c r="B1992">
        <v>33</v>
      </c>
    </row>
    <row r="1993" spans="1:2" x14ac:dyDescent="0.2">
      <c r="A1993" t="s">
        <v>8219</v>
      </c>
      <c r="B1993">
        <v>27</v>
      </c>
    </row>
    <row r="1994" spans="1:2" x14ac:dyDescent="0.2">
      <c r="A1994" t="s">
        <v>8219</v>
      </c>
      <c r="B1994">
        <v>41</v>
      </c>
    </row>
    <row r="1995" spans="1:2" x14ac:dyDescent="0.2">
      <c r="A1995" t="s">
        <v>8219</v>
      </c>
      <c r="B1995">
        <v>50</v>
      </c>
    </row>
    <row r="1996" spans="1:2" x14ac:dyDescent="0.2">
      <c r="A1996" t="s">
        <v>8219</v>
      </c>
      <c r="B1996">
        <v>28</v>
      </c>
    </row>
    <row r="1997" spans="1:2" x14ac:dyDescent="0.2">
      <c r="A1997" t="s">
        <v>8219</v>
      </c>
      <c r="B1997">
        <v>108</v>
      </c>
    </row>
    <row r="1998" spans="1:2" x14ac:dyDescent="0.2">
      <c r="A1998" t="s">
        <v>8219</v>
      </c>
      <c r="B1998">
        <v>49</v>
      </c>
    </row>
    <row r="1999" spans="1:2" x14ac:dyDescent="0.2">
      <c r="A1999" t="s">
        <v>8219</v>
      </c>
      <c r="B1999">
        <v>20</v>
      </c>
    </row>
    <row r="2000" spans="1:2" x14ac:dyDescent="0.2">
      <c r="A2000" t="s">
        <v>8219</v>
      </c>
      <c r="B2000">
        <v>61</v>
      </c>
    </row>
    <row r="2001" spans="1:2" x14ac:dyDescent="0.2">
      <c r="A2001" t="s">
        <v>8219</v>
      </c>
      <c r="B2001">
        <v>28</v>
      </c>
    </row>
    <row r="2002" spans="1:2" x14ac:dyDescent="0.2">
      <c r="A2002" t="s">
        <v>8219</v>
      </c>
      <c r="B2002">
        <v>60</v>
      </c>
    </row>
    <row r="2003" spans="1:2" x14ac:dyDescent="0.2">
      <c r="A2003" t="s">
        <v>8219</v>
      </c>
      <c r="B2003">
        <v>73</v>
      </c>
    </row>
    <row r="2004" spans="1:2" x14ac:dyDescent="0.2">
      <c r="A2004" t="s">
        <v>8219</v>
      </c>
      <c r="B2004">
        <v>99</v>
      </c>
    </row>
    <row r="2005" spans="1:2" x14ac:dyDescent="0.2">
      <c r="A2005" t="s">
        <v>8219</v>
      </c>
      <c r="B2005">
        <v>67</v>
      </c>
    </row>
    <row r="2006" spans="1:2" x14ac:dyDescent="0.2">
      <c r="A2006" t="s">
        <v>8219</v>
      </c>
      <c r="B2006">
        <v>85</v>
      </c>
    </row>
    <row r="2007" spans="1:2" x14ac:dyDescent="0.2">
      <c r="A2007" t="s">
        <v>8219</v>
      </c>
      <c r="B2007">
        <v>16</v>
      </c>
    </row>
    <row r="2008" spans="1:2" x14ac:dyDescent="0.2">
      <c r="A2008" t="s">
        <v>8219</v>
      </c>
      <c r="B2008">
        <v>61</v>
      </c>
    </row>
    <row r="2009" spans="1:2" x14ac:dyDescent="0.2">
      <c r="A2009" t="s">
        <v>8219</v>
      </c>
      <c r="B2009">
        <v>34</v>
      </c>
    </row>
    <row r="2010" spans="1:2" x14ac:dyDescent="0.2">
      <c r="A2010" t="s">
        <v>8219</v>
      </c>
      <c r="B2010">
        <v>8</v>
      </c>
    </row>
    <row r="2011" spans="1:2" x14ac:dyDescent="0.2">
      <c r="A2011" t="s">
        <v>8219</v>
      </c>
      <c r="B2011">
        <v>115</v>
      </c>
    </row>
    <row r="2012" spans="1:2" x14ac:dyDescent="0.2">
      <c r="A2012" t="s">
        <v>8219</v>
      </c>
      <c r="B2012">
        <v>73</v>
      </c>
    </row>
    <row r="2013" spans="1:2" x14ac:dyDescent="0.2">
      <c r="A2013" t="s">
        <v>8219</v>
      </c>
      <c r="B2013">
        <v>97</v>
      </c>
    </row>
    <row r="2014" spans="1:2" x14ac:dyDescent="0.2">
      <c r="A2014" t="s">
        <v>8219</v>
      </c>
      <c r="B2014">
        <v>325</v>
      </c>
    </row>
    <row r="2015" spans="1:2" x14ac:dyDescent="0.2">
      <c r="A2015" t="s">
        <v>8219</v>
      </c>
      <c r="B2015">
        <v>218</v>
      </c>
    </row>
    <row r="2016" spans="1:2" x14ac:dyDescent="0.2">
      <c r="A2016" t="s">
        <v>8219</v>
      </c>
      <c r="B2016">
        <v>134</v>
      </c>
    </row>
    <row r="2017" spans="1:2" x14ac:dyDescent="0.2">
      <c r="A2017" t="s">
        <v>8219</v>
      </c>
      <c r="B2017">
        <v>71</v>
      </c>
    </row>
    <row r="2018" spans="1:2" x14ac:dyDescent="0.2">
      <c r="A2018" t="s">
        <v>8219</v>
      </c>
      <c r="B2018">
        <v>140</v>
      </c>
    </row>
    <row r="2019" spans="1:2" x14ac:dyDescent="0.2">
      <c r="A2019" t="s">
        <v>8219</v>
      </c>
      <c r="B2019">
        <v>38</v>
      </c>
    </row>
    <row r="2020" spans="1:2" x14ac:dyDescent="0.2">
      <c r="A2020" t="s">
        <v>8219</v>
      </c>
      <c r="B2020">
        <v>48</v>
      </c>
    </row>
    <row r="2021" spans="1:2" x14ac:dyDescent="0.2">
      <c r="A2021" t="s">
        <v>8219</v>
      </c>
      <c r="B2021">
        <v>8</v>
      </c>
    </row>
    <row r="2022" spans="1:2" x14ac:dyDescent="0.2">
      <c r="A2022" t="s">
        <v>8219</v>
      </c>
      <c r="B2022">
        <v>32</v>
      </c>
    </row>
    <row r="2023" spans="1:2" x14ac:dyDescent="0.2">
      <c r="A2023" t="s">
        <v>8219</v>
      </c>
      <c r="B2023">
        <v>39</v>
      </c>
    </row>
    <row r="2024" spans="1:2" x14ac:dyDescent="0.2">
      <c r="A2024" t="s">
        <v>8219</v>
      </c>
      <c r="B2024">
        <v>80</v>
      </c>
    </row>
    <row r="2025" spans="1:2" x14ac:dyDescent="0.2">
      <c r="A2025" t="s">
        <v>8219</v>
      </c>
      <c r="B2025">
        <v>63</v>
      </c>
    </row>
    <row r="2026" spans="1:2" x14ac:dyDescent="0.2">
      <c r="A2026" t="s">
        <v>8219</v>
      </c>
      <c r="B2026">
        <v>75</v>
      </c>
    </row>
    <row r="2027" spans="1:2" x14ac:dyDescent="0.2">
      <c r="A2027" t="s">
        <v>8219</v>
      </c>
      <c r="B2027">
        <v>91</v>
      </c>
    </row>
    <row r="2028" spans="1:2" x14ac:dyDescent="0.2">
      <c r="A2028" t="s">
        <v>8219</v>
      </c>
      <c r="B2028">
        <v>22</v>
      </c>
    </row>
    <row r="2029" spans="1:2" x14ac:dyDescent="0.2">
      <c r="A2029" t="s">
        <v>8219</v>
      </c>
      <c r="B2029">
        <v>79</v>
      </c>
    </row>
    <row r="2030" spans="1:2" x14ac:dyDescent="0.2">
      <c r="A2030" t="s">
        <v>8219</v>
      </c>
      <c r="B2030">
        <v>10</v>
      </c>
    </row>
    <row r="2031" spans="1:2" x14ac:dyDescent="0.2">
      <c r="A2031" t="s">
        <v>8219</v>
      </c>
      <c r="B2031">
        <v>12</v>
      </c>
    </row>
    <row r="2032" spans="1:2" x14ac:dyDescent="0.2">
      <c r="A2032" t="s">
        <v>8219</v>
      </c>
      <c r="B2032">
        <v>108</v>
      </c>
    </row>
    <row r="2033" spans="1:2" x14ac:dyDescent="0.2">
      <c r="A2033" t="s">
        <v>8219</v>
      </c>
      <c r="B2033">
        <v>92</v>
      </c>
    </row>
    <row r="2034" spans="1:2" x14ac:dyDescent="0.2">
      <c r="A2034" t="s">
        <v>8219</v>
      </c>
      <c r="B2034">
        <v>207</v>
      </c>
    </row>
    <row r="2035" spans="1:2" x14ac:dyDescent="0.2">
      <c r="A2035" t="s">
        <v>8219</v>
      </c>
      <c r="B2035">
        <v>71</v>
      </c>
    </row>
    <row r="2036" spans="1:2" x14ac:dyDescent="0.2">
      <c r="A2036" t="s">
        <v>8219</v>
      </c>
      <c r="B2036">
        <v>44</v>
      </c>
    </row>
    <row r="2037" spans="1:2" x14ac:dyDescent="0.2">
      <c r="A2037" t="s">
        <v>8219</v>
      </c>
      <c r="B2037">
        <v>59</v>
      </c>
    </row>
    <row r="2038" spans="1:2" x14ac:dyDescent="0.2">
      <c r="A2038" t="s">
        <v>8219</v>
      </c>
      <c r="B2038">
        <v>30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52</v>
      </c>
    </row>
    <row r="2041" spans="1:2" x14ac:dyDescent="0.2">
      <c r="A2041" t="s">
        <v>8219</v>
      </c>
      <c r="B2041">
        <v>89</v>
      </c>
    </row>
    <row r="2042" spans="1:2" x14ac:dyDescent="0.2">
      <c r="A2042" t="s">
        <v>8219</v>
      </c>
      <c r="B2042">
        <v>25</v>
      </c>
    </row>
    <row r="2043" spans="1:2" x14ac:dyDescent="0.2">
      <c r="A2043" t="s">
        <v>8219</v>
      </c>
      <c r="B2043">
        <v>69</v>
      </c>
    </row>
    <row r="2044" spans="1:2" x14ac:dyDescent="0.2">
      <c r="A2044" t="s">
        <v>8219</v>
      </c>
      <c r="B2044">
        <v>70</v>
      </c>
    </row>
    <row r="2045" spans="1:2" x14ac:dyDescent="0.2">
      <c r="A2045" t="s">
        <v>8219</v>
      </c>
      <c r="B2045">
        <v>25</v>
      </c>
    </row>
    <row r="2046" spans="1:2" x14ac:dyDescent="0.2">
      <c r="A2046" t="s">
        <v>8219</v>
      </c>
      <c r="B2046">
        <v>17</v>
      </c>
    </row>
    <row r="2047" spans="1:2" x14ac:dyDescent="0.2">
      <c r="A2047" t="s">
        <v>8219</v>
      </c>
      <c r="B2047">
        <v>8</v>
      </c>
    </row>
    <row r="2048" spans="1:2" x14ac:dyDescent="0.2">
      <c r="A2048" t="s">
        <v>8219</v>
      </c>
      <c r="B2048">
        <v>13</v>
      </c>
    </row>
    <row r="2049" spans="1:2" x14ac:dyDescent="0.2">
      <c r="A2049" t="s">
        <v>8219</v>
      </c>
      <c r="B2049">
        <v>32</v>
      </c>
    </row>
    <row r="2050" spans="1:2" x14ac:dyDescent="0.2">
      <c r="A2050" t="s">
        <v>8219</v>
      </c>
      <c r="B2050">
        <v>48</v>
      </c>
    </row>
    <row r="2051" spans="1:2" x14ac:dyDescent="0.2">
      <c r="A2051" t="s">
        <v>8219</v>
      </c>
      <c r="B2051">
        <v>43</v>
      </c>
    </row>
    <row r="2052" spans="1:2" x14ac:dyDescent="0.2">
      <c r="A2052" t="s">
        <v>8219</v>
      </c>
      <c r="B2052">
        <v>28</v>
      </c>
    </row>
    <row r="2053" spans="1:2" x14ac:dyDescent="0.2">
      <c r="A2053" t="s">
        <v>8219</v>
      </c>
      <c r="B2053">
        <v>33</v>
      </c>
    </row>
    <row r="2054" spans="1:2" x14ac:dyDescent="0.2">
      <c r="A2054" t="s">
        <v>8219</v>
      </c>
      <c r="B2054">
        <v>113</v>
      </c>
    </row>
    <row r="2055" spans="1:2" x14ac:dyDescent="0.2">
      <c r="A2055" t="s">
        <v>8219</v>
      </c>
      <c r="B2055">
        <v>33</v>
      </c>
    </row>
    <row r="2056" spans="1:2" x14ac:dyDescent="0.2">
      <c r="A2056" t="s">
        <v>8219</v>
      </c>
      <c r="B2056">
        <v>38</v>
      </c>
    </row>
    <row r="2057" spans="1:2" x14ac:dyDescent="0.2">
      <c r="A2057" t="s">
        <v>8219</v>
      </c>
      <c r="B2057">
        <v>57</v>
      </c>
    </row>
    <row r="2058" spans="1:2" x14ac:dyDescent="0.2">
      <c r="A2058" t="s">
        <v>8219</v>
      </c>
      <c r="B2058">
        <v>47</v>
      </c>
    </row>
    <row r="2059" spans="1:2" x14ac:dyDescent="0.2">
      <c r="A2059" t="s">
        <v>8219</v>
      </c>
      <c r="B2059">
        <v>119</v>
      </c>
    </row>
    <row r="2060" spans="1:2" x14ac:dyDescent="0.2">
      <c r="A2060" t="s">
        <v>8219</v>
      </c>
      <c r="B2060">
        <v>25</v>
      </c>
    </row>
    <row r="2061" spans="1:2" x14ac:dyDescent="0.2">
      <c r="A2061" t="s">
        <v>8219</v>
      </c>
      <c r="B2061">
        <v>25</v>
      </c>
    </row>
    <row r="2062" spans="1:2" x14ac:dyDescent="0.2">
      <c r="A2062" t="s">
        <v>8219</v>
      </c>
      <c r="B2062">
        <v>21</v>
      </c>
    </row>
    <row r="2063" spans="1:2" x14ac:dyDescent="0.2">
      <c r="A2063" t="s">
        <v>8219</v>
      </c>
      <c r="B2063">
        <v>21</v>
      </c>
    </row>
    <row r="2064" spans="1:2" x14ac:dyDescent="0.2">
      <c r="A2064" t="s">
        <v>8219</v>
      </c>
      <c r="B2064">
        <v>125</v>
      </c>
    </row>
    <row r="2065" spans="1:2" x14ac:dyDescent="0.2">
      <c r="A2065" t="s">
        <v>8219</v>
      </c>
      <c r="B2065">
        <v>26</v>
      </c>
    </row>
    <row r="2066" spans="1:2" x14ac:dyDescent="0.2">
      <c r="A2066" t="s">
        <v>8219</v>
      </c>
      <c r="B2066">
        <v>31</v>
      </c>
    </row>
    <row r="2067" spans="1:2" x14ac:dyDescent="0.2">
      <c r="A2067" t="s">
        <v>8219</v>
      </c>
      <c r="B2067">
        <v>44</v>
      </c>
    </row>
    <row r="2068" spans="1:2" x14ac:dyDescent="0.2">
      <c r="A2068" t="s">
        <v>8219</v>
      </c>
      <c r="B2068">
        <v>40</v>
      </c>
    </row>
    <row r="2069" spans="1:2" x14ac:dyDescent="0.2">
      <c r="A2069" t="s">
        <v>8219</v>
      </c>
      <c r="B2069">
        <v>14</v>
      </c>
    </row>
    <row r="2070" spans="1:2" x14ac:dyDescent="0.2">
      <c r="A2070" t="s">
        <v>8219</v>
      </c>
      <c r="B2070">
        <v>73</v>
      </c>
    </row>
    <row r="2071" spans="1:2" x14ac:dyDescent="0.2">
      <c r="A2071" t="s">
        <v>8219</v>
      </c>
      <c r="B2071">
        <v>38</v>
      </c>
    </row>
    <row r="2072" spans="1:2" x14ac:dyDescent="0.2">
      <c r="A2072" t="s">
        <v>8219</v>
      </c>
      <c r="B2072">
        <v>35</v>
      </c>
    </row>
    <row r="2073" spans="1:2" x14ac:dyDescent="0.2">
      <c r="A2073" t="s">
        <v>8219</v>
      </c>
      <c r="B2073">
        <v>49</v>
      </c>
    </row>
    <row r="2074" spans="1:2" x14ac:dyDescent="0.2">
      <c r="A2074" t="s">
        <v>8219</v>
      </c>
      <c r="B2074">
        <v>12</v>
      </c>
    </row>
    <row r="2075" spans="1:2" x14ac:dyDescent="0.2">
      <c r="A2075" t="s">
        <v>8219</v>
      </c>
      <c r="B2075">
        <v>55</v>
      </c>
    </row>
    <row r="2076" spans="1:2" x14ac:dyDescent="0.2">
      <c r="A2076" t="s">
        <v>8219</v>
      </c>
      <c r="B2076">
        <v>41</v>
      </c>
    </row>
    <row r="2077" spans="1:2" x14ac:dyDescent="0.2">
      <c r="A2077" t="s">
        <v>8219</v>
      </c>
      <c r="B2077">
        <v>558</v>
      </c>
    </row>
    <row r="2078" spans="1:2" x14ac:dyDescent="0.2">
      <c r="A2078" t="s">
        <v>8219</v>
      </c>
      <c r="B2078">
        <v>30</v>
      </c>
    </row>
    <row r="2079" spans="1:2" x14ac:dyDescent="0.2">
      <c r="A2079" t="s">
        <v>8219</v>
      </c>
      <c r="B2079">
        <v>28</v>
      </c>
    </row>
    <row r="2080" spans="1:2" x14ac:dyDescent="0.2">
      <c r="A2080" t="s">
        <v>8219</v>
      </c>
      <c r="B2080">
        <v>37</v>
      </c>
    </row>
    <row r="2081" spans="1:2" x14ac:dyDescent="0.2">
      <c r="A2081" t="s">
        <v>8219</v>
      </c>
      <c r="B2081">
        <v>100</v>
      </c>
    </row>
    <row r="2082" spans="1:2" x14ac:dyDescent="0.2">
      <c r="A2082" t="s">
        <v>8219</v>
      </c>
      <c r="B2082">
        <v>19</v>
      </c>
    </row>
    <row r="2083" spans="1:2" x14ac:dyDescent="0.2">
      <c r="A2083" t="s">
        <v>8219</v>
      </c>
      <c r="B2083">
        <v>64</v>
      </c>
    </row>
    <row r="2084" spans="1:2" x14ac:dyDescent="0.2">
      <c r="A2084" t="s">
        <v>8219</v>
      </c>
      <c r="B2084">
        <v>122</v>
      </c>
    </row>
    <row r="2085" spans="1:2" x14ac:dyDescent="0.2">
      <c r="A2085" t="s">
        <v>8219</v>
      </c>
      <c r="B2085">
        <v>38</v>
      </c>
    </row>
    <row r="2086" spans="1:2" x14ac:dyDescent="0.2">
      <c r="A2086" t="s">
        <v>8219</v>
      </c>
      <c r="B2086">
        <v>20</v>
      </c>
    </row>
    <row r="2087" spans="1:2" x14ac:dyDescent="0.2">
      <c r="A2087" t="s">
        <v>8219</v>
      </c>
      <c r="B2087">
        <v>45</v>
      </c>
    </row>
    <row r="2088" spans="1:2" x14ac:dyDescent="0.2">
      <c r="A2088" t="s">
        <v>8219</v>
      </c>
      <c r="B2088">
        <v>1</v>
      </c>
    </row>
    <row r="2089" spans="1:2" x14ac:dyDescent="0.2">
      <c r="A2089" t="s">
        <v>8219</v>
      </c>
      <c r="B2089">
        <v>19</v>
      </c>
    </row>
    <row r="2090" spans="1:2" x14ac:dyDescent="0.2">
      <c r="A2090" t="s">
        <v>8219</v>
      </c>
      <c r="B2090">
        <v>15</v>
      </c>
    </row>
    <row r="2091" spans="1:2" x14ac:dyDescent="0.2">
      <c r="A2091" t="s">
        <v>8219</v>
      </c>
      <c r="B2091">
        <v>87</v>
      </c>
    </row>
    <row r="2092" spans="1:2" x14ac:dyDescent="0.2">
      <c r="A2092" t="s">
        <v>8219</v>
      </c>
      <c r="B2092">
        <v>22</v>
      </c>
    </row>
    <row r="2093" spans="1:2" x14ac:dyDescent="0.2">
      <c r="A2093" t="s">
        <v>8219</v>
      </c>
      <c r="B2093">
        <v>18</v>
      </c>
    </row>
    <row r="2094" spans="1:2" x14ac:dyDescent="0.2">
      <c r="A2094" t="s">
        <v>8219</v>
      </c>
      <c r="B2094">
        <v>7</v>
      </c>
    </row>
    <row r="2095" spans="1:2" x14ac:dyDescent="0.2">
      <c r="A2095" t="s">
        <v>8219</v>
      </c>
      <c r="B2095">
        <v>26</v>
      </c>
    </row>
    <row r="2096" spans="1:2" x14ac:dyDescent="0.2">
      <c r="A2096" t="s">
        <v>8219</v>
      </c>
      <c r="B2096">
        <v>35</v>
      </c>
    </row>
    <row r="2097" spans="1:2" x14ac:dyDescent="0.2">
      <c r="A2097" t="s">
        <v>8219</v>
      </c>
      <c r="B2097">
        <v>50</v>
      </c>
    </row>
    <row r="2098" spans="1:2" x14ac:dyDescent="0.2">
      <c r="A2098" t="s">
        <v>8219</v>
      </c>
      <c r="B2098">
        <v>14</v>
      </c>
    </row>
    <row r="2099" spans="1:2" x14ac:dyDescent="0.2">
      <c r="A2099" t="s">
        <v>8219</v>
      </c>
      <c r="B2099">
        <v>12</v>
      </c>
    </row>
    <row r="2100" spans="1:2" x14ac:dyDescent="0.2">
      <c r="A2100" t="s">
        <v>8219</v>
      </c>
      <c r="B2100">
        <v>31</v>
      </c>
    </row>
    <row r="2101" spans="1:2" x14ac:dyDescent="0.2">
      <c r="A2101" t="s">
        <v>8219</v>
      </c>
      <c r="B2101">
        <v>14</v>
      </c>
    </row>
    <row r="2102" spans="1:2" x14ac:dyDescent="0.2">
      <c r="A2102" t="s">
        <v>8219</v>
      </c>
      <c r="B2102">
        <v>18</v>
      </c>
    </row>
    <row r="2103" spans="1:2" x14ac:dyDescent="0.2">
      <c r="A2103" t="s">
        <v>8219</v>
      </c>
      <c r="B2103">
        <v>43</v>
      </c>
    </row>
    <row r="2104" spans="1:2" x14ac:dyDescent="0.2">
      <c r="A2104" t="s">
        <v>8219</v>
      </c>
      <c r="B2104">
        <v>78</v>
      </c>
    </row>
    <row r="2105" spans="1:2" x14ac:dyDescent="0.2">
      <c r="A2105" t="s">
        <v>8219</v>
      </c>
      <c r="B2105">
        <v>1</v>
      </c>
    </row>
    <row r="2106" spans="1:2" x14ac:dyDescent="0.2">
      <c r="A2106" t="s">
        <v>8219</v>
      </c>
      <c r="B2106">
        <v>16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24</v>
      </c>
    </row>
    <row r="2109" spans="1:2" x14ac:dyDescent="0.2">
      <c r="A2109" t="s">
        <v>8219</v>
      </c>
      <c r="B2109">
        <v>50</v>
      </c>
    </row>
    <row r="2110" spans="1:2" x14ac:dyDescent="0.2">
      <c r="A2110" t="s">
        <v>8219</v>
      </c>
      <c r="B2110">
        <v>5</v>
      </c>
    </row>
    <row r="2111" spans="1:2" x14ac:dyDescent="0.2">
      <c r="A2111" t="s">
        <v>8219</v>
      </c>
      <c r="B2111">
        <v>58</v>
      </c>
    </row>
    <row r="2112" spans="1:2" x14ac:dyDescent="0.2">
      <c r="A2112" t="s">
        <v>8219</v>
      </c>
      <c r="B2112">
        <v>19</v>
      </c>
    </row>
    <row r="2113" spans="1:2" x14ac:dyDescent="0.2">
      <c r="A2113" t="s">
        <v>8219</v>
      </c>
      <c r="B2113">
        <v>28</v>
      </c>
    </row>
    <row r="2114" spans="1:2" x14ac:dyDescent="0.2">
      <c r="A2114" t="s">
        <v>8219</v>
      </c>
      <c r="B2114">
        <v>11</v>
      </c>
    </row>
    <row r="2115" spans="1:2" x14ac:dyDescent="0.2">
      <c r="A2115" t="s">
        <v>8219</v>
      </c>
      <c r="B2115">
        <v>19</v>
      </c>
    </row>
    <row r="2116" spans="1:2" x14ac:dyDescent="0.2">
      <c r="A2116" t="s">
        <v>8219</v>
      </c>
      <c r="B2116">
        <v>22</v>
      </c>
    </row>
    <row r="2117" spans="1:2" x14ac:dyDescent="0.2">
      <c r="A2117" t="s">
        <v>8219</v>
      </c>
      <c r="B2117">
        <v>22</v>
      </c>
    </row>
    <row r="2118" spans="1:2" x14ac:dyDescent="0.2">
      <c r="A2118" t="s">
        <v>8219</v>
      </c>
      <c r="B2118">
        <v>38</v>
      </c>
    </row>
    <row r="2119" spans="1:2" x14ac:dyDescent="0.2">
      <c r="A2119" t="s">
        <v>8219</v>
      </c>
      <c r="B2119">
        <v>11</v>
      </c>
    </row>
    <row r="2120" spans="1:2" x14ac:dyDescent="0.2">
      <c r="A2120" t="s">
        <v>8219</v>
      </c>
      <c r="B2120">
        <v>7</v>
      </c>
    </row>
    <row r="2121" spans="1:2" x14ac:dyDescent="0.2">
      <c r="A2121" t="s">
        <v>8219</v>
      </c>
      <c r="B2121">
        <v>13</v>
      </c>
    </row>
    <row r="2122" spans="1:2" x14ac:dyDescent="0.2">
      <c r="A2122" t="s">
        <v>8219</v>
      </c>
      <c r="B2122">
        <v>7</v>
      </c>
    </row>
    <row r="2123" spans="1:2" x14ac:dyDescent="0.2">
      <c r="A2123" t="s">
        <v>8219</v>
      </c>
      <c r="B2123">
        <v>52</v>
      </c>
    </row>
    <row r="2124" spans="1:2" x14ac:dyDescent="0.2">
      <c r="A2124" t="s">
        <v>8219</v>
      </c>
      <c r="B2124">
        <v>47</v>
      </c>
    </row>
    <row r="2125" spans="1:2" x14ac:dyDescent="0.2">
      <c r="A2125" t="s">
        <v>8219</v>
      </c>
      <c r="B2125">
        <v>8</v>
      </c>
    </row>
    <row r="2126" spans="1:2" x14ac:dyDescent="0.2">
      <c r="A2126" t="s">
        <v>8219</v>
      </c>
      <c r="B2126">
        <v>10</v>
      </c>
    </row>
    <row r="2127" spans="1:2" x14ac:dyDescent="0.2">
      <c r="A2127" t="s">
        <v>8219</v>
      </c>
      <c r="B2127">
        <v>27</v>
      </c>
    </row>
    <row r="2128" spans="1:2" x14ac:dyDescent="0.2">
      <c r="A2128" t="s">
        <v>8219</v>
      </c>
      <c r="B2128">
        <v>48</v>
      </c>
    </row>
    <row r="2129" spans="1:2" x14ac:dyDescent="0.2">
      <c r="A2129" t="s">
        <v>8219</v>
      </c>
      <c r="B2129">
        <v>84</v>
      </c>
    </row>
    <row r="2130" spans="1:2" x14ac:dyDescent="0.2">
      <c r="A2130" t="s">
        <v>8219</v>
      </c>
      <c r="B2130">
        <v>35</v>
      </c>
    </row>
    <row r="2131" spans="1:2" x14ac:dyDescent="0.2">
      <c r="A2131" t="s">
        <v>8219</v>
      </c>
      <c r="B2131">
        <v>94</v>
      </c>
    </row>
    <row r="2132" spans="1:2" x14ac:dyDescent="0.2">
      <c r="A2132" t="s">
        <v>8219</v>
      </c>
      <c r="B2132">
        <v>11</v>
      </c>
    </row>
    <row r="2133" spans="1:2" x14ac:dyDescent="0.2">
      <c r="A2133" t="s">
        <v>8219</v>
      </c>
      <c r="B2133">
        <v>21</v>
      </c>
    </row>
    <row r="2134" spans="1:2" x14ac:dyDescent="0.2">
      <c r="A2134" t="s">
        <v>8219</v>
      </c>
      <c r="B2134">
        <v>6</v>
      </c>
    </row>
    <row r="2135" spans="1:2" x14ac:dyDescent="0.2">
      <c r="A2135" t="s">
        <v>8219</v>
      </c>
      <c r="B2135">
        <v>10</v>
      </c>
    </row>
    <row r="2136" spans="1:2" x14ac:dyDescent="0.2">
      <c r="A2136" t="s">
        <v>8219</v>
      </c>
      <c r="B2136">
        <v>24</v>
      </c>
    </row>
    <row r="2137" spans="1:2" x14ac:dyDescent="0.2">
      <c r="A2137" t="s">
        <v>8219</v>
      </c>
      <c r="B2137">
        <v>28</v>
      </c>
    </row>
    <row r="2138" spans="1:2" x14ac:dyDescent="0.2">
      <c r="A2138" t="s">
        <v>8219</v>
      </c>
      <c r="B2138">
        <v>27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29</v>
      </c>
    </row>
    <row r="2141" spans="1:2" x14ac:dyDescent="0.2">
      <c r="A2141" t="s">
        <v>8219</v>
      </c>
      <c r="B2141">
        <v>24</v>
      </c>
    </row>
    <row r="2142" spans="1:2" x14ac:dyDescent="0.2">
      <c r="A2142" t="s">
        <v>8219</v>
      </c>
      <c r="B2142">
        <v>34</v>
      </c>
    </row>
    <row r="2143" spans="1:2" x14ac:dyDescent="0.2">
      <c r="A2143" t="s">
        <v>8219</v>
      </c>
      <c r="B2143">
        <v>83</v>
      </c>
    </row>
    <row r="2144" spans="1:2" x14ac:dyDescent="0.2">
      <c r="A2144" t="s">
        <v>8219</v>
      </c>
      <c r="B2144">
        <v>9</v>
      </c>
    </row>
    <row r="2145" spans="1:2" x14ac:dyDescent="0.2">
      <c r="A2145" t="s">
        <v>8219</v>
      </c>
      <c r="B2145">
        <v>28</v>
      </c>
    </row>
    <row r="2146" spans="1:2" x14ac:dyDescent="0.2">
      <c r="A2146" t="s">
        <v>8219</v>
      </c>
      <c r="B2146">
        <v>17</v>
      </c>
    </row>
    <row r="2147" spans="1:2" x14ac:dyDescent="0.2">
      <c r="A2147" t="s">
        <v>8219</v>
      </c>
      <c r="B2147">
        <v>15</v>
      </c>
    </row>
    <row r="2148" spans="1:2" x14ac:dyDescent="0.2">
      <c r="A2148" t="s">
        <v>8219</v>
      </c>
      <c r="B2148">
        <v>12</v>
      </c>
    </row>
    <row r="2149" spans="1:2" x14ac:dyDescent="0.2">
      <c r="A2149" t="s">
        <v>8219</v>
      </c>
      <c r="B2149">
        <v>17</v>
      </c>
    </row>
    <row r="2150" spans="1:2" x14ac:dyDescent="0.2">
      <c r="A2150" t="s">
        <v>8219</v>
      </c>
      <c r="B2150">
        <v>26</v>
      </c>
    </row>
    <row r="2151" spans="1:2" x14ac:dyDescent="0.2">
      <c r="A2151" t="s">
        <v>8219</v>
      </c>
      <c r="B2151">
        <v>9</v>
      </c>
    </row>
    <row r="2152" spans="1:2" x14ac:dyDescent="0.2">
      <c r="A2152" t="s">
        <v>8219</v>
      </c>
      <c r="B2152">
        <v>29</v>
      </c>
    </row>
    <row r="2153" spans="1:2" x14ac:dyDescent="0.2">
      <c r="A2153" t="s">
        <v>8219</v>
      </c>
      <c r="B2153">
        <v>21</v>
      </c>
    </row>
    <row r="2154" spans="1:2" x14ac:dyDescent="0.2">
      <c r="A2154" t="s">
        <v>8219</v>
      </c>
      <c r="B2154">
        <v>8</v>
      </c>
    </row>
    <row r="2155" spans="1:2" x14ac:dyDescent="0.2">
      <c r="A2155" t="s">
        <v>8219</v>
      </c>
      <c r="B2155">
        <v>31</v>
      </c>
    </row>
    <row r="2156" spans="1:2" x14ac:dyDescent="0.2">
      <c r="A2156" t="s">
        <v>8219</v>
      </c>
      <c r="B2156">
        <v>33</v>
      </c>
    </row>
    <row r="2157" spans="1:2" x14ac:dyDescent="0.2">
      <c r="A2157" t="s">
        <v>8219</v>
      </c>
      <c r="B2157">
        <v>29</v>
      </c>
    </row>
    <row r="2158" spans="1:2" x14ac:dyDescent="0.2">
      <c r="A2158" t="s">
        <v>8219</v>
      </c>
      <c r="B2158">
        <v>13</v>
      </c>
    </row>
    <row r="2159" spans="1:2" x14ac:dyDescent="0.2">
      <c r="A2159" t="s">
        <v>8219</v>
      </c>
      <c r="B2159">
        <v>8</v>
      </c>
    </row>
    <row r="2160" spans="1:2" x14ac:dyDescent="0.2">
      <c r="A2160" t="s">
        <v>8219</v>
      </c>
      <c r="B2160">
        <v>17</v>
      </c>
    </row>
    <row r="2161" spans="1:2" x14ac:dyDescent="0.2">
      <c r="A2161" t="s">
        <v>8219</v>
      </c>
      <c r="B2161">
        <v>11</v>
      </c>
    </row>
    <row r="2162" spans="1:2" x14ac:dyDescent="0.2">
      <c r="A2162" t="s">
        <v>8219</v>
      </c>
      <c r="B2162">
        <v>13</v>
      </c>
    </row>
    <row r="2163" spans="1:2" x14ac:dyDescent="0.2">
      <c r="A2163" t="s">
        <v>8219</v>
      </c>
      <c r="B2163">
        <v>34</v>
      </c>
    </row>
    <row r="2164" spans="1:2" x14ac:dyDescent="0.2">
      <c r="A2164" t="s">
        <v>8219</v>
      </c>
      <c r="B2164">
        <v>22</v>
      </c>
    </row>
    <row r="2165" spans="1:2" x14ac:dyDescent="0.2">
      <c r="A2165" t="s">
        <v>8219</v>
      </c>
      <c r="B2165">
        <v>24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14</v>
      </c>
    </row>
    <row r="2168" spans="1:2" x14ac:dyDescent="0.2">
      <c r="A2168" t="s">
        <v>8219</v>
      </c>
      <c r="B2168">
        <v>9</v>
      </c>
    </row>
    <row r="2169" spans="1:2" x14ac:dyDescent="0.2">
      <c r="A2169" t="s">
        <v>8219</v>
      </c>
      <c r="B2169">
        <v>5</v>
      </c>
    </row>
    <row r="2170" spans="1:2" x14ac:dyDescent="0.2">
      <c r="A2170" t="s">
        <v>8219</v>
      </c>
      <c r="B2170">
        <v>14</v>
      </c>
    </row>
    <row r="2171" spans="1:2" x14ac:dyDescent="0.2">
      <c r="A2171" t="s">
        <v>8219</v>
      </c>
      <c r="B2171">
        <v>45</v>
      </c>
    </row>
    <row r="2172" spans="1:2" x14ac:dyDescent="0.2">
      <c r="A2172" t="s">
        <v>8219</v>
      </c>
      <c r="B2172">
        <v>27</v>
      </c>
    </row>
    <row r="2173" spans="1:2" x14ac:dyDescent="0.2">
      <c r="A2173" t="s">
        <v>8219</v>
      </c>
      <c r="B2173">
        <v>20</v>
      </c>
    </row>
    <row r="2174" spans="1:2" x14ac:dyDescent="0.2">
      <c r="A2174" t="s">
        <v>8219</v>
      </c>
      <c r="B2174">
        <v>29</v>
      </c>
    </row>
    <row r="2175" spans="1:2" x14ac:dyDescent="0.2">
      <c r="A2175" t="s">
        <v>8219</v>
      </c>
      <c r="B2175">
        <v>17</v>
      </c>
    </row>
    <row r="2176" spans="1:2" x14ac:dyDescent="0.2">
      <c r="A2176" t="s">
        <v>8219</v>
      </c>
      <c r="B2176">
        <v>22</v>
      </c>
    </row>
    <row r="2177" spans="1:2" x14ac:dyDescent="0.2">
      <c r="A2177" t="s">
        <v>8219</v>
      </c>
      <c r="B2177">
        <v>38</v>
      </c>
    </row>
    <row r="2178" spans="1:2" x14ac:dyDescent="0.2">
      <c r="A2178" t="s">
        <v>8219</v>
      </c>
      <c r="B2178">
        <v>31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77</v>
      </c>
    </row>
    <row r="2181" spans="1:2" x14ac:dyDescent="0.2">
      <c r="A2181" t="s">
        <v>8219</v>
      </c>
      <c r="B2181">
        <v>27</v>
      </c>
    </row>
    <row r="2182" spans="1:2" x14ac:dyDescent="0.2">
      <c r="A2182" t="s">
        <v>8219</v>
      </c>
      <c r="B2182">
        <v>15</v>
      </c>
    </row>
    <row r="2183" spans="1:2" x14ac:dyDescent="0.2">
      <c r="A2183" t="s">
        <v>8219</v>
      </c>
      <c r="B2183">
        <v>20</v>
      </c>
    </row>
    <row r="2184" spans="1:2" x14ac:dyDescent="0.2">
      <c r="A2184" t="s">
        <v>8219</v>
      </c>
      <c r="B2184">
        <v>25</v>
      </c>
    </row>
    <row r="2185" spans="1:2" x14ac:dyDescent="0.2">
      <c r="A2185" t="s">
        <v>8219</v>
      </c>
      <c r="B2185">
        <v>24</v>
      </c>
    </row>
    <row r="2186" spans="1:2" x14ac:dyDescent="0.2">
      <c r="A2186" t="s">
        <v>8219</v>
      </c>
      <c r="B2186">
        <v>28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">
      <formula>NOT(ISERROR(SEARCH("success",A2)))</formula>
    </cfRule>
    <cfRule type="containsText" dxfId="4" priority="8" operator="containsText" text="failed">
      <formula>NOT(ISERROR(SEARCH("failed",A2)))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success">
      <formula>NOT(ISERROR(SEARCH("success",C2)))</formula>
    </cfRule>
    <cfRule type="containsText" dxfId="0" priority="4" operator="containsText" text="failed">
      <formula>NOT(ISERROR(SEARCH("failed",C2)))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Raw_Data</vt:lpstr>
      <vt:lpstr>Formatted</vt:lpstr>
      <vt:lpstr>Pivot_SubCategory</vt:lpstr>
      <vt:lpstr>Pivot_Category</vt:lpstr>
      <vt:lpstr>Pivot_Outcomes_LaunchDate</vt:lpstr>
      <vt:lpstr>Bonus</vt:lpstr>
      <vt:lpstr>Bonus_StatAnalysis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2021-01-01T20:09:29Z</dcterms:modified>
</cp:coreProperties>
</file>