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<sst xmlns="http://schemas.openxmlformats.org/spreadsheetml/2006/main" count="467" uniqueCount="224">
  <si>
    <t>File opened</t>
  </si>
  <si>
    <t>2017-05-16 10:59:26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</si>
  <si>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</si>
  <si>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</si>
  <si>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</si>
  <si>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</si>
  <si>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</si>
  <si>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</si>
  <si>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</si>
  <si>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</si>
  <si>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</si>
  <si>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</si>
  <si>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</si>
  <si>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{"co2bspanconc1": "1003", "ssa_ref": "33806.8", "co2bspan1": "0.991029", "h2obspan2": "0", "h2oaspanconc2": "0", "co2bspan2a": "0.183686", "h2obspanconc2": "0", "flowazero": "0.28679", "oxygen": "21", "co2azero": "0.972299", "co2bspan2": "0", "flowmeterzero": "0.977628", "chamberpressurezero": "2.60135", "h2oaspanconc1": "12.17", "h2obspanconc1": "12.17", "h2obspan1": "0.999347", "h2obzero": "1.07491", "tbzero": "-0.0930328", "h2oaspan2b": "0.0680957", "h2oaspan2a": "0.0679026", "co2aspan2a": "0.181789", "h2obspan2a": "0.0684108", "h2oaspan2": "0", "h2oaspan1": "1.00284", "ssb_ref": "34693.7", "co2bspan2b": "0.182038", "co2aspanconc1": "1003", "flowbzero": "0.32942", "co2bzero": "0.944842", "co2aspan2": "0", "co2aspanconc2": "0", "h2obspan2b": "0.0683661", "co2aspan1": "0.991272", "co2bspanconc2": "0", "h2oazero": "1.0886", "co2aspan2b": "0.180203", "tazero": "-0.144211"}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</si>
  <si>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</si>
  <si>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</si>
  <si>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</si>
  <si>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</si>
  <si>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</si>
  <si>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</si>
  <si>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</si>
  <si>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</si>
  <si>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</si>
  <si>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</si>
  <si>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</si>
  <si>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</si>
  <si>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</si>
  <si>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</si>
  <si>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</si>
  <si>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</si>
  <si>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10:59:26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</si>
  <si>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</si>
  <si>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</si>
  <si>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</si>
  <si>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</si>
  <si>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</si>
  <si>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</si>
  <si>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</si>
  <si>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</si>
  <si>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</si>
  <si>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</si>
  <si>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</si>
  <si>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</si>
  <si>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</si>
  <si>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</si>
  <si>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</si>
  <si>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</si>
  <si>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</si>
  <si>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</si>
  <si>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</si>
  <si>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</si>
  <si>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</si>
  <si>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</si>
  <si>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</si>
  <si>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</si>
  <si>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</si>
  <si>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</si>
  <si>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</si>
  <si>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</si>
  <si>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</si>
  <si>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</si>
  <si>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</si>
  <si>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</si>
  <si>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</si>
  <si>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</si>
  <si>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</si>
  <si>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</si>
  <si>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</si>
  <si>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</si>
  <si>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</si>
  <si>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</si>
  <si>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</si>
  <si>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</si>
  <si>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4.08742 74.1268 382.707 636.412 903.822 1119.23 1288.34 1519.65</t>
  </si>
  <si>
    <t>LeakConst:Fs_true</t>
  </si>
  <si>
    <t>-0.223254 101.037 404.478 601.593 801.33 1003.16 1200.63 1398.56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</si>
  <si>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</si>
  <si>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</si>
  <si>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</si>
  <si>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</si>
  <si>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</si>
  <si>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</si>
  <si>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</si>
  <si>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</si>
  <si>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</si>
  <si>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</si>
  <si>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</si>
  <si>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</si>
  <si>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</si>
  <si>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</si>
  <si>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</si>
  <si>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</si>
  <si>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</si>
  <si>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</si>
  <si>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</si>
  <si>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</si>
  <si>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</si>
  <si>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</si>
  <si>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</si>
  <si>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</si>
  <si>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</si>
  <si>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</si>
  <si>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</si>
  <si>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</si>
  <si>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</si>
  <si>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</si>
  <si>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</si>
  <si>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</si>
  <si>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</si>
  <si>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</si>
  <si>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</si>
  <si>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</si>
  <si>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</si>
  <si>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</si>
  <si>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</si>
  <si>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</si>
  <si>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</si>
  <si>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</si>
  <si>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</si>
  <si>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</si>
  <si>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</si>
  <si>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</si>
  <si>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</si>
  <si>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</si>
  <si>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</si>
  <si>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</si>
  <si>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</si>
  <si>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</si>
  <si>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</si>
  <si>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</si>
  <si>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</si>
  <si>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</si>
  <si>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</si>
  <si>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</si>
  <si>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</si>
  <si>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</si>
  <si>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</si>
  <si>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</si>
  <si>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</si>
  <si>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</si>
  <si>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</si>
  <si>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</si>
  <si>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</si>
  <si>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</si>
  <si>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</si>
  <si>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</si>
  <si>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</si>
  <si>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</si>
  <si>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</si>
  <si>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</si>
  <si>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</si>
  <si>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</si>
  <si>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</si>
  <si>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</si>
  <si>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</si>
  <si>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</si>
  <si>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</si>
  <si>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</si>
  <si>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</si>
  <si>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</si>
  <si>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</si>
  <si>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</si>
  <si>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</si>
  <si>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</si>
  <si>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</si>
  <si>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</si>
  <si>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</si>
  <si>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</si>
  <si>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</si>
  <si>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</si>
  <si>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</si>
  <si>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</si>
  <si>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</si>
  <si>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</si>
  <si>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</si>
  <si>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</si>
  <si>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</si>
  <si>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</si>
  <si>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</si>
  <si>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</si>
  <si>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</si>
  <si>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</si>
  <si>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</si>
  <si>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</si>
  <si>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</si>
  <si>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</si>
  <si>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</si>
  <si>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</si>
  <si>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</si>
  <si>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</si>
  <si>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</si>
  <si>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</si>
  <si>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</si>
  <si>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</si>
  <si>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</si>
  <si>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</si>
  <si>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</si>
  <si>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</si>
  <si>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</si>
  <si>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</si>
  <si>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</si>
  <si>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20170518 11:02:17</t>
  </si>
  <si>
    <t>11:01:36</t>
  </si>
  <si>
    <t>2/2</t>
  </si>
  <si>
    <t>20170518 11:04:17</t>
  </si>
  <si>
    <t>11:03:25</t>
  </si>
  <si>
    <t>1/2</t>
  </si>
  <si>
    <t>20170518 11:05:54</t>
  </si>
  <si>
    <t>11:05:17</t>
  </si>
  <si>
    <t>20170518 11:07:54</t>
  </si>
  <si>
    <t>11:06:58</t>
  </si>
  <si>
    <t>0/2</t>
  </si>
  <si>
    <t>20170518 11:09:45</t>
  </si>
  <si>
    <t>11:08:54</t>
  </si>
  <si>
    <t>20170518 11:11:45</t>
  </si>
  <si>
    <t>11:10:55</t>
  </si>
  <si>
    <t>20170518 11:13:46</t>
  </si>
  <si>
    <t>11:12:47</t>
  </si>
  <si>
    <t>20170518 11:15:34</t>
  </si>
  <si>
    <t>11:14:47</t>
  </si>
  <si>
    <t>20170518 11:17:17</t>
  </si>
  <si>
    <t>11:16:30</t>
  </si>
  <si>
    <t>20170518 11:19:06</t>
  </si>
  <si>
    <t>11:18:23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</si>
</sst>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1495080137</v>
      </c>
      <c r="C43">
        <v>0</v>
      </c>
      <c r="D43" t="s">
        <v>201</v>
      </c>
      <c r="E43">
        <v>1495080136.5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0.0198323877259554</v>
      </c>
      <c r="AC43">
        <v>-0.444754853403972</v>
      </c>
      <c r="AD43">
        <v>4.80692178200577</v>
      </c>
      <c r="AE43">
        <v>0</v>
      </c>
      <c r="AF43">
        <v>0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3.85</v>
      </c>
      <c r="AO43">
        <v>1495080131.5</v>
      </c>
      <c r="AP43">
        <v>488.778714285714</v>
      </c>
      <c r="AQ43">
        <v>500.001666666667</v>
      </c>
      <c r="AR43">
        <v>33.3152333333333</v>
      </c>
      <c r="AS43">
        <v>29.0413095238095</v>
      </c>
      <c r="AT43">
        <v>500.014</v>
      </c>
      <c r="AU43">
        <v>100.910380952381</v>
      </c>
      <c r="AV43">
        <v>0.100030376190476</v>
      </c>
      <c r="AW43">
        <v>30.9401666666667</v>
      </c>
      <c r="AX43">
        <v>32.0567047619048</v>
      </c>
      <c r="AY43">
        <v>999.9</v>
      </c>
      <c r="AZ43">
        <v>9997.40952380952</v>
      </c>
      <c r="BA43">
        <v>743.661714285714</v>
      </c>
      <c r="BB43">
        <v>183.44180952381</v>
      </c>
      <c r="BC43">
        <v>1499.99190476191</v>
      </c>
      <c r="BD43">
        <v>0.900000142857143</v>
      </c>
      <c r="BE43">
        <v>0.0999998523809524</v>
      </c>
      <c r="BF43">
        <v>33</v>
      </c>
      <c r="BG43">
        <v>31919.9238095238</v>
      </c>
      <c r="BH43">
        <v>1495080096.5</v>
      </c>
      <c r="BI43" t="s">
        <v>202</v>
      </c>
      <c r="BJ43">
        <v>110</v>
      </c>
      <c r="BK43">
        <v>-3.249</v>
      </c>
      <c r="BL43">
        <v>0.384</v>
      </c>
      <c r="BM43">
        <v>500</v>
      </c>
      <c r="BN43">
        <v>29</v>
      </c>
      <c r="BO43">
        <v>0.22</v>
      </c>
      <c r="BP43">
        <v>0.03</v>
      </c>
      <c r="BQ43">
        <v>-11.2229902439024</v>
      </c>
      <c r="BR43">
        <v>0.0544160278746363</v>
      </c>
      <c r="BS43">
        <v>0.0495340080510254</v>
      </c>
      <c r="BT43">
        <v>1</v>
      </c>
      <c r="BU43">
        <v>4.27251219512195</v>
      </c>
      <c r="BV43">
        <v>0.0127020209059172</v>
      </c>
      <c r="BW43">
        <v>0.00198221176318849</v>
      </c>
      <c r="BX43">
        <v>1</v>
      </c>
      <c r="BY43">
        <v>2</v>
      </c>
      <c r="BZ43">
        <v>2</v>
      </c>
      <c r="CA43" t="s">
        <v>203</v>
      </c>
      <c r="CB43">
        <v>100</v>
      </c>
      <c r="CC43">
        <v>100</v>
      </c>
      <c r="CD43">
        <v>-3.249</v>
      </c>
      <c r="CE43">
        <v>0.384</v>
      </c>
      <c r="CF43">
        <v>3</v>
      </c>
      <c r="CG43">
        <v>507.524</v>
      </c>
      <c r="CH43">
        <v>570.015</v>
      </c>
      <c r="CI43">
        <v>30.0001</v>
      </c>
      <c r="CJ43">
        <v>33.6898</v>
      </c>
      <c r="CK43">
        <v>30.0001</v>
      </c>
      <c r="CL43">
        <v>33.6093</v>
      </c>
      <c r="CM43">
        <v>33.5575</v>
      </c>
      <c r="CN43">
        <v>25.0927</v>
      </c>
      <c r="CO43">
        <v>34.3495</v>
      </c>
      <c r="CP43">
        <v>0</v>
      </c>
      <c r="CQ43">
        <v>30</v>
      </c>
      <c r="CR43">
        <v>500</v>
      </c>
      <c r="CS43">
        <v>28.9937</v>
      </c>
      <c r="CT43">
        <v>99.3804</v>
      </c>
      <c r="CU43">
        <v>98.6441</v>
      </c>
    </row>
    <row r="44" spans="1:99">
      <c r="A44">
        <v>2</v>
      </c>
      <c r="B44">
        <v>1495080257.5</v>
      </c>
      <c r="C44">
        <v>120.5</v>
      </c>
      <c r="D44" t="s">
        <v>204</v>
      </c>
      <c r="E44">
        <v>1495080257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0.0198367548359369</v>
      </c>
      <c r="AC44">
        <v>-0.444852788830933</v>
      </c>
      <c r="AD44">
        <v>4.80778722431449</v>
      </c>
      <c r="AE44">
        <v>0</v>
      </c>
      <c r="AF44">
        <v>0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3.85</v>
      </c>
      <c r="AO44">
        <v>1495080252</v>
      </c>
      <c r="AP44">
        <v>292.370285714286</v>
      </c>
      <c r="AQ44">
        <v>299.968</v>
      </c>
      <c r="AR44">
        <v>33.4953666666667</v>
      </c>
      <c r="AS44">
        <v>29.2651714285714</v>
      </c>
      <c r="AT44">
        <v>499.997714285714</v>
      </c>
      <c r="AU44">
        <v>100.90619047619</v>
      </c>
      <c r="AV44">
        <v>0.0999924047619048</v>
      </c>
      <c r="AW44">
        <v>31.0456190476191</v>
      </c>
      <c r="AX44">
        <v>32.1741714285714</v>
      </c>
      <c r="AY44">
        <v>999.9</v>
      </c>
      <c r="AZ44">
        <v>10000.9552380952</v>
      </c>
      <c r="BA44">
        <v>743.812619047619</v>
      </c>
      <c r="BB44">
        <v>191.021857142857</v>
      </c>
      <c r="BC44">
        <v>1499.99476190476</v>
      </c>
      <c r="BD44">
        <v>0.900001571428572</v>
      </c>
      <c r="BE44">
        <v>0.0999984571428571</v>
      </c>
      <c r="BF44">
        <v>34</v>
      </c>
      <c r="BG44">
        <v>31919.9857142857</v>
      </c>
      <c r="BH44">
        <v>1495080205.5</v>
      </c>
      <c r="BI44" t="s">
        <v>205</v>
      </c>
      <c r="BJ44">
        <v>111</v>
      </c>
      <c r="BK44">
        <v>-3.012</v>
      </c>
      <c r="BL44">
        <v>0.393</v>
      </c>
      <c r="BM44">
        <v>300</v>
      </c>
      <c r="BN44">
        <v>29</v>
      </c>
      <c r="BO44">
        <v>0.33</v>
      </c>
      <c r="BP44">
        <v>0.03</v>
      </c>
      <c r="BQ44">
        <v>-7.55941390243902</v>
      </c>
      <c r="BR44">
        <v>-0.634123902439029</v>
      </c>
      <c r="BS44">
        <v>0.0756543163012849</v>
      </c>
      <c r="BT44">
        <v>0</v>
      </c>
      <c r="BU44">
        <v>4.23589048780488</v>
      </c>
      <c r="BV44">
        <v>-0.0654137979094192</v>
      </c>
      <c r="BW44">
        <v>0.00658487807588274</v>
      </c>
      <c r="BX44">
        <v>1</v>
      </c>
      <c r="BY44">
        <v>1</v>
      </c>
      <c r="BZ44">
        <v>2</v>
      </c>
      <c r="CA44" t="s">
        <v>206</v>
      </c>
      <c r="CB44">
        <v>100</v>
      </c>
      <c r="CC44">
        <v>100</v>
      </c>
      <c r="CD44">
        <v>-3.012</v>
      </c>
      <c r="CE44">
        <v>0.393</v>
      </c>
      <c r="CF44">
        <v>3</v>
      </c>
      <c r="CG44">
        <v>507.672</v>
      </c>
      <c r="CH44">
        <v>569.397</v>
      </c>
      <c r="CI44">
        <v>29.9999</v>
      </c>
      <c r="CJ44">
        <v>33.6929</v>
      </c>
      <c r="CK44">
        <v>30.0002</v>
      </c>
      <c r="CL44">
        <v>33.6123</v>
      </c>
      <c r="CM44">
        <v>33.5618</v>
      </c>
      <c r="CN44">
        <v>16.7409</v>
      </c>
      <c r="CO44">
        <v>33.9988</v>
      </c>
      <c r="CP44">
        <v>0</v>
      </c>
      <c r="CQ44">
        <v>30</v>
      </c>
      <c r="CR44">
        <v>300</v>
      </c>
      <c r="CS44">
        <v>29.2422</v>
      </c>
      <c r="CT44">
        <v>99.3784</v>
      </c>
      <c r="CU44">
        <v>98.6483</v>
      </c>
    </row>
    <row r="45" spans="1:99">
      <c r="A45">
        <v>3</v>
      </c>
      <c r="B45">
        <v>1495080354</v>
      </c>
      <c r="C45">
        <v>217</v>
      </c>
      <c r="D45" t="s">
        <v>207</v>
      </c>
      <c r="E45">
        <v>1495080353.5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0.0198051964826362</v>
      </c>
      <c r="AC45">
        <v>-0.44414507118292</v>
      </c>
      <c r="AD45">
        <v>4.80153239620648</v>
      </c>
      <c r="AE45">
        <v>0</v>
      </c>
      <c r="AF45">
        <v>0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3.85</v>
      </c>
      <c r="AO45">
        <v>1495080348.5</v>
      </c>
      <c r="AP45">
        <v>195.110666666667</v>
      </c>
      <c r="AQ45">
        <v>200.025047619048</v>
      </c>
      <c r="AR45">
        <v>33.6389619047619</v>
      </c>
      <c r="AS45">
        <v>29.5193380952381</v>
      </c>
      <c r="AT45">
        <v>500.006190476191</v>
      </c>
      <c r="AU45">
        <v>100.904142857143</v>
      </c>
      <c r="AV45">
        <v>0.100015519047619</v>
      </c>
      <c r="AW45">
        <v>31.142719047619</v>
      </c>
      <c r="AX45">
        <v>32.3035428571429</v>
      </c>
      <c r="AY45">
        <v>999.9</v>
      </c>
      <c r="AZ45">
        <v>9999.43904761905</v>
      </c>
      <c r="BA45">
        <v>743.469714285714</v>
      </c>
      <c r="BB45">
        <v>194.401904761905</v>
      </c>
      <c r="BC45">
        <v>1499.99238095238</v>
      </c>
      <c r="BD45">
        <v>0.899999571428571</v>
      </c>
      <c r="BE45">
        <v>0.1000005</v>
      </c>
      <c r="BF45">
        <v>34</v>
      </c>
      <c r="BG45">
        <v>31919.9380952381</v>
      </c>
      <c r="BH45">
        <v>1495080317.5</v>
      </c>
      <c r="BI45" t="s">
        <v>208</v>
      </c>
      <c r="BJ45">
        <v>112</v>
      </c>
      <c r="BK45">
        <v>-2.826</v>
      </c>
      <c r="BL45">
        <v>0.399</v>
      </c>
      <c r="BM45">
        <v>200</v>
      </c>
      <c r="BN45">
        <v>29</v>
      </c>
      <c r="BO45">
        <v>0.37</v>
      </c>
      <c r="BP45">
        <v>0.02</v>
      </c>
      <c r="BQ45">
        <v>-4.91299902439024</v>
      </c>
      <c r="BR45">
        <v>0.0361440418118742</v>
      </c>
      <c r="BS45">
        <v>0.0185983467406973</v>
      </c>
      <c r="BT45">
        <v>1</v>
      </c>
      <c r="BU45">
        <v>4.12222804878049</v>
      </c>
      <c r="BV45">
        <v>-0.0227744947735154</v>
      </c>
      <c r="BW45">
        <v>0.00316146633122579</v>
      </c>
      <c r="BX45">
        <v>1</v>
      </c>
      <c r="BY45">
        <v>2</v>
      </c>
      <c r="BZ45">
        <v>2</v>
      </c>
      <c r="CA45" t="s">
        <v>203</v>
      </c>
      <c r="CB45">
        <v>100</v>
      </c>
      <c r="CC45">
        <v>100</v>
      </c>
      <c r="CD45">
        <v>-2.826</v>
      </c>
      <c r="CE45">
        <v>0.399</v>
      </c>
      <c r="CF45">
        <v>3</v>
      </c>
      <c r="CG45">
        <v>507.59</v>
      </c>
      <c r="CH45">
        <v>569.294</v>
      </c>
      <c r="CI45">
        <v>30.0009</v>
      </c>
      <c r="CJ45">
        <v>33.708</v>
      </c>
      <c r="CK45">
        <v>30.0002</v>
      </c>
      <c r="CL45">
        <v>33.6256</v>
      </c>
      <c r="CM45">
        <v>33.5736</v>
      </c>
      <c r="CN45">
        <v>12.2554</v>
      </c>
      <c r="CO45">
        <v>33.907</v>
      </c>
      <c r="CP45">
        <v>0</v>
      </c>
      <c r="CQ45">
        <v>30</v>
      </c>
      <c r="CR45">
        <v>200</v>
      </c>
      <c r="CS45">
        <v>29.5123</v>
      </c>
      <c r="CT45">
        <v>99.3746</v>
      </c>
      <c r="CU45">
        <v>98.6448</v>
      </c>
    </row>
    <row r="46" spans="1:99">
      <c r="A46">
        <v>4</v>
      </c>
      <c r="B46">
        <v>1495080474.5</v>
      </c>
      <c r="C46">
        <v>337.5</v>
      </c>
      <c r="D46" t="s">
        <v>209</v>
      </c>
      <c r="E46">
        <v>1495080474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0.0198435024067043</v>
      </c>
      <c r="AC46">
        <v>-0.445004107718449</v>
      </c>
      <c r="AD46">
        <v>4.80912433733744</v>
      </c>
      <c r="AE46">
        <v>0</v>
      </c>
      <c r="AF46">
        <v>0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3.85</v>
      </c>
      <c r="AO46">
        <v>1495080469</v>
      </c>
      <c r="AP46">
        <v>98.5978</v>
      </c>
      <c r="AQ46">
        <v>99.9670714285714</v>
      </c>
      <c r="AR46">
        <v>33.8316666666667</v>
      </c>
      <c r="AS46">
        <v>29.8720142857143</v>
      </c>
      <c r="AT46">
        <v>500.017809523809</v>
      </c>
      <c r="AU46">
        <v>100.905285714286</v>
      </c>
      <c r="AV46">
        <v>0.100013404761905</v>
      </c>
      <c r="AW46">
        <v>31.2209714285714</v>
      </c>
      <c r="AX46">
        <v>32.4072142857143</v>
      </c>
      <c r="AY46">
        <v>999.9</v>
      </c>
      <c r="AZ46">
        <v>9994.96857142857</v>
      </c>
      <c r="BA46">
        <v>743.201047619048</v>
      </c>
      <c r="BB46">
        <v>202.409333333333</v>
      </c>
      <c r="BC46">
        <v>1499.99523809524</v>
      </c>
      <c r="BD46">
        <v>0.900000571428571</v>
      </c>
      <c r="BE46">
        <v>0.0999993285714286</v>
      </c>
      <c r="BF46">
        <v>34</v>
      </c>
      <c r="BG46">
        <v>31919.9761904762</v>
      </c>
      <c r="BH46">
        <v>1495080418</v>
      </c>
      <c r="BI46" t="s">
        <v>210</v>
      </c>
      <c r="BJ46">
        <v>113</v>
      </c>
      <c r="BK46">
        <v>-2.601</v>
      </c>
      <c r="BL46">
        <v>0.401</v>
      </c>
      <c r="BM46">
        <v>100</v>
      </c>
      <c r="BN46">
        <v>30</v>
      </c>
      <c r="BO46">
        <v>0.33</v>
      </c>
      <c r="BP46">
        <v>0.02</v>
      </c>
      <c r="BQ46">
        <v>-1.34440097560976</v>
      </c>
      <c r="BR46">
        <v>-0.188872891986096</v>
      </c>
      <c r="BS46">
        <v>0.0372054903373589</v>
      </c>
      <c r="BT46">
        <v>0</v>
      </c>
      <c r="BU46">
        <v>3.97131268292683</v>
      </c>
      <c r="BV46">
        <v>-0.198735888501739</v>
      </c>
      <c r="BW46">
        <v>0.0389062390146532</v>
      </c>
      <c r="BX46">
        <v>0</v>
      </c>
      <c r="BY46">
        <v>0</v>
      </c>
      <c r="BZ46">
        <v>2</v>
      </c>
      <c r="CA46" t="s">
        <v>211</v>
      </c>
      <c r="CB46">
        <v>100</v>
      </c>
      <c r="CC46">
        <v>100</v>
      </c>
      <c r="CD46">
        <v>-2.601</v>
      </c>
      <c r="CE46">
        <v>0.401</v>
      </c>
      <c r="CF46">
        <v>3</v>
      </c>
      <c r="CG46">
        <v>507.34</v>
      </c>
      <c r="CH46">
        <v>569.169</v>
      </c>
      <c r="CI46">
        <v>30.0005</v>
      </c>
      <c r="CJ46">
        <v>33.7448</v>
      </c>
      <c r="CK46">
        <v>30.0003</v>
      </c>
      <c r="CL46">
        <v>33.6564</v>
      </c>
      <c r="CM46">
        <v>33.6057</v>
      </c>
      <c r="CN46">
        <v>7.58149</v>
      </c>
      <c r="CO46">
        <v>33.3677</v>
      </c>
      <c r="CP46">
        <v>0</v>
      </c>
      <c r="CQ46">
        <v>30</v>
      </c>
      <c r="CR46">
        <v>100</v>
      </c>
      <c r="CS46">
        <v>29.8185</v>
      </c>
      <c r="CT46">
        <v>99.3625</v>
      </c>
      <c r="CU46">
        <v>98.6356</v>
      </c>
    </row>
    <row r="47" spans="1:99">
      <c r="A47">
        <v>5</v>
      </c>
      <c r="B47">
        <v>1495080585</v>
      </c>
      <c r="C47">
        <v>448</v>
      </c>
      <c r="D47" t="s">
        <v>212</v>
      </c>
      <c r="E47">
        <v>1495080584.5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0.0198173716655844</v>
      </c>
      <c r="AC47">
        <v>-0.444418107984243</v>
      </c>
      <c r="AD47">
        <v>4.80394572895233</v>
      </c>
      <c r="AE47">
        <v>0</v>
      </c>
      <c r="AF47">
        <v>0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3.85</v>
      </c>
      <c r="AO47">
        <v>1495080579.5</v>
      </c>
      <c r="AP47">
        <v>31.1659952380952</v>
      </c>
      <c r="AQ47">
        <v>29.9827476190476</v>
      </c>
      <c r="AR47">
        <v>33.9968666666667</v>
      </c>
      <c r="AS47">
        <v>30.0031428571429</v>
      </c>
      <c r="AT47">
        <v>500.015523809524</v>
      </c>
      <c r="AU47">
        <v>100.903380952381</v>
      </c>
      <c r="AV47">
        <v>0.100027004761905</v>
      </c>
      <c r="AW47">
        <v>31.2563523809524</v>
      </c>
      <c r="AX47">
        <v>32.4503238095238</v>
      </c>
      <c r="AY47">
        <v>999.9</v>
      </c>
      <c r="AZ47">
        <v>9997.05142857143</v>
      </c>
      <c r="BA47">
        <v>742.605952380952</v>
      </c>
      <c r="BB47">
        <v>209.306523809524</v>
      </c>
      <c r="BC47">
        <v>1499.99714285714</v>
      </c>
      <c r="BD47">
        <v>0.900001190476191</v>
      </c>
      <c r="BE47">
        <v>0.0999988380952381</v>
      </c>
      <c r="BF47">
        <v>34</v>
      </c>
      <c r="BG47">
        <v>31920.019047619</v>
      </c>
      <c r="BH47">
        <v>1495080534.5</v>
      </c>
      <c r="BI47" t="s">
        <v>213</v>
      </c>
      <c r="BJ47">
        <v>114</v>
      </c>
      <c r="BK47">
        <v>-2.503</v>
      </c>
      <c r="BL47">
        <v>0.408</v>
      </c>
      <c r="BM47">
        <v>30</v>
      </c>
      <c r="BN47">
        <v>30</v>
      </c>
      <c r="BO47">
        <v>0.44</v>
      </c>
      <c r="BP47">
        <v>0.04</v>
      </c>
      <c r="BQ47">
        <v>1.18829073170732</v>
      </c>
      <c r="BR47">
        <v>0.00892745644612369</v>
      </c>
      <c r="BS47">
        <v>0.0285291001106439</v>
      </c>
      <c r="BT47">
        <v>1</v>
      </c>
      <c r="BU47">
        <v>3.99904609756098</v>
      </c>
      <c r="BV47">
        <v>-0.0587822299651356</v>
      </c>
      <c r="BW47">
        <v>0.00626787273908848</v>
      </c>
      <c r="BX47">
        <v>1</v>
      </c>
      <c r="BY47">
        <v>2</v>
      </c>
      <c r="BZ47">
        <v>2</v>
      </c>
      <c r="CA47" t="s">
        <v>203</v>
      </c>
      <c r="CB47">
        <v>100</v>
      </c>
      <c r="CC47">
        <v>100</v>
      </c>
      <c r="CD47">
        <v>-2.503</v>
      </c>
      <c r="CE47">
        <v>0.408</v>
      </c>
      <c r="CF47">
        <v>3</v>
      </c>
      <c r="CG47">
        <v>507.313</v>
      </c>
      <c r="CH47">
        <v>568.451</v>
      </c>
      <c r="CI47">
        <v>29.9999</v>
      </c>
      <c r="CJ47">
        <v>33.7915</v>
      </c>
      <c r="CK47">
        <v>30.0003</v>
      </c>
      <c r="CL47">
        <v>33.6971</v>
      </c>
      <c r="CM47">
        <v>33.6448</v>
      </c>
      <c r="CN47">
        <v>4.30895</v>
      </c>
      <c r="CO47">
        <v>33.5562</v>
      </c>
      <c r="CP47">
        <v>0</v>
      </c>
      <c r="CQ47">
        <v>30</v>
      </c>
      <c r="CR47">
        <v>30</v>
      </c>
      <c r="CS47">
        <v>29.9408</v>
      </c>
      <c r="CT47">
        <v>99.3493</v>
      </c>
      <c r="CU47">
        <v>98.6246</v>
      </c>
    </row>
    <row r="48" spans="1:99">
      <c r="A48">
        <v>6</v>
      </c>
      <c r="B48">
        <v>1495080705.5</v>
      </c>
      <c r="C48">
        <v>568.5</v>
      </c>
      <c r="D48" t="s">
        <v>214</v>
      </c>
      <c r="E48">
        <v>1495080705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0.0198266555528361</v>
      </c>
      <c r="AC48">
        <v>-0.444626305502902</v>
      </c>
      <c r="AD48">
        <v>4.80578576591608</v>
      </c>
      <c r="AE48">
        <v>0</v>
      </c>
      <c r="AF48">
        <v>0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3.85</v>
      </c>
      <c r="AO48">
        <v>1495080700</v>
      </c>
      <c r="AP48">
        <v>388.153095238095</v>
      </c>
      <c r="AQ48">
        <v>399.997333333333</v>
      </c>
      <c r="AR48">
        <v>34.0842619047619</v>
      </c>
      <c r="AS48">
        <v>30.0750333333333</v>
      </c>
      <c r="AT48">
        <v>500.002904761905</v>
      </c>
      <c r="AU48">
        <v>100.900952380952</v>
      </c>
      <c r="AV48">
        <v>0.0999964904761905</v>
      </c>
      <c r="AW48">
        <v>31.3115428571429</v>
      </c>
      <c r="AX48">
        <v>32.4897</v>
      </c>
      <c r="AY48">
        <v>999.9</v>
      </c>
      <c r="AZ48">
        <v>10002.4876190476</v>
      </c>
      <c r="BA48">
        <v>742.064571428572</v>
      </c>
      <c r="BB48">
        <v>194.403047619048</v>
      </c>
      <c r="BC48">
        <v>1499.99761904762</v>
      </c>
      <c r="BD48">
        <v>0.900001285714286</v>
      </c>
      <c r="BE48">
        <v>0.0999987809523809</v>
      </c>
      <c r="BF48">
        <v>34.2043571428571</v>
      </c>
      <c r="BG48">
        <v>31920.0428571429</v>
      </c>
      <c r="BH48">
        <v>1495080655</v>
      </c>
      <c r="BI48" t="s">
        <v>215</v>
      </c>
      <c r="BJ48">
        <v>115</v>
      </c>
      <c r="BK48">
        <v>-2.983</v>
      </c>
      <c r="BL48">
        <v>0.405</v>
      </c>
      <c r="BM48">
        <v>400</v>
      </c>
      <c r="BN48">
        <v>30</v>
      </c>
      <c r="BO48">
        <v>0.13</v>
      </c>
      <c r="BP48">
        <v>0.03</v>
      </c>
      <c r="BQ48">
        <v>-11.7877268292683</v>
      </c>
      <c r="BR48">
        <v>-0.697457142857156</v>
      </c>
      <c r="BS48">
        <v>0.0751216477662544</v>
      </c>
      <c r="BT48">
        <v>0</v>
      </c>
      <c r="BU48">
        <v>4.01228975609756</v>
      </c>
      <c r="BV48">
        <v>-0.0365711498257833</v>
      </c>
      <c r="BW48">
        <v>0.00378238116238766</v>
      </c>
      <c r="BX48">
        <v>1</v>
      </c>
      <c r="BY48">
        <v>1</v>
      </c>
      <c r="BZ48">
        <v>2</v>
      </c>
      <c r="CA48" t="s">
        <v>206</v>
      </c>
      <c r="CB48">
        <v>100</v>
      </c>
      <c r="CC48">
        <v>100</v>
      </c>
      <c r="CD48">
        <v>-2.983</v>
      </c>
      <c r="CE48">
        <v>0.405</v>
      </c>
      <c r="CF48">
        <v>3</v>
      </c>
      <c r="CG48">
        <v>507.288</v>
      </c>
      <c r="CH48">
        <v>568.89</v>
      </c>
      <c r="CI48">
        <v>30.0002</v>
      </c>
      <c r="CJ48">
        <v>33.8478</v>
      </c>
      <c r="CK48">
        <v>30.0003</v>
      </c>
      <c r="CL48">
        <v>33.7486</v>
      </c>
      <c r="CM48">
        <v>33.6939</v>
      </c>
      <c r="CN48">
        <v>21.0219</v>
      </c>
      <c r="CO48">
        <v>33.2879</v>
      </c>
      <c r="CP48">
        <v>0</v>
      </c>
      <c r="CQ48">
        <v>30</v>
      </c>
      <c r="CR48">
        <v>400</v>
      </c>
      <c r="CS48">
        <v>30.0531</v>
      </c>
      <c r="CT48">
        <v>99.3365</v>
      </c>
      <c r="CU48">
        <v>98.6099</v>
      </c>
    </row>
    <row r="49" spans="1:99">
      <c r="A49">
        <v>7</v>
      </c>
      <c r="B49">
        <v>1495080826</v>
      </c>
      <c r="C49">
        <v>689</v>
      </c>
      <c r="D49" t="s">
        <v>216</v>
      </c>
      <c r="E49">
        <v>1495080825.5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0.0197943544985682</v>
      </c>
      <c r="AC49">
        <v>-0.443901932277941</v>
      </c>
      <c r="AD49">
        <v>4.79938308769578</v>
      </c>
      <c r="AE49">
        <v>0</v>
      </c>
      <c r="AF49">
        <v>0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3.85</v>
      </c>
      <c r="AO49">
        <v>1495080820.5</v>
      </c>
      <c r="AP49">
        <v>581.693857142857</v>
      </c>
      <c r="AQ49">
        <v>599.939476190476</v>
      </c>
      <c r="AR49">
        <v>34.096380952381</v>
      </c>
      <c r="AS49">
        <v>30.0960666666667</v>
      </c>
      <c r="AT49">
        <v>500.028</v>
      </c>
      <c r="AU49">
        <v>100.895619047619</v>
      </c>
      <c r="AV49">
        <v>0.100033928571429</v>
      </c>
      <c r="AW49">
        <v>31.3550714285714</v>
      </c>
      <c r="AX49">
        <v>32.5294904761905</v>
      </c>
      <c r="AY49">
        <v>999.9</v>
      </c>
      <c r="AZ49">
        <v>9996.6380952381</v>
      </c>
      <c r="BA49">
        <v>741.524238095238</v>
      </c>
      <c r="BB49">
        <v>197.661904761905</v>
      </c>
      <c r="BC49">
        <v>1499.99666666667</v>
      </c>
      <c r="BD49">
        <v>0.900001333333333</v>
      </c>
      <c r="BE49">
        <v>0.0999987380952381</v>
      </c>
      <c r="BF49">
        <v>35</v>
      </c>
      <c r="BG49">
        <v>31920.0476190476</v>
      </c>
      <c r="BH49">
        <v>1495080767.5</v>
      </c>
      <c r="BI49" t="s">
        <v>217</v>
      </c>
      <c r="BJ49">
        <v>116</v>
      </c>
      <c r="BK49">
        <v>-3.49</v>
      </c>
      <c r="BL49">
        <v>0.403</v>
      </c>
      <c r="BM49">
        <v>600</v>
      </c>
      <c r="BN49">
        <v>30</v>
      </c>
      <c r="BO49">
        <v>0.1</v>
      </c>
      <c r="BP49">
        <v>0.04</v>
      </c>
      <c r="BQ49">
        <v>-18.2137975609756</v>
      </c>
      <c r="BR49">
        <v>-0.207616724738679</v>
      </c>
      <c r="BS49">
        <v>0.0505534273659206</v>
      </c>
      <c r="BT49">
        <v>0</v>
      </c>
      <c r="BU49">
        <v>4.02748731707317</v>
      </c>
      <c r="BV49">
        <v>-0.315441324041799</v>
      </c>
      <c r="BW49">
        <v>0.0371636670211706</v>
      </c>
      <c r="BX49">
        <v>0</v>
      </c>
      <c r="BY49">
        <v>0</v>
      </c>
      <c r="BZ49">
        <v>2</v>
      </c>
      <c r="CA49" t="s">
        <v>211</v>
      </c>
      <c r="CB49">
        <v>100</v>
      </c>
      <c r="CC49">
        <v>100</v>
      </c>
      <c r="CD49">
        <v>-3.49</v>
      </c>
      <c r="CE49">
        <v>0.403</v>
      </c>
      <c r="CF49">
        <v>3</v>
      </c>
      <c r="CG49">
        <v>507.352</v>
      </c>
      <c r="CH49">
        <v>568.9</v>
      </c>
      <c r="CI49">
        <v>30.0006</v>
      </c>
      <c r="CJ49">
        <v>33.8998</v>
      </c>
      <c r="CK49">
        <v>30.0003</v>
      </c>
      <c r="CL49">
        <v>33.7982</v>
      </c>
      <c r="CM49">
        <v>33.7428</v>
      </c>
      <c r="CN49">
        <v>29.0405</v>
      </c>
      <c r="CO49">
        <v>33.0037</v>
      </c>
      <c r="CP49">
        <v>0</v>
      </c>
      <c r="CQ49">
        <v>30</v>
      </c>
      <c r="CR49">
        <v>600</v>
      </c>
      <c r="CS49">
        <v>30.128</v>
      </c>
      <c r="CT49">
        <v>99.3286</v>
      </c>
      <c r="CU49">
        <v>98.5971</v>
      </c>
    </row>
    <row r="50" spans="1:99">
      <c r="A50">
        <v>8</v>
      </c>
      <c r="B50">
        <v>1495080934</v>
      </c>
      <c r="C50">
        <v>797</v>
      </c>
      <c r="D50" t="s">
        <v>218</v>
      </c>
      <c r="E50">
        <v>1495080933.5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0.019833216349523</v>
      </c>
      <c r="AC50">
        <v>-0.444773435853974</v>
      </c>
      <c r="AD50">
        <v>4.80708599544594</v>
      </c>
      <c r="AE50">
        <v>0</v>
      </c>
      <c r="AF50">
        <v>0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3.85</v>
      </c>
      <c r="AO50">
        <v>1495080928.5</v>
      </c>
      <c r="AP50">
        <v>779.529142857143</v>
      </c>
      <c r="AQ50">
        <v>800.046380952381</v>
      </c>
      <c r="AR50">
        <v>34.2157047619048</v>
      </c>
      <c r="AS50">
        <v>30.1426571428571</v>
      </c>
      <c r="AT50">
        <v>500.044952380952</v>
      </c>
      <c r="AU50">
        <v>100.890428571429</v>
      </c>
      <c r="AV50">
        <v>0.100063761904762</v>
      </c>
      <c r="AW50">
        <v>31.4195523809524</v>
      </c>
      <c r="AX50">
        <v>32.5901333333333</v>
      </c>
      <c r="AY50">
        <v>999.9</v>
      </c>
      <c r="AZ50">
        <v>10002.4066666667</v>
      </c>
      <c r="BA50">
        <v>741.480428571429</v>
      </c>
      <c r="BB50">
        <v>204.397047619048</v>
      </c>
      <c r="BC50">
        <v>1499.99857142857</v>
      </c>
      <c r="BD50">
        <v>0.899998761904762</v>
      </c>
      <c r="BE50">
        <v>0.100001276190476</v>
      </c>
      <c r="BF50">
        <v>35</v>
      </c>
      <c r="BG50">
        <v>31920.0095238095</v>
      </c>
      <c r="BH50">
        <v>1495080887</v>
      </c>
      <c r="BI50" t="s">
        <v>219</v>
      </c>
      <c r="BJ50">
        <v>117</v>
      </c>
      <c r="BK50">
        <v>-3.861</v>
      </c>
      <c r="BL50">
        <v>0.403</v>
      </c>
      <c r="BM50">
        <v>800</v>
      </c>
      <c r="BN50">
        <v>30</v>
      </c>
      <c r="BO50">
        <v>0.18</v>
      </c>
      <c r="BP50">
        <v>0.02</v>
      </c>
      <c r="BQ50">
        <v>-20.5496048780488</v>
      </c>
      <c r="BR50">
        <v>0.00898327526137384</v>
      </c>
      <c r="BS50">
        <v>0.084235552285763</v>
      </c>
      <c r="BT50">
        <v>1</v>
      </c>
      <c r="BU50">
        <v>4.07953585365854</v>
      </c>
      <c r="BV50">
        <v>0.049846202090588</v>
      </c>
      <c r="BW50">
        <v>0.0438607715710503</v>
      </c>
      <c r="BX50">
        <v>1</v>
      </c>
      <c r="BY50">
        <v>2</v>
      </c>
      <c r="BZ50">
        <v>2</v>
      </c>
      <c r="CA50" t="s">
        <v>203</v>
      </c>
      <c r="CB50">
        <v>100</v>
      </c>
      <c r="CC50">
        <v>100</v>
      </c>
      <c r="CD50">
        <v>-3.861</v>
      </c>
      <c r="CE50">
        <v>0.403</v>
      </c>
      <c r="CF50">
        <v>3</v>
      </c>
      <c r="CG50">
        <v>507.283</v>
      </c>
      <c r="CH50">
        <v>568.826</v>
      </c>
      <c r="CI50">
        <v>30.0002</v>
      </c>
      <c r="CJ50">
        <v>33.9434</v>
      </c>
      <c r="CK50">
        <v>30.0002</v>
      </c>
      <c r="CL50">
        <v>33.8384</v>
      </c>
      <c r="CM50">
        <v>33.7847</v>
      </c>
      <c r="CN50">
        <v>36.528</v>
      </c>
      <c r="CO50">
        <v>33.0133</v>
      </c>
      <c r="CP50">
        <v>0</v>
      </c>
      <c r="CQ50">
        <v>30</v>
      </c>
      <c r="CR50">
        <v>800</v>
      </c>
      <c r="CS50">
        <v>30.2513</v>
      </c>
      <c r="CT50">
        <v>99.3201</v>
      </c>
      <c r="CU50">
        <v>98.588</v>
      </c>
    </row>
    <row r="51" spans="1:99">
      <c r="A51">
        <v>9</v>
      </c>
      <c r="B51">
        <v>1495081037</v>
      </c>
      <c r="C51">
        <v>900</v>
      </c>
      <c r="D51" t="s">
        <v>220</v>
      </c>
      <c r="E51">
        <v>1495081036.5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0.0198233151187036</v>
      </c>
      <c r="AC51">
        <v>-0.444551393983754</v>
      </c>
      <c r="AD51">
        <v>4.80512372149119</v>
      </c>
      <c r="AE51">
        <v>0</v>
      </c>
      <c r="AF51">
        <v>0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3.85</v>
      </c>
      <c r="AO51">
        <v>1495081031.5</v>
      </c>
      <c r="AP51">
        <v>978.505714285714</v>
      </c>
      <c r="AQ51">
        <v>999.988523809524</v>
      </c>
      <c r="AR51">
        <v>34.382119047619</v>
      </c>
      <c r="AS51">
        <v>30.3785428571429</v>
      </c>
      <c r="AT51">
        <v>500.012285714286</v>
      </c>
      <c r="AU51">
        <v>100.885428571429</v>
      </c>
      <c r="AV51">
        <v>0.100011195238095</v>
      </c>
      <c r="AW51">
        <v>31.480080952381</v>
      </c>
      <c r="AX51">
        <v>32.6639380952381</v>
      </c>
      <c r="AY51">
        <v>999.9</v>
      </c>
      <c r="AZ51">
        <v>10001.9638095238</v>
      </c>
      <c r="BA51">
        <v>741.377952380952</v>
      </c>
      <c r="BB51">
        <v>208.470333333333</v>
      </c>
      <c r="BC51">
        <v>1499.99666666667</v>
      </c>
      <c r="BD51">
        <v>0.899997952380952</v>
      </c>
      <c r="BE51">
        <v>0.100002047619048</v>
      </c>
      <c r="BF51">
        <v>35</v>
      </c>
      <c r="BG51">
        <v>31920.0047619048</v>
      </c>
      <c r="BH51">
        <v>1495080990.5</v>
      </c>
      <c r="BI51" t="s">
        <v>221</v>
      </c>
      <c r="BJ51">
        <v>118</v>
      </c>
      <c r="BK51">
        <v>-4.262</v>
      </c>
      <c r="BL51">
        <v>0.403</v>
      </c>
      <c r="BM51">
        <v>1000</v>
      </c>
      <c r="BN51">
        <v>30</v>
      </c>
      <c r="BO51">
        <v>0.1</v>
      </c>
      <c r="BP51">
        <v>0.02</v>
      </c>
      <c r="BQ51">
        <v>-21.4931146341463</v>
      </c>
      <c r="BR51">
        <v>0.0319337979092526</v>
      </c>
      <c r="BS51">
        <v>0.110131149225568</v>
      </c>
      <c r="BT51">
        <v>1</v>
      </c>
      <c r="BU51">
        <v>4.00839658536585</v>
      </c>
      <c r="BV51">
        <v>-0.0547747735191722</v>
      </c>
      <c r="BW51">
        <v>0.0055183903670104</v>
      </c>
      <c r="BX51">
        <v>1</v>
      </c>
      <c r="BY51">
        <v>2</v>
      </c>
      <c r="BZ51">
        <v>2</v>
      </c>
      <c r="CA51" t="s">
        <v>203</v>
      </c>
      <c r="CB51">
        <v>100</v>
      </c>
      <c r="CC51">
        <v>100</v>
      </c>
      <c r="CD51">
        <v>-4.262</v>
      </c>
      <c r="CE51">
        <v>0.403</v>
      </c>
      <c r="CF51">
        <v>3</v>
      </c>
      <c r="CG51">
        <v>507.35</v>
      </c>
      <c r="CH51">
        <v>569.12</v>
      </c>
      <c r="CI51">
        <v>30.0001</v>
      </c>
      <c r="CJ51">
        <v>33.9901</v>
      </c>
      <c r="CK51">
        <v>30.0002</v>
      </c>
      <c r="CL51">
        <v>33.8822</v>
      </c>
      <c r="CM51">
        <v>33.8267</v>
      </c>
      <c r="CN51">
        <v>43.6145</v>
      </c>
      <c r="CO51">
        <v>33.0125</v>
      </c>
      <c r="CP51">
        <v>0</v>
      </c>
      <c r="CQ51">
        <v>30</v>
      </c>
      <c r="CR51">
        <v>1000</v>
      </c>
      <c r="CS51">
        <v>30.3483</v>
      </c>
      <c r="CT51">
        <v>99.3117</v>
      </c>
      <c r="CU51">
        <v>98.5789</v>
      </c>
    </row>
    <row r="52" spans="1:99">
      <c r="A52">
        <v>10</v>
      </c>
      <c r="B52">
        <v>1495081146.1</v>
      </c>
      <c r="C52">
        <v>1009.09999990463</v>
      </c>
      <c r="D52" t="s">
        <v>222</v>
      </c>
      <c r="E52">
        <v>1495081145.6</v>
      </c>
      <c r="F52">
        <f>AT52*AG52*(AR52-AS52)/(100*AN52*(1000-AG52*AR52))</f>
        <v>0</v>
      </c>
      <c r="G52">
        <f>AT52*AG52*(AQ52-AP52*(1000-AG52*AS52)/(1000-AG52*AR52))/(100*AN52)</f>
        <v>0</v>
      </c>
      <c r="H52">
        <f>AP52 - G52*AN52*100.0/(AI52*AZ52)</f>
        <v>0</v>
      </c>
      <c r="I52">
        <f>((O52-F52/2)*(AP52 - G52*AN52*100.0/(AI52*AZ52))-G52)/(O52+F52/2)</f>
        <v>0</v>
      </c>
      <c r="J52">
        <f>I52*(AU52+AV52)/1000.0</f>
        <v>0</v>
      </c>
      <c r="K52">
        <f>(AP52 - G52*AN52*100.0/(AI52*AZ52))*(AU52+AV52)/1000.0</f>
        <v>0</v>
      </c>
      <c r="L52">
        <f>2.0/((1/N52-1/M52)+SQRT((1/N52-1/M52)*(1/N52-1/M52) + 4*$B$5/(($B$5+1)*($B$5+1))*(2*1/N52*1/M52-1/M52*1/M52)))</f>
        <v>0</v>
      </c>
      <c r="M52">
        <f>AD52+AC52*AN52+AB52*AN52*AN52</f>
        <v>0</v>
      </c>
      <c r="N52">
        <f>F52*(1000-(1000*0.61365*exp(17.502*R52/(240.97+R52))/(AU52+AV52)+AR52)/2)/(1000*0.61365*exp(17.502*R52/(240.97+R52))/(AU52+AV52)-AR52)</f>
        <v>0</v>
      </c>
      <c r="O52">
        <f>1/(($B$5+1)/(L52/1.6)+1/(M52/1.37)) + $B$5/(($B$5+1)/(L52/1.6) + $B$5/(M52/1.37))</f>
        <v>0</v>
      </c>
      <c r="P52">
        <f>(AK52*AM52)</f>
        <v>0</v>
      </c>
      <c r="Q52">
        <f>(AW52+(P52+2*0.95*5.67E-8*(((AW52+$B$8)+273)^4-(AW52+273)^4)-44100*F52)/(1.84*29.3*M52+8*0.95*5.67E-8*(AW52+273)^3))</f>
        <v>0</v>
      </c>
      <c r="R52">
        <f>($B$9*AX52+$B$10*AY52+$B$11*Q52)</f>
        <v>0</v>
      </c>
      <c r="S52">
        <f>0.61365*exp(17.502*R52/(240.97+R52))</f>
        <v>0</v>
      </c>
      <c r="T52">
        <f>(U52/V52*100)</f>
        <v>0</v>
      </c>
      <c r="U52">
        <f>AR52*(AU52+AV52)/1000</f>
        <v>0</v>
      </c>
      <c r="V52">
        <f>0.61365*exp(17.502*AW52/(240.97+AW52))</f>
        <v>0</v>
      </c>
      <c r="W52">
        <f>(S52-AR52*(AU52+AV52)/1000)</f>
        <v>0</v>
      </c>
      <c r="X52">
        <f>(-F52*44100)</f>
        <v>0</v>
      </c>
      <c r="Y52">
        <f>2*29.3*M52*0.92*(AW52-R52)</f>
        <v>0</v>
      </c>
      <c r="Z52">
        <f>2*0.95*5.67E-8*(((AW52+$B$8)+273)^4-(R52+273)^4)</f>
        <v>0</v>
      </c>
      <c r="AA52">
        <f>P52+Z52+X52+Y52</f>
        <v>0</v>
      </c>
      <c r="AB52">
        <v>0.0198800087169815</v>
      </c>
      <c r="AC52">
        <v>-0.445822786684393</v>
      </c>
      <c r="AD52">
        <v>4.81635699378937</v>
      </c>
      <c r="AE52">
        <v>0</v>
      </c>
      <c r="AF52">
        <v>0</v>
      </c>
      <c r="AG52">
        <f>IF(AE52*$B$39&gt;=AI52,1.0,(AI52/(AI52-AE52*$B$39)))</f>
        <v>0</v>
      </c>
      <c r="AH52">
        <f>(AG52-1)*100</f>
        <v>0</v>
      </c>
      <c r="AI52">
        <f>MAX(0,($B$33+$B$34*AZ52)/(1+$B$35*AZ52)*AU52/(AW52+273)*$B$36)</f>
        <v>0</v>
      </c>
      <c r="AJ52">
        <f>$B$28*BA52+$B$29*BB52+$B$30*BC52</f>
        <v>0</v>
      </c>
      <c r="AK52">
        <f>AJ52*AL52</f>
        <v>0</v>
      </c>
      <c r="AL52">
        <f>($B$28*$B$14+$B$29*$B$14+$B$30*(BD52*$B$15+BE52*$B$17))/($B$28+$B$29+$B$30)</f>
        <v>0</v>
      </c>
      <c r="AM52">
        <f>($B$28*$B$21+$B$29*$B$21+$B$30*(BD52*$B$22+BE52*$B$24))/($B$28+$B$29+$B$30)</f>
        <v>0</v>
      </c>
      <c r="AN52">
        <v>3.85</v>
      </c>
      <c r="AO52">
        <v>1495081140.6</v>
      </c>
      <c r="AP52">
        <v>1177.31619047619</v>
      </c>
      <c r="AQ52">
        <v>1200.01428571429</v>
      </c>
      <c r="AR52">
        <v>34.4686333333333</v>
      </c>
      <c r="AS52">
        <v>30.4442285714286</v>
      </c>
      <c r="AT52">
        <v>500.003238095238</v>
      </c>
      <c r="AU52">
        <v>100.880666666667</v>
      </c>
      <c r="AV52">
        <v>0.10001440952381</v>
      </c>
      <c r="AW52">
        <v>31.5462476190476</v>
      </c>
      <c r="AX52">
        <v>32.7334285714286</v>
      </c>
      <c r="AY52">
        <v>999.9</v>
      </c>
      <c r="AZ52">
        <v>10003.4504761905</v>
      </c>
      <c r="BA52">
        <v>741.021476190476</v>
      </c>
      <c r="BB52">
        <v>204.433333333333</v>
      </c>
      <c r="BC52">
        <v>1499.99714285714</v>
      </c>
      <c r="BD52">
        <v>0.899998619047619</v>
      </c>
      <c r="BE52">
        <v>0.100001357142857</v>
      </c>
      <c r="BF52">
        <v>35</v>
      </c>
      <c r="BG52">
        <v>31919.980952381</v>
      </c>
      <c r="BH52">
        <v>1495081103</v>
      </c>
      <c r="BI52" t="s">
        <v>223</v>
      </c>
      <c r="BJ52">
        <v>119</v>
      </c>
      <c r="BK52">
        <v>-4.437</v>
      </c>
      <c r="BL52">
        <v>0.402</v>
      </c>
      <c r="BM52">
        <v>1200</v>
      </c>
      <c r="BN52">
        <v>30</v>
      </c>
      <c r="BO52">
        <v>0.16</v>
      </c>
      <c r="BP52">
        <v>0.02</v>
      </c>
      <c r="BQ52">
        <v>-22.6863390243902</v>
      </c>
      <c r="BR52">
        <v>-0.0888752613240311</v>
      </c>
      <c r="BS52">
        <v>0.049492787737938</v>
      </c>
      <c r="BT52">
        <v>1</v>
      </c>
      <c r="BU52">
        <v>4.0248687804878</v>
      </c>
      <c r="BV52">
        <v>0.0640973519163725</v>
      </c>
      <c r="BW52">
        <v>0.0276359208803151</v>
      </c>
      <c r="BX52">
        <v>1</v>
      </c>
      <c r="BY52">
        <v>2</v>
      </c>
      <c r="BZ52">
        <v>2</v>
      </c>
      <c r="CA52" t="s">
        <v>203</v>
      </c>
      <c r="CB52">
        <v>100</v>
      </c>
      <c r="CC52">
        <v>100</v>
      </c>
      <c r="CD52">
        <v>-4.437</v>
      </c>
      <c r="CE52">
        <v>0.402</v>
      </c>
      <c r="CF52">
        <v>3</v>
      </c>
      <c r="CG52">
        <v>507.399</v>
      </c>
      <c r="CH52">
        <v>568.909</v>
      </c>
      <c r="CI52">
        <v>30.0003</v>
      </c>
      <c r="CJ52">
        <v>34.0416</v>
      </c>
      <c r="CK52">
        <v>30.0004</v>
      </c>
      <c r="CL52">
        <v>33.9302</v>
      </c>
      <c r="CM52">
        <v>33.8727</v>
      </c>
      <c r="CN52">
        <v>50.3713</v>
      </c>
      <c r="CO52">
        <v>32.8914</v>
      </c>
      <c r="CP52">
        <v>0</v>
      </c>
      <c r="CQ52">
        <v>30</v>
      </c>
      <c r="CR52">
        <v>1200</v>
      </c>
      <c r="CS52">
        <v>30.5281</v>
      </c>
      <c r="CT52">
        <v>99.303</v>
      </c>
      <c r="CU52">
        <v>98.5706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2017-05-16T11:18:24Z</dcterms:created>
  <dcterms:modified xsi:type="dcterms:W3CDTF">2017-05-16T11:18:24Z</dcterms:modified>
</cp:coreProperties>
</file>