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er\csci245\Project1\"/>
    </mc:Choice>
  </mc:AlternateContent>
  <bookViews>
    <workbookView xWindow="0" yWindow="0" windowWidth="28800" windowHeight="12210"/>
  </bookViews>
  <sheets>
    <sheet name="experiments" sheetId="1" r:id="rId1"/>
  </sheets>
  <calcPr calcId="171027"/>
</workbook>
</file>

<file path=xl/calcChain.xml><?xml version="1.0" encoding="utf-8"?>
<calcChain xmlns="http://schemas.openxmlformats.org/spreadsheetml/2006/main">
  <c r="R21" i="1" l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N12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B43" i="1"/>
  <c r="M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B46" i="1"/>
  <c r="M21" i="1" s="1"/>
  <c r="C46" i="1"/>
  <c r="N21" i="1" s="1"/>
</calcChain>
</file>

<file path=xl/sharedStrings.xml><?xml version="1.0" encoding="utf-8"?>
<sst xmlns="http://schemas.openxmlformats.org/spreadsheetml/2006/main" count="74" uniqueCount="42">
  <si>
    <t xml:space="preserve">               </t>
  </si>
  <si>
    <t xml:space="preserve">         bubble</t>
  </si>
  <si>
    <t xml:space="preserve">      selection</t>
  </si>
  <si>
    <t xml:space="preserve">      insertion</t>
  </si>
  <si>
    <t xml:space="preserve">          shell</t>
  </si>
  <si>
    <t xml:space="preserve">          merge</t>
  </si>
  <si>
    <t xml:space="preserve">          quick</t>
  </si>
  <si>
    <t>for 10:</t>
  </si>
  <si>
    <t xml:space="preserve">   Comparisons:</t>
  </si>
  <si>
    <t xml:space="preserve">     Run Times:</t>
  </si>
  <si>
    <t>for 50:</t>
  </si>
  <si>
    <t>for 100:</t>
  </si>
  <si>
    <t>for 150:</t>
  </si>
  <si>
    <t xml:space="preserve">   Comparisons: </t>
  </si>
  <si>
    <t>for 500:</t>
  </si>
  <si>
    <t xml:space="preserve">     Run Times: </t>
  </si>
  <si>
    <t>for 10000:</t>
  </si>
  <si>
    <t>for 15000:</t>
  </si>
  <si>
    <t>for 20000:</t>
  </si>
  <si>
    <t>for 25000:</t>
  </si>
  <si>
    <t>for 30000:</t>
  </si>
  <si>
    <t>for 35000:</t>
  </si>
  <si>
    <t>for 40000:</t>
  </si>
  <si>
    <t>for 45000:</t>
  </si>
  <si>
    <t>for 50000:</t>
  </si>
  <si>
    <t>for 70000:</t>
  </si>
  <si>
    <t>Length 10</t>
  </si>
  <si>
    <t>Length 50</t>
  </si>
  <si>
    <t>Length 100</t>
  </si>
  <si>
    <t>Length 150</t>
  </si>
  <si>
    <t>Length 500</t>
  </si>
  <si>
    <t>Length 10000</t>
  </si>
  <si>
    <t>Length 15000</t>
  </si>
  <si>
    <t>Length 20000</t>
  </si>
  <si>
    <t>Length 25000</t>
  </si>
  <si>
    <t>Length 30000</t>
  </si>
  <si>
    <t>Length 35000</t>
  </si>
  <si>
    <t>Length 40000</t>
  </si>
  <si>
    <t>Length 45000</t>
  </si>
  <si>
    <t>Length 50000</t>
  </si>
  <si>
    <t>Length 70000</t>
  </si>
  <si>
    <t>Comparions /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</si>
</sst>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over Runtime by Length of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experiments!$M$6</c:f>
              <c:strCache>
                <c:ptCount val="1"/>
                <c:pt idx="0">
                  <c:v>         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experiments!$M$7:$M$21</c15:sqref>
                  </c15:fullRef>
                </c:ext>
              </c:extLst>
              <c:f>experiments!$M$12:$M$21</c:f>
              <c:numCache>
                <c:formatCode>General</c:formatCode>
                <c:ptCount val="10"/>
                <c:pt idx="0">
                  <c:v>315032.18789808918</c:v>
                </c:pt>
                <c:pt idx="1">
                  <c:v>302242.07744565216</c:v>
                </c:pt>
                <c:pt idx="2">
                  <c:v>292185.98877245508</c:v>
                </c:pt>
                <c:pt idx="3">
                  <c:v>289789.34473067918</c:v>
                </c:pt>
                <c:pt idx="4">
                  <c:v>286411.40316844487</c:v>
                </c:pt>
                <c:pt idx="5">
                  <c:v>283200.51449953229</c:v>
                </c:pt>
                <c:pt idx="6">
                  <c:v>281352.15477673011</c:v>
                </c:pt>
                <c:pt idx="7">
                  <c:v>279128.33179659123</c:v>
                </c:pt>
                <c:pt idx="8">
                  <c:v>278109.57954033348</c:v>
                </c:pt>
                <c:pt idx="9">
                  <c:v>276158.79907687049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7-448A-9B58-E974B5B6F01A}"/>
            </c:ext>
          </c:extLst>
        </c:ser>
        <c:ser>
          <c:idx val="1"/>
          <c:order val="1"/>
          <c:tx>
            <c:strRef>
              <c:f>experiments!$N$6</c:f>
              <c:strCache>
                <c:ptCount val="1"/>
                <c:pt idx="0">
                  <c:v>      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experiments!$N$7:$N$21</c15:sqref>
                  </c15:fullRef>
                </c:ext>
              </c:extLst>
              <c:f>experiments!$N$12:$N$21</c:f>
              <c:numCache>
                <c:formatCode>General</c:formatCode>
                <c:ptCount val="10"/>
                <c:pt idx="0">
                  <c:v>526263.15789473685</c:v>
                </c:pt>
                <c:pt idx="1">
                  <c:v>523220.93023255817</c:v>
                </c:pt>
                <c:pt idx="2">
                  <c:v>524908.13648293959</c:v>
                </c:pt>
                <c:pt idx="3">
                  <c:v>525189.07563025213</c:v>
                </c:pt>
                <c:pt idx="4">
                  <c:v>524458.04195804195</c:v>
                </c:pt>
                <c:pt idx="5">
                  <c:v>524835.04712939158</c:v>
                </c:pt>
                <c:pt idx="6">
                  <c:v>525265.9225213395</c:v>
                </c:pt>
                <c:pt idx="7">
                  <c:v>524599.74093264248</c:v>
                </c:pt>
                <c:pt idx="8">
                  <c:v>525641.29520605551</c:v>
                </c:pt>
                <c:pt idx="9">
                  <c:v>524617.77280513919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7-448A-9B58-E974B5B6F01A}"/>
            </c:ext>
          </c:extLst>
        </c:ser>
        <c:ser>
          <c:idx val="2"/>
          <c:order val="2"/>
          <c:tx>
            <c:strRef>
              <c:f>experiments!$O$6</c:f>
              <c:strCache>
                <c:ptCount val="1"/>
                <c:pt idx="0">
                  <c:v>      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experiments!$O$7:$O$21</c15:sqref>
                  </c15:fullRef>
                </c:ext>
              </c:extLst>
              <c:f>experiments!$O$12:$O$21</c:f>
              <c:numCache>
                <c:formatCode>General</c:formatCode>
                <c:ptCount val="10"/>
                <c:pt idx="0">
                  <c:v>249526.44</c:v>
                </c:pt>
                <c:pt idx="1">
                  <c:v>247814.00448430493</c:v>
                </c:pt>
                <c:pt idx="2">
                  <c:v>248548.43828715367</c:v>
                </c:pt>
                <c:pt idx="3">
                  <c:v>248389.88548387098</c:v>
                </c:pt>
                <c:pt idx="4">
                  <c:v>247922.75639599556</c:v>
                </c:pt>
                <c:pt idx="5">
                  <c:v>247631.82304526749</c:v>
                </c:pt>
                <c:pt idx="6">
                  <c:v>247308.72069825436</c:v>
                </c:pt>
                <c:pt idx="7">
                  <c:v>246703.33201776023</c:v>
                </c:pt>
                <c:pt idx="8">
                  <c:v>247558.18236233041</c:v>
                </c:pt>
                <c:pt idx="9">
                  <c:v>247237.90602800893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7-448A-9B58-E974B5B6F01A}"/>
            </c:ext>
          </c:extLst>
        </c:ser>
        <c:ser>
          <c:idx val="3"/>
          <c:order val="3"/>
          <c:tx>
            <c:strRef>
              <c:f>experiments!$P$6</c:f>
              <c:strCache>
                <c:ptCount val="1"/>
                <c:pt idx="0">
                  <c:v>          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experiments!$P$7:$P$21</c15:sqref>
                  </c15:fullRef>
                </c:ext>
              </c:extLst>
              <c:f>experiments!$P$12:$P$21</c:f>
              <c:numCache>
                <c:formatCode>General</c:formatCode>
                <c:ptCount val="10"/>
                <c:pt idx="0">
                  <c:v>165239.5</c:v>
                </c:pt>
                <c:pt idx="1">
                  <c:v>174963</c:v>
                </c:pt>
                <c:pt idx="2">
                  <c:v>182185</c:v>
                </c:pt>
                <c:pt idx="3">
                  <c:v>162618.16666666666</c:v>
                </c:pt>
                <c:pt idx="4">
                  <c:v>200891.21428571429</c:v>
                </c:pt>
                <c:pt idx="5">
                  <c:v>191366.45454545456</c:v>
                </c:pt>
                <c:pt idx="6">
                  <c:v>182023.875</c:v>
                </c:pt>
                <c:pt idx="7">
                  <c:v>183056.55555555556</c:v>
                </c:pt>
                <c:pt idx="8">
                  <c:v>201704.77777777778</c:v>
                </c:pt>
                <c:pt idx="9">
                  <c:v>194203.28571428571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7-448A-9B58-E974B5B6F01A}"/>
            </c:ext>
          </c:extLst>
        </c:ser>
        <c:ser>
          <c:idx val="4"/>
          <c:order val="4"/>
          <c:tx>
            <c:strRef>
              <c:f>experiments!$Q$6</c:f>
              <c:strCache>
                <c:ptCount val="1"/>
                <c:pt idx="0">
                  <c:v>          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experiments!$Q$7:$Q$21</c15:sqref>
                  </c15:fullRef>
                </c:ext>
              </c:extLst>
              <c:f>experiments!$Q$12:$Q$21</c:f>
              <c:numCache>
                <c:formatCode>General</c:formatCode>
                <c:ptCount val="10"/>
                <c:pt idx="0">
                  <c:v>120063</c:v>
                </c:pt>
                <c:pt idx="1">
                  <c:v>94474.5</c:v>
                </c:pt>
                <c:pt idx="2">
                  <c:v>86775.666666666672</c:v>
                </c:pt>
                <c:pt idx="3">
                  <c:v>111119.33333333333</c:v>
                </c:pt>
                <c:pt idx="4">
                  <c:v>101920.75</c:v>
                </c:pt>
                <c:pt idx="5">
                  <c:v>96694</c:v>
                </c:pt>
                <c:pt idx="6">
                  <c:v>93461.833333333328</c:v>
                </c:pt>
                <c:pt idx="7">
                  <c:v>106408.66666666667</c:v>
                </c:pt>
                <c:pt idx="8">
                  <c:v>102374.71428571429</c:v>
                </c:pt>
                <c:pt idx="9">
                  <c:v>103643.7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7-448A-9B58-E974B5B6F01A}"/>
            </c:ext>
          </c:extLst>
        </c:ser>
        <c:ser>
          <c:idx val="5"/>
          <c:order val="5"/>
          <c:tx>
            <c:strRef>
              <c:f>experiments!$R$6</c:f>
              <c:strCache>
                <c:ptCount val="1"/>
                <c:pt idx="0">
                  <c:v>          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experiments!$L$7:$L$21</c15:sqref>
                  </c15:fullRef>
                </c:ext>
              </c:extLst>
              <c:f>experiments!$L$12:$L$21</c:f>
              <c:strCache>
                <c:ptCount val="10"/>
                <c:pt idx="0">
                  <c:v>Length 10000</c:v>
                </c:pt>
                <c:pt idx="1">
                  <c:v>Length 15000</c:v>
                </c:pt>
                <c:pt idx="2">
                  <c:v>Length 20000</c:v>
                </c:pt>
                <c:pt idx="3">
                  <c:v>Length 25000</c:v>
                </c:pt>
                <c:pt idx="4">
                  <c:v>Length 30000</c:v>
                </c:pt>
                <c:pt idx="5">
                  <c:v>Length 35000</c:v>
                </c:pt>
                <c:pt idx="6">
                  <c:v>Length 40000</c:v>
                </c:pt>
                <c:pt idx="7">
                  <c:v>Length 45000</c:v>
                </c:pt>
                <c:pt idx="8">
                  <c:v>Length 50000</c:v>
                </c:pt>
                <c:pt idx="9">
                  <c:v>Length 70000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experiments!$R$7:$R$21</c15:sqref>
                  </c15:fullRef>
                </c:ext>
              </c:extLst>
              <c:f>experiments!$R$12:$R$21</c:f>
              <c:numCache>
                <c:formatCode>General</c:formatCode>
                <c:ptCount val="10"/>
                <c:pt idx="0">
                  <c:v>289348</c:v>
                </c:pt>
                <c:pt idx="1">
                  <c:v>422130</c:v>
                </c:pt>
                <c:pt idx="2">
                  <c:v>430919.4</c:v>
                </c:pt>
                <c:pt idx="3">
                  <c:v>416722</c:v>
                </c:pt>
                <c:pt idx="4">
                  <c:v>431223.63636363635</c:v>
                </c:pt>
                <c:pt idx="5">
                  <c:v>429180.2</c:v>
                </c:pt>
                <c:pt idx="6">
                  <c:v>439200.73684210528</c:v>
                </c:pt>
                <c:pt idx="7">
                  <c:v>435955.625</c:v>
                </c:pt>
                <c:pt idx="8">
                  <c:v>429172.2</c:v>
                </c:pt>
                <c:pt idx="9">
                  <c:v>441987.50877192983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A7-448A-9B58-E974B5B6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97920"/>
        <c:axId val="510491688"/>
      </c:lineChart>
      <c:catAx>
        <c:axId val="5104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1688"/>
        <c:crosses val="autoZero"/>
        <c:auto val="1"/>
        <c:lblAlgn val="ctr"/>
        <c:lblOffset val="100"/>
        <c:noMultiLvlLbl val="0"/>
      </c:catAx>
      <c:valAx>
        <c:axId val="5104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24</xdr:row>
      <xdr:rowOff>104775</xdr:rowOff>
    </xdr:from>
    <xdr:to>
      <xdr:col>18</xdr:col>
      <xdr:colOff>247650</xdr:colOff>
      <xdr:row>45</xdr:row>
      <xdr:rowOff>76201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workbookViewId="0">
      <selection activeCell="I51" sqref="I51"/>
    </sheetView>
  </sheetViews>
  <sheetFormatPr defaultRowHeight="15" x14ac:dyDescent="0.25"/>
  <cols>
    <col min="1" max="1" width="14.85546875" bestFit="1" customWidth="1"/>
    <col min="2" max="3" width="11.7109375" bestFit="1" customWidth="1"/>
    <col min="4" max="4" width="11.5703125" bestFit="1" customWidth="1"/>
    <col min="5" max="5" width="9.5703125" bestFit="1" customWidth="1"/>
    <col min="6" max="6" width="11" bestFit="1" customWidth="1"/>
    <col min="7" max="7" width="10" bestFit="1" customWidth="1"/>
    <col min="12" max="12" width="12.42578125" bestFit="1" customWidth="1"/>
    <col min="13" max="18" width="12" bestFit="1" customWidth="1"/>
    <col min="19" max="19" width="10" bestFit="1" customWidth="1"/>
  </cols>
  <sheetData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8" x14ac:dyDescent="0.25">
      <c r="A3" t="s">
        <v>7</v>
      </c>
    </row>
    <row r="4" spans="1:18" x14ac:dyDescent="0.25">
      <c r="A4" t="s">
        <v>8</v>
      </c>
      <c r="B4">
        <v>90</v>
      </c>
      <c r="C4">
        <v>45</v>
      </c>
      <c r="D4">
        <v>45</v>
      </c>
      <c r="E4">
        <v>32</v>
      </c>
      <c r="F4">
        <v>25</v>
      </c>
      <c r="G4">
        <v>29</v>
      </c>
    </row>
    <row r="5" spans="1:18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N5" s="1" t="s">
        <v>41</v>
      </c>
      <c r="O5" s="1"/>
      <c r="P5" s="1"/>
    </row>
    <row r="6" spans="1:18" x14ac:dyDescent="0.25">
      <c r="A6" t="s">
        <v>10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</row>
    <row r="7" spans="1:18" x14ac:dyDescent="0.25">
      <c r="A7" t="s">
        <v>8</v>
      </c>
      <c r="B7">
        <v>2205</v>
      </c>
      <c r="C7">
        <v>1225</v>
      </c>
      <c r="D7">
        <v>550</v>
      </c>
      <c r="E7">
        <v>319</v>
      </c>
      <c r="F7">
        <v>217</v>
      </c>
      <c r="G7">
        <v>338</v>
      </c>
      <c r="L7" t="s">
        <v>26</v>
      </c>
      <c r="M7" t="e">
        <f t="shared" ref="M7:R7" si="0">B4/B5</f>
        <v>#DIV/0!</v>
      </c>
      <c r="N7" t="e">
        <f t="shared" si="0"/>
        <v>#DIV/0!</v>
      </c>
      <c r="O7" t="e">
        <f t="shared" si="0"/>
        <v>#DIV/0!</v>
      </c>
      <c r="P7" t="e">
        <f t="shared" si="0"/>
        <v>#DIV/0!</v>
      </c>
      <c r="Q7" t="e">
        <f t="shared" si="0"/>
        <v>#DIV/0!</v>
      </c>
      <c r="R7" t="e">
        <f t="shared" si="0"/>
        <v>#DIV/0!</v>
      </c>
    </row>
    <row r="8" spans="1:18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L8" t="s">
        <v>27</v>
      </c>
      <c r="M8" t="e">
        <f t="shared" ref="M8:R8" si="1">B7/B8</f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</row>
    <row r="9" spans="1:18" x14ac:dyDescent="0.25">
      <c r="A9" t="s">
        <v>11</v>
      </c>
      <c r="L9" t="s">
        <v>28</v>
      </c>
      <c r="M9" t="e">
        <f t="shared" ref="M9:R9" si="2">B10/B11</f>
        <v>#DIV/0!</v>
      </c>
      <c r="N9" t="e">
        <f t="shared" si="2"/>
        <v>#DIV/0!</v>
      </c>
      <c r="O9" t="e">
        <f t="shared" si="2"/>
        <v>#DIV/0!</v>
      </c>
      <c r="P9" t="e">
        <f t="shared" si="2"/>
        <v>#DIV/0!</v>
      </c>
      <c r="Q9" t="e">
        <f t="shared" si="2"/>
        <v>#DIV/0!</v>
      </c>
      <c r="R9" t="e">
        <f t="shared" si="2"/>
        <v>#DIV/0!</v>
      </c>
    </row>
    <row r="10" spans="1:18" x14ac:dyDescent="0.25">
      <c r="A10" t="s">
        <v>8</v>
      </c>
      <c r="B10">
        <v>8316</v>
      </c>
      <c r="C10">
        <v>4950</v>
      </c>
      <c r="D10">
        <v>2475</v>
      </c>
      <c r="E10">
        <v>875</v>
      </c>
      <c r="F10">
        <v>545</v>
      </c>
      <c r="G10">
        <v>582</v>
      </c>
      <c r="L10" t="s">
        <v>29</v>
      </c>
      <c r="M10" t="e">
        <f t="shared" ref="M10:R10" si="3">B13/B14</f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</row>
    <row r="11" spans="1:1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L11" t="s">
        <v>30</v>
      </c>
      <c r="M11">
        <f t="shared" ref="M11:R11" si="4">B16/B17</f>
        <v>232534</v>
      </c>
      <c r="N11" t="e">
        <f t="shared" si="4"/>
        <v>#DIV/0!</v>
      </c>
      <c r="O11" t="e">
        <f t="shared" si="4"/>
        <v>#DIV/0!</v>
      </c>
      <c r="P11">
        <f t="shared" si="4"/>
        <v>8248</v>
      </c>
      <c r="Q11" t="e">
        <f t="shared" si="4"/>
        <v>#DIV/0!</v>
      </c>
      <c r="R11" t="e">
        <f t="shared" si="4"/>
        <v>#DIV/0!</v>
      </c>
    </row>
    <row r="12" spans="1:18" x14ac:dyDescent="0.25">
      <c r="A12" t="s">
        <v>12</v>
      </c>
      <c r="L12" t="s">
        <v>31</v>
      </c>
      <c r="M12">
        <f t="shared" ref="M12:R12" si="5">B19/B20</f>
        <v>315032.18789808918</v>
      </c>
      <c r="N12">
        <f t="shared" si="5"/>
        <v>526263.15789473685</v>
      </c>
      <c r="O12">
        <f t="shared" si="5"/>
        <v>249526.44</v>
      </c>
      <c r="P12">
        <f t="shared" si="5"/>
        <v>165239.5</v>
      </c>
      <c r="Q12">
        <f t="shared" si="5"/>
        <v>120063</v>
      </c>
      <c r="R12">
        <f t="shared" si="5"/>
        <v>289348</v>
      </c>
    </row>
    <row r="13" spans="1:18" x14ac:dyDescent="0.25">
      <c r="A13" t="s">
        <v>13</v>
      </c>
      <c r="B13">
        <v>18625</v>
      </c>
      <c r="C13">
        <v>11175</v>
      </c>
      <c r="D13">
        <v>5782</v>
      </c>
      <c r="E13">
        <v>1589</v>
      </c>
      <c r="F13">
        <v>904</v>
      </c>
      <c r="G13">
        <v>963</v>
      </c>
      <c r="L13" t="s">
        <v>32</v>
      </c>
      <c r="M13">
        <f t="shared" ref="M13:R13" si="6">B22/B23</f>
        <v>302242.07744565216</v>
      </c>
      <c r="N13">
        <f t="shared" si="6"/>
        <v>523220.93023255817</v>
      </c>
      <c r="O13">
        <f t="shared" si="6"/>
        <v>247814.00448430493</v>
      </c>
      <c r="P13">
        <f t="shared" si="6"/>
        <v>174963</v>
      </c>
      <c r="Q13">
        <f t="shared" si="6"/>
        <v>94474.5</v>
      </c>
      <c r="R13">
        <f t="shared" si="6"/>
        <v>422130</v>
      </c>
    </row>
    <row r="14" spans="1:18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L14" t="s">
        <v>33</v>
      </c>
      <c r="M14">
        <f t="shared" ref="M14:R14" si="7">B25/B26</f>
        <v>292185.98877245508</v>
      </c>
      <c r="N14">
        <f t="shared" si="7"/>
        <v>524908.13648293959</v>
      </c>
      <c r="O14">
        <f t="shared" si="7"/>
        <v>248548.43828715367</v>
      </c>
      <c r="P14">
        <f t="shared" si="7"/>
        <v>182185</v>
      </c>
      <c r="Q14">
        <f t="shared" si="7"/>
        <v>86775.666666666672</v>
      </c>
      <c r="R14">
        <f t="shared" si="7"/>
        <v>430919.4</v>
      </c>
    </row>
    <row r="15" spans="1:18" x14ac:dyDescent="0.25">
      <c r="A15" t="s">
        <v>14</v>
      </c>
      <c r="L15" t="s">
        <v>34</v>
      </c>
      <c r="M15">
        <f t="shared" ref="M15:R15" si="8">B28/B29</f>
        <v>289789.34473067918</v>
      </c>
      <c r="N15">
        <f t="shared" si="8"/>
        <v>525189.07563025213</v>
      </c>
      <c r="O15">
        <f t="shared" si="8"/>
        <v>248389.88548387098</v>
      </c>
      <c r="P15">
        <f t="shared" si="8"/>
        <v>162618.16666666666</v>
      </c>
      <c r="Q15">
        <f t="shared" si="8"/>
        <v>111119.33333333333</v>
      </c>
      <c r="R15">
        <f t="shared" si="8"/>
        <v>416722</v>
      </c>
    </row>
    <row r="16" spans="1:18" x14ac:dyDescent="0.25">
      <c r="A16" t="s">
        <v>8</v>
      </c>
      <c r="B16">
        <v>232534</v>
      </c>
      <c r="C16">
        <v>124750</v>
      </c>
      <c r="D16">
        <v>63111</v>
      </c>
      <c r="E16">
        <v>8248</v>
      </c>
      <c r="F16">
        <v>3852</v>
      </c>
      <c r="G16">
        <v>5088</v>
      </c>
      <c r="L16" t="s">
        <v>35</v>
      </c>
      <c r="M16">
        <f t="shared" ref="M16:R16" si="9">B31/B32</f>
        <v>286411.40316844487</v>
      </c>
      <c r="N16">
        <f t="shared" si="9"/>
        <v>524458.04195804195</v>
      </c>
      <c r="O16">
        <f t="shared" si="9"/>
        <v>247922.75639599556</v>
      </c>
      <c r="P16">
        <f t="shared" si="9"/>
        <v>200891.21428571429</v>
      </c>
      <c r="Q16">
        <f t="shared" si="9"/>
        <v>101920.75</v>
      </c>
      <c r="R16">
        <f t="shared" si="9"/>
        <v>431223.63636363635</v>
      </c>
    </row>
    <row r="17" spans="1:18" x14ac:dyDescent="0.25">
      <c r="A17" t="s">
        <v>15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L17" t="s">
        <v>36</v>
      </c>
      <c r="M17">
        <f t="shared" ref="M17:R17" si="10">B34/B35</f>
        <v>283200.51449953229</v>
      </c>
      <c r="N17">
        <f t="shared" si="10"/>
        <v>524835.04712939158</v>
      </c>
      <c r="O17">
        <f t="shared" si="10"/>
        <v>247631.82304526749</v>
      </c>
      <c r="P17">
        <f t="shared" si="10"/>
        <v>191366.45454545456</v>
      </c>
      <c r="Q17">
        <f t="shared" si="10"/>
        <v>96694</v>
      </c>
      <c r="R17">
        <f t="shared" si="10"/>
        <v>429180.2</v>
      </c>
    </row>
    <row r="18" spans="1:18" x14ac:dyDescent="0.25">
      <c r="A18" t="s">
        <v>16</v>
      </c>
      <c r="L18" t="s">
        <v>37</v>
      </c>
      <c r="M18">
        <f t="shared" ref="M18:R18" si="11">B37/B38</f>
        <v>281352.15477673011</v>
      </c>
      <c r="N18">
        <f t="shared" si="11"/>
        <v>525265.9225213395</v>
      </c>
      <c r="O18">
        <f t="shared" si="11"/>
        <v>247308.72069825436</v>
      </c>
      <c r="P18">
        <f t="shared" si="11"/>
        <v>182023.875</v>
      </c>
      <c r="Q18">
        <f t="shared" si="11"/>
        <v>93461.833333333328</v>
      </c>
      <c r="R18">
        <f t="shared" si="11"/>
        <v>439200.73684210528</v>
      </c>
    </row>
    <row r="19" spans="1:18" x14ac:dyDescent="0.25">
      <c r="A19" t="s">
        <v>8</v>
      </c>
      <c r="B19">
        <v>98920107</v>
      </c>
      <c r="C19">
        <v>49995000</v>
      </c>
      <c r="D19">
        <v>24952644</v>
      </c>
      <c r="E19">
        <v>330479</v>
      </c>
      <c r="F19">
        <v>120063</v>
      </c>
      <c r="G19">
        <v>578696</v>
      </c>
      <c r="L19" t="s">
        <v>38</v>
      </c>
      <c r="M19">
        <f t="shared" ref="M19:R19" si="12">B40/B41</f>
        <v>279128.33179659123</v>
      </c>
      <c r="N19">
        <f t="shared" si="12"/>
        <v>524599.74093264248</v>
      </c>
      <c r="O19">
        <f t="shared" si="12"/>
        <v>246703.33201776023</v>
      </c>
      <c r="P19">
        <f t="shared" si="12"/>
        <v>183056.55555555556</v>
      </c>
      <c r="Q19">
        <f t="shared" si="12"/>
        <v>106408.66666666667</v>
      </c>
      <c r="R19">
        <f t="shared" si="12"/>
        <v>435955.625</v>
      </c>
    </row>
    <row r="20" spans="1:18" x14ac:dyDescent="0.25">
      <c r="A20" t="s">
        <v>9</v>
      </c>
      <c r="B20">
        <v>314</v>
      </c>
      <c r="C20">
        <v>95</v>
      </c>
      <c r="D20">
        <v>100</v>
      </c>
      <c r="E20">
        <v>2</v>
      </c>
      <c r="F20">
        <v>1</v>
      </c>
      <c r="G20">
        <v>2</v>
      </c>
      <c r="L20" t="s">
        <v>39</v>
      </c>
      <c r="M20">
        <f t="shared" ref="M20:R20" si="13">B43/B44</f>
        <v>278109.57954033348</v>
      </c>
      <c r="N20">
        <f t="shared" si="13"/>
        <v>525641.29520605551</v>
      </c>
      <c r="O20">
        <f t="shared" si="13"/>
        <v>247558.18236233041</v>
      </c>
      <c r="P20">
        <f t="shared" si="13"/>
        <v>201704.77777777778</v>
      </c>
      <c r="Q20">
        <f t="shared" si="13"/>
        <v>102374.71428571429</v>
      </c>
      <c r="R20">
        <f t="shared" si="13"/>
        <v>429172.2</v>
      </c>
    </row>
    <row r="21" spans="1:18" x14ac:dyDescent="0.25">
      <c r="A21" t="s">
        <v>17</v>
      </c>
      <c r="L21" t="s">
        <v>40</v>
      </c>
      <c r="M21">
        <f t="shared" ref="M21:R21" si="14">B46/B47</f>
        <v>276158.79907687049</v>
      </c>
      <c r="N21">
        <f t="shared" si="14"/>
        <v>524617.77280513919</v>
      </c>
      <c r="O21">
        <f t="shared" si="14"/>
        <v>247237.90602800893</v>
      </c>
      <c r="P21">
        <f t="shared" si="14"/>
        <v>194203.28571428571</v>
      </c>
      <c r="Q21">
        <f t="shared" si="14"/>
        <v>103643.7</v>
      </c>
      <c r="R21">
        <f t="shared" si="14"/>
        <v>441987.50877192983</v>
      </c>
    </row>
    <row r="22" spans="1:18" x14ac:dyDescent="0.25">
      <c r="A22" t="s">
        <v>8</v>
      </c>
      <c r="B22">
        <v>222450169</v>
      </c>
      <c r="C22">
        <v>112492500</v>
      </c>
      <c r="D22">
        <v>55262523</v>
      </c>
      <c r="E22">
        <v>524889</v>
      </c>
      <c r="F22">
        <v>188949</v>
      </c>
      <c r="G22">
        <v>1266390</v>
      </c>
    </row>
    <row r="23" spans="1:18" x14ac:dyDescent="0.25">
      <c r="A23" t="s">
        <v>9</v>
      </c>
      <c r="B23">
        <v>736</v>
      </c>
      <c r="C23">
        <v>215</v>
      </c>
      <c r="D23">
        <v>223</v>
      </c>
      <c r="E23">
        <v>3</v>
      </c>
      <c r="F23">
        <v>2</v>
      </c>
      <c r="G23">
        <v>3</v>
      </c>
    </row>
    <row r="24" spans="1:18" x14ac:dyDescent="0.25">
      <c r="A24" t="s">
        <v>18</v>
      </c>
    </row>
    <row r="25" spans="1:18" x14ac:dyDescent="0.25">
      <c r="A25" t="s">
        <v>8</v>
      </c>
      <c r="B25">
        <v>390360481</v>
      </c>
      <c r="C25">
        <v>199990000</v>
      </c>
      <c r="D25">
        <v>98673730</v>
      </c>
      <c r="E25">
        <v>728740</v>
      </c>
      <c r="F25">
        <v>260327</v>
      </c>
      <c r="G25">
        <v>2154597</v>
      </c>
    </row>
    <row r="26" spans="1:18" x14ac:dyDescent="0.25">
      <c r="A26" t="s">
        <v>9</v>
      </c>
      <c r="B26">
        <v>1336</v>
      </c>
      <c r="C26">
        <v>381</v>
      </c>
      <c r="D26">
        <v>397</v>
      </c>
      <c r="E26">
        <v>4</v>
      </c>
      <c r="F26">
        <v>3</v>
      </c>
      <c r="G26">
        <v>5</v>
      </c>
    </row>
    <row r="27" spans="1:18" x14ac:dyDescent="0.25">
      <c r="A27" t="s">
        <v>19</v>
      </c>
    </row>
    <row r="28" spans="1:18" x14ac:dyDescent="0.25">
      <c r="A28" t="s">
        <v>8</v>
      </c>
      <c r="B28">
        <v>618700251</v>
      </c>
      <c r="C28">
        <v>312487500</v>
      </c>
      <c r="D28">
        <v>154001729</v>
      </c>
      <c r="E28">
        <v>975709</v>
      </c>
      <c r="F28">
        <v>333358</v>
      </c>
      <c r="G28">
        <v>3333776</v>
      </c>
    </row>
    <row r="29" spans="1:18" x14ac:dyDescent="0.25">
      <c r="A29" t="s">
        <v>9</v>
      </c>
      <c r="B29">
        <v>2135</v>
      </c>
      <c r="C29">
        <v>595</v>
      </c>
      <c r="D29">
        <v>620</v>
      </c>
      <c r="E29">
        <v>6</v>
      </c>
      <c r="F29">
        <v>3</v>
      </c>
      <c r="G29">
        <v>8</v>
      </c>
    </row>
    <row r="30" spans="1:18" x14ac:dyDescent="0.25">
      <c r="A30" t="s">
        <v>20</v>
      </c>
    </row>
    <row r="31" spans="1:18" x14ac:dyDescent="0.25">
      <c r="A31" t="s">
        <v>8</v>
      </c>
      <c r="B31">
        <v>885870470</v>
      </c>
      <c r="C31">
        <v>449985000</v>
      </c>
      <c r="D31">
        <v>222882558</v>
      </c>
      <c r="E31">
        <v>2812477</v>
      </c>
      <c r="F31">
        <v>407683</v>
      </c>
      <c r="G31">
        <v>4743460</v>
      </c>
    </row>
    <row r="32" spans="1:18" x14ac:dyDescent="0.25">
      <c r="A32" t="s">
        <v>9</v>
      </c>
      <c r="B32">
        <v>3093</v>
      </c>
      <c r="C32">
        <v>858</v>
      </c>
      <c r="D32">
        <v>899</v>
      </c>
      <c r="E32">
        <v>14</v>
      </c>
      <c r="F32">
        <v>4</v>
      </c>
      <c r="G32">
        <v>11</v>
      </c>
    </row>
    <row r="33" spans="1:7" x14ac:dyDescent="0.25">
      <c r="A33" t="s">
        <v>21</v>
      </c>
    </row>
    <row r="34" spans="1:7" x14ac:dyDescent="0.25">
      <c r="A34" t="s">
        <v>8</v>
      </c>
      <c r="B34">
        <v>1210965400</v>
      </c>
      <c r="C34">
        <v>612482500</v>
      </c>
      <c r="D34">
        <v>300872665</v>
      </c>
      <c r="E34">
        <v>2105031</v>
      </c>
      <c r="F34">
        <v>483470</v>
      </c>
      <c r="G34">
        <v>6437703</v>
      </c>
    </row>
    <row r="35" spans="1:7" x14ac:dyDescent="0.25">
      <c r="A35" t="s">
        <v>9</v>
      </c>
      <c r="B35">
        <v>4276</v>
      </c>
      <c r="C35">
        <v>1167</v>
      </c>
      <c r="D35">
        <v>1215</v>
      </c>
      <c r="E35">
        <v>11</v>
      </c>
      <c r="F35">
        <v>5</v>
      </c>
      <c r="G35">
        <v>15</v>
      </c>
    </row>
    <row r="36" spans="1:7" x14ac:dyDescent="0.25">
      <c r="A36" t="s">
        <v>22</v>
      </c>
    </row>
    <row r="37" spans="1:7" x14ac:dyDescent="0.25">
      <c r="A37" t="s">
        <v>8</v>
      </c>
      <c r="B37">
        <v>1581480462</v>
      </c>
      <c r="C37">
        <v>799980000</v>
      </c>
      <c r="D37">
        <v>396683188</v>
      </c>
      <c r="E37">
        <v>1456191</v>
      </c>
      <c r="F37">
        <v>560771</v>
      </c>
      <c r="G37">
        <v>8344814</v>
      </c>
    </row>
    <row r="38" spans="1:7" x14ac:dyDescent="0.25">
      <c r="A38" t="s">
        <v>9</v>
      </c>
      <c r="B38">
        <v>5621</v>
      </c>
      <c r="C38">
        <v>1523</v>
      </c>
      <c r="D38">
        <v>1604</v>
      </c>
      <c r="E38">
        <v>8</v>
      </c>
      <c r="F38">
        <v>6</v>
      </c>
      <c r="G38">
        <v>19</v>
      </c>
    </row>
    <row r="39" spans="1:7" x14ac:dyDescent="0.25">
      <c r="A39" t="s">
        <v>23</v>
      </c>
    </row>
    <row r="40" spans="1:7" x14ac:dyDescent="0.25">
      <c r="A40" t="s">
        <v>8</v>
      </c>
      <c r="B40">
        <v>1998000599</v>
      </c>
      <c r="C40">
        <v>1012477500</v>
      </c>
      <c r="D40">
        <v>500067654</v>
      </c>
      <c r="E40">
        <v>1647509</v>
      </c>
      <c r="F40">
        <v>638452</v>
      </c>
      <c r="G40">
        <v>10462935</v>
      </c>
    </row>
    <row r="41" spans="1:7" x14ac:dyDescent="0.25">
      <c r="A41" t="s">
        <v>15</v>
      </c>
      <c r="B41">
        <v>7158</v>
      </c>
      <c r="C41">
        <v>1930</v>
      </c>
      <c r="D41">
        <v>2027</v>
      </c>
      <c r="E41">
        <v>9</v>
      </c>
      <c r="F41">
        <v>6</v>
      </c>
      <c r="G41">
        <v>24</v>
      </c>
    </row>
    <row r="42" spans="1:7" x14ac:dyDescent="0.25">
      <c r="A42" t="s">
        <v>24</v>
      </c>
    </row>
    <row r="43" spans="1:7" x14ac:dyDescent="0.25">
      <c r="A43" t="s">
        <v>8</v>
      </c>
      <c r="B43">
        <f>(2147483648-1826466667) + 2147483647</f>
        <v>2468500628</v>
      </c>
      <c r="C43">
        <v>1249975000</v>
      </c>
      <c r="D43">
        <v>620380805</v>
      </c>
      <c r="E43">
        <v>1815343</v>
      </c>
      <c r="F43">
        <v>716623</v>
      </c>
      <c r="G43">
        <v>12875166</v>
      </c>
    </row>
    <row r="44" spans="1:7" x14ac:dyDescent="0.25">
      <c r="A44" t="s">
        <v>9</v>
      </c>
      <c r="B44">
        <v>8876</v>
      </c>
      <c r="C44">
        <v>2378</v>
      </c>
      <c r="D44">
        <v>2506</v>
      </c>
      <c r="E44">
        <v>9</v>
      </c>
      <c r="F44">
        <v>7</v>
      </c>
      <c r="G44">
        <v>30</v>
      </c>
    </row>
    <row r="45" spans="1:7" x14ac:dyDescent="0.25">
      <c r="A45" t="s">
        <v>25</v>
      </c>
    </row>
    <row r="46" spans="1:7" x14ac:dyDescent="0.25">
      <c r="A46" t="s">
        <v>8</v>
      </c>
      <c r="B46">
        <f>(2147483648+551343470) + 2147483647</f>
        <v>4846310765</v>
      </c>
      <c r="C46">
        <f>(2147483648-1845002296) + 2147483647</f>
        <v>2449964999</v>
      </c>
      <c r="D46">
        <v>1218141163</v>
      </c>
      <c r="E46">
        <v>2718846</v>
      </c>
      <c r="F46">
        <v>1036437</v>
      </c>
      <c r="G46">
        <v>25193288</v>
      </c>
    </row>
    <row r="47" spans="1:7" x14ac:dyDescent="0.25">
      <c r="A47" t="s">
        <v>15</v>
      </c>
      <c r="B47">
        <v>17549</v>
      </c>
      <c r="C47">
        <v>4670</v>
      </c>
      <c r="D47">
        <v>4927</v>
      </c>
      <c r="E47">
        <v>14</v>
      </c>
      <c r="F47">
        <v>10</v>
      </c>
      <c r="G47">
        <v>57</v>
      </c>
    </row>
  </sheetData>
  <mergeCells count="1">
    <mergeCell ref="N5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Bernardi</cp:lastModifiedBy>
  <dcterms:created xsi:type="dcterms:W3CDTF">2017-02-01T06:21:36Z</dcterms:created>
  <dcterms:modified xsi:type="dcterms:W3CDTF">2017-02-01T14:39:58Z</dcterms:modified>
</cp:coreProperties>
</file>