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lex\myprojects\ASheriffProjects\Miscellaneous\IkesExcelSpreadsheets\"/>
    </mc:Choice>
  </mc:AlternateContent>
  <xr:revisionPtr revIDLastSave="0" documentId="8_{4E00EB48-0EA5-45AB-8F96-D77D7BB59808}" xr6:coauthVersionLast="47" xr6:coauthVersionMax="47" xr10:uidLastSave="{00000000-0000-0000-0000-000000000000}"/>
  <bookViews>
    <workbookView xWindow="-120" yWindow="-120" windowWidth="29040" windowHeight="15840" xr2:uid="{DECAF9FC-B0EB-47E7-9F2E-A89C1AED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1" l="1"/>
  <c r="L119" i="1"/>
  <c r="L115" i="1"/>
  <c r="L107" i="1"/>
  <c r="L106" i="1"/>
  <c r="L103" i="1"/>
  <c r="L95" i="1"/>
  <c r="L91" i="1"/>
  <c r="J123" i="1"/>
  <c r="J119" i="1"/>
  <c r="J115" i="1"/>
  <c r="J111" i="1"/>
  <c r="J107" i="1"/>
  <c r="J103" i="1"/>
  <c r="J95" i="1"/>
  <c r="J84" i="1"/>
  <c r="J80" i="1"/>
  <c r="J76" i="1"/>
  <c r="J88" i="1"/>
  <c r="J72" i="1"/>
  <c r="J68" i="1"/>
  <c r="J58" i="1"/>
  <c r="J59" i="1"/>
  <c r="J60" i="1"/>
  <c r="J61" i="1"/>
  <c r="J62" i="1"/>
  <c r="J63" i="1"/>
  <c r="J64" i="1"/>
  <c r="J65" i="1"/>
  <c r="J56" i="1"/>
  <c r="J52" i="1"/>
  <c r="J42" i="1"/>
  <c r="J43" i="1"/>
  <c r="J44" i="1"/>
  <c r="J45" i="1"/>
  <c r="J46" i="1"/>
  <c r="J47" i="1"/>
  <c r="J48" i="1"/>
  <c r="J49" i="1"/>
  <c r="J51" i="1"/>
  <c r="J53" i="1"/>
  <c r="J54" i="1"/>
  <c r="J55" i="1"/>
  <c r="J57" i="1"/>
  <c r="J40" i="1"/>
  <c r="J3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4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70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40" i="1"/>
  <c r="L3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4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8" i="1"/>
  <c r="I70" i="1"/>
  <c r="I72" i="1"/>
  <c r="I73" i="1"/>
  <c r="I74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89" i="1"/>
  <c r="I90" i="1"/>
  <c r="I92" i="1"/>
  <c r="I93" i="1"/>
  <c r="I94" i="1"/>
  <c r="I95" i="1"/>
  <c r="I96" i="1"/>
  <c r="I97" i="1"/>
  <c r="I98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0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5" i="1"/>
  <c r="K4" i="1"/>
  <c r="K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5" i="1"/>
  <c r="O4" i="1"/>
  <c r="O3" i="1"/>
  <c r="M7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5" i="1"/>
  <c r="M3" i="1"/>
  <c r="M2" i="1"/>
  <c r="M4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K2" i="1"/>
  <c r="M134" i="1"/>
  <c r="P2" i="1"/>
  <c r="O2" i="1"/>
  <c r="I134" i="1"/>
  <c r="J86" i="1"/>
  <c r="J87" i="1"/>
  <c r="J89" i="1"/>
  <c r="J82" i="1"/>
  <c r="J83" i="1"/>
  <c r="J85" i="1"/>
  <c r="J78" i="1"/>
  <c r="J81" i="1"/>
  <c r="J74" i="1"/>
  <c r="J75" i="1"/>
  <c r="J77" i="1"/>
  <c r="J70" i="1"/>
  <c r="J73" i="1"/>
  <c r="J38" i="1"/>
  <c r="L38" i="1"/>
  <c r="J39" i="1"/>
  <c r="L39" i="1"/>
  <c r="J41" i="1"/>
  <c r="L41" i="1"/>
  <c r="J35" i="1"/>
  <c r="L35" i="1"/>
  <c r="J37" i="1"/>
  <c r="L37" i="1"/>
  <c r="I3" i="1"/>
  <c r="J3" i="1"/>
  <c r="L3" i="1"/>
  <c r="N3" i="1"/>
  <c r="Q3" i="1"/>
  <c r="I5" i="1"/>
  <c r="J5" i="1"/>
  <c r="L5" i="1"/>
  <c r="N5" i="1"/>
  <c r="Q5" i="1"/>
  <c r="J90" i="1"/>
  <c r="L90" i="1"/>
  <c r="J92" i="1"/>
  <c r="L92" i="1"/>
  <c r="J93" i="1"/>
  <c r="L93" i="1"/>
  <c r="J94" i="1"/>
  <c r="L94" i="1"/>
  <c r="J96" i="1"/>
  <c r="L96" i="1"/>
  <c r="J97" i="1"/>
  <c r="L97" i="1"/>
  <c r="J98" i="1"/>
  <c r="L98" i="1"/>
  <c r="J100" i="1"/>
  <c r="L100" i="1"/>
  <c r="J101" i="1"/>
  <c r="L101" i="1"/>
  <c r="J102" i="1"/>
  <c r="L102" i="1"/>
  <c r="J104" i="1"/>
  <c r="L104" i="1"/>
  <c r="J105" i="1"/>
  <c r="L105" i="1"/>
  <c r="J106" i="1"/>
  <c r="J108" i="1"/>
  <c r="L108" i="1"/>
  <c r="J109" i="1"/>
  <c r="L109" i="1"/>
  <c r="J110" i="1"/>
  <c r="L110" i="1"/>
  <c r="J112" i="1"/>
  <c r="L112" i="1"/>
  <c r="J113" i="1"/>
  <c r="L113" i="1"/>
  <c r="J114" i="1"/>
  <c r="L114" i="1"/>
  <c r="J116" i="1"/>
  <c r="L116" i="1"/>
  <c r="J117" i="1"/>
  <c r="L117" i="1"/>
  <c r="J118" i="1"/>
  <c r="L118" i="1"/>
  <c r="J120" i="1"/>
  <c r="L120" i="1"/>
  <c r="J121" i="1"/>
  <c r="L121" i="1"/>
  <c r="J122" i="1"/>
  <c r="L122" i="1"/>
  <c r="J124" i="1"/>
  <c r="L124" i="1"/>
  <c r="J125" i="1"/>
  <c r="L125" i="1"/>
  <c r="J126" i="1"/>
  <c r="L126" i="1"/>
  <c r="Q126" i="1"/>
  <c r="J127" i="1"/>
  <c r="L127" i="1"/>
  <c r="Q127" i="1"/>
  <c r="J128" i="1"/>
  <c r="Q128" i="1"/>
  <c r="J129" i="1"/>
  <c r="L129" i="1"/>
  <c r="Q129" i="1"/>
  <c r="J130" i="1"/>
  <c r="L130" i="1"/>
  <c r="N130" i="1"/>
  <c r="Q130" i="1"/>
  <c r="J131" i="1"/>
  <c r="L131" i="1"/>
  <c r="N131" i="1"/>
  <c r="Q131" i="1"/>
  <c r="J132" i="1"/>
  <c r="L132" i="1"/>
  <c r="N132" i="1"/>
  <c r="Q132" i="1"/>
  <c r="J133" i="1"/>
  <c r="L133" i="1"/>
  <c r="N133" i="1"/>
  <c r="Q133" i="1"/>
  <c r="T2" i="1"/>
  <c r="T3" i="1"/>
  <c r="T4" i="1"/>
  <c r="T5" i="1"/>
  <c r="J134" i="1"/>
  <c r="K134" i="1"/>
  <c r="L134" i="1"/>
  <c r="N134" i="1"/>
  <c r="O134" i="1"/>
  <c r="P134" i="1"/>
  <c r="Q134" i="1"/>
  <c r="I135" i="1"/>
  <c r="I2" i="1"/>
  <c r="Q2" i="1"/>
  <c r="N2" i="1"/>
  <c r="L2" i="1"/>
  <c r="J2" i="1"/>
  <c r="T10" i="1" l="1"/>
  <c r="T9" i="1"/>
  <c r="T6" i="1"/>
  <c r="T8" i="1"/>
  <c r="T11" i="1"/>
  <c r="T7" i="1"/>
</calcChain>
</file>

<file path=xl/sharedStrings.xml><?xml version="1.0" encoding="utf-8"?>
<sst xmlns="http://schemas.openxmlformats.org/spreadsheetml/2006/main" count="127" uniqueCount="99">
  <si>
    <t>Time</t>
  </si>
  <si>
    <t>Name</t>
  </si>
  <si>
    <t>Phone #</t>
  </si>
  <si>
    <t>Sauce</t>
  </si>
  <si>
    <t>Email</t>
  </si>
  <si>
    <t>Celery/Carrots</t>
  </si>
  <si>
    <t>Cookies (12/24)</t>
  </si>
  <si>
    <t>NFC/AFC</t>
  </si>
  <si>
    <t>AFC Package
3ft Italian
50 Wings / Boneless
Cel&amp;Carr
Half Tray Caesar
12 Cookies</t>
  </si>
  <si>
    <t>NFC Package
3ft Italian
3ft Amer Combo
100 Wings / Boneless
Cel&amp;Carr
Half Tray Caesar
Half Tray Potato
24 Cookies</t>
  </si>
  <si>
    <t>AFC</t>
  </si>
  <si>
    <t>Buff</t>
  </si>
  <si>
    <t>Wings</t>
  </si>
  <si>
    <t>Boneless</t>
  </si>
  <si>
    <t>Ft</t>
  </si>
  <si>
    <t>Sandwich Type</t>
  </si>
  <si>
    <t>Italian</t>
  </si>
  <si>
    <t>American</t>
  </si>
  <si>
    <t>TOTAL WINGS</t>
  </si>
  <si>
    <t>TOTAL BONELESS</t>
  </si>
  <si>
    <t>TOTAL AFC</t>
  </si>
  <si>
    <t>TOTAL NFC</t>
  </si>
  <si>
    <t>TOTAL 3ft HERO</t>
  </si>
  <si>
    <t>TOTAL 6FT HERO</t>
  </si>
  <si>
    <t>TOTAL HALF TRAYS SALADS</t>
  </si>
  <si>
    <t>TOTAL CELERY/CARROTS</t>
  </si>
  <si>
    <t>TOTAL COOKIES</t>
  </si>
  <si>
    <t>Potato Salads</t>
  </si>
  <si>
    <t>TOTAL POTATO SALADS</t>
  </si>
  <si>
    <t>NOTES</t>
  </si>
  <si>
    <t>Salad Type</t>
  </si>
  <si>
    <t xml:space="preserve">Salad </t>
  </si>
  <si>
    <t>Mild</t>
  </si>
  <si>
    <t>Bryan</t>
  </si>
  <si>
    <t>Crystal</t>
  </si>
  <si>
    <t>BBQ</t>
  </si>
  <si>
    <t>Greg</t>
  </si>
  <si>
    <t>Mild w/ BC</t>
  </si>
  <si>
    <t>Ed Leach</t>
  </si>
  <si>
    <t>Andrea</t>
  </si>
  <si>
    <t>Michael</t>
  </si>
  <si>
    <t>Plain</t>
  </si>
  <si>
    <t>Will get SOS</t>
  </si>
  <si>
    <t>Tyler</t>
  </si>
  <si>
    <t>Marianna</t>
  </si>
  <si>
    <t>PLAIN HC &amp; Teri o/s</t>
  </si>
  <si>
    <t>Gladiator</t>
  </si>
  <si>
    <t>Bob G</t>
  </si>
  <si>
    <t>David</t>
  </si>
  <si>
    <t>Justin</t>
  </si>
  <si>
    <t>Zoya</t>
  </si>
  <si>
    <t>50 SBBQ, 50 Plain, HC &amp; Buff o/s</t>
  </si>
  <si>
    <t>Italian no Salami</t>
  </si>
  <si>
    <t>Tky Classic w/ Prov</t>
  </si>
  <si>
    <t>ITL Onion o/s</t>
  </si>
  <si>
    <t>Gregg B</t>
  </si>
  <si>
    <t>Plain Buff o/s</t>
  </si>
  <si>
    <t>BC o/s</t>
  </si>
  <si>
    <t>Rachel</t>
  </si>
  <si>
    <t>50 Buff / 
50 HC</t>
  </si>
  <si>
    <t>16" PLATTER (dropdown)
- 1 Italian
- 1 American Combo
- 2 Gladiator</t>
  </si>
  <si>
    <t>Buff BC o/s</t>
  </si>
  <si>
    <t>50 Buff / 50 HC
BC &amp; Ranch o/s</t>
  </si>
  <si>
    <t>18" PLATTER (dropdown)
- 2 Italians No Onion, OV o/s
- 2 Tky American Cheese (Just meat and cheese) Mayo o/s
- 1 American Combo NO TURKEY Mayo o/s</t>
  </si>
  <si>
    <t>Catherine</t>
  </si>
  <si>
    <t>PAID</t>
  </si>
  <si>
    <t>Mike</t>
  </si>
  <si>
    <t>Buff R o/s</t>
  </si>
  <si>
    <t>Meaghan F</t>
  </si>
  <si>
    <t>Larry S</t>
  </si>
  <si>
    <t>HC BC o/s</t>
  </si>
  <si>
    <t xml:space="preserve">OTHER:
ONE 4ft HERO
ONE 16" Platter
ONE 18" Platter </t>
  </si>
  <si>
    <t>Jessica S</t>
  </si>
  <si>
    <t>1/2 ITL, 1/2 GLAD</t>
  </si>
  <si>
    <t>Chris M</t>
  </si>
  <si>
    <t>GC Delux No Arug 
Pesto o/s</t>
  </si>
  <si>
    <t>No arugula, Pesto o/s</t>
  </si>
  <si>
    <t>Elena</t>
  </si>
  <si>
    <t>XTRA HC &amp; OV o/s</t>
  </si>
  <si>
    <t>Chevelle</t>
  </si>
  <si>
    <t>Mango</t>
  </si>
  <si>
    <t>No BC/R</t>
  </si>
  <si>
    <t>Lisa K</t>
  </si>
  <si>
    <t>Joel C</t>
  </si>
  <si>
    <t>American NO TKY
 SUB PROV</t>
  </si>
  <si>
    <t>Peggy D</t>
  </si>
  <si>
    <t>Buff &amp; Teri o/s</t>
  </si>
  <si>
    <t xml:space="preserve">John B </t>
  </si>
  <si>
    <t>HC R o/s</t>
  </si>
  <si>
    <t>Mark</t>
  </si>
  <si>
    <t>Steve D</t>
  </si>
  <si>
    <t>Yvonne N</t>
  </si>
  <si>
    <t>Ranch o/s Buff, BBQ, Teri CUPS o/s.</t>
  </si>
  <si>
    <t>Eileen</t>
  </si>
  <si>
    <t>Oreg BC&amp;R o/s</t>
  </si>
  <si>
    <r>
      <rPr>
        <b/>
        <sz val="11"/>
        <color theme="1"/>
        <rFont val="Calibri"/>
        <family val="2"/>
        <scheme val="minor"/>
      </rPr>
      <t>PAID</t>
    </r>
    <r>
      <rPr>
        <sz val="11"/>
        <color theme="1"/>
        <rFont val="Calibri"/>
        <family val="2"/>
        <scheme val="minor"/>
      </rPr>
      <t xml:space="preserve">
BC&amp;R o/s</t>
    </r>
    <r>
      <rPr>
        <b/>
        <sz val="11"/>
        <color theme="1"/>
        <rFont val="Calibri"/>
        <family val="2"/>
        <scheme val="minor"/>
      </rPr>
      <t xml:space="preserve">
Buff/BBQ/SpBBQ o/s</t>
    </r>
  </si>
  <si>
    <t>Sam L /
Nicole M</t>
  </si>
  <si>
    <t>Matt M</t>
  </si>
  <si>
    <t>Chris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</si>
</sst>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0" xfId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0" xfId="1" applyFont="1" applyBorder="1"/>
    <xf numFmtId="0" fontId="3" fillId="0" borderId="5" xfId="0" applyFont="1" applyBorder="1"/>
    <xf numFmtId="20" fontId="5" fillId="0" borderId="0" xfId="0" applyNumberFormat="1" applyFont="1"/>
    <xf numFmtId="0" fontId="3" fillId="0" borderId="3" xfId="0" applyFont="1" applyBorder="1"/>
    <xf numFmtId="0" fontId="6" fillId="0" borderId="3" xfId="0" applyFont="1" applyBorder="1"/>
    <xf numFmtId="20" fontId="3" fillId="0" borderId="0" xfId="0" applyNumberFormat="1" applyFont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2" fillId="0" borderId="6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9350-086F-47E2-949D-1D1740462354}">
  <dimension ref="A1:Z135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S23" sqref="S23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11.42578125" bestFit="1" customWidth="1"/>
    <col min="4" max="4" width="8.140625" bestFit="1" customWidth="1"/>
    <col min="5" max="5" width="12.42578125" bestFit="1" customWidth="1"/>
    <col min="6" max="6" width="8.85546875" bestFit="1" customWidth="1"/>
    <col min="7" max="7" width="12.42578125" bestFit="1" customWidth="1"/>
    <col min="8" max="8" width="38.140625" bestFit="1" customWidth="1"/>
    <col min="9" max="9" width="3.85546875" bestFit="1" customWidth="1"/>
    <col min="10" max="10" width="21.140625" bestFit="1" customWidth="1"/>
    <col min="11" max="11" width="3.85546875" bestFit="1" customWidth="1"/>
    <col min="12" max="12" width="22.7109375" bestFit="1" customWidth="1"/>
    <col min="13" max="13" width="8.7109375" bestFit="1" customWidth="1"/>
    <col min="14" max="14" width="14.7109375" bestFit="1" customWidth="1"/>
    <col min="15" max="15" width="18.5703125" bestFit="1" customWidth="1"/>
    <col min="16" max="16" width="19.85546875" bestFit="1" customWidth="1"/>
    <col min="17" max="17" width="21.140625" bestFit="1" customWidth="1"/>
    <col min="18" max="18" width="36.5703125" bestFit="1" customWidth="1"/>
    <col min="19" max="19" width="24.85546875" bestFit="1" customWidth="1"/>
    <col min="20" max="20" width="5.140625" bestFit="1" customWidth="1"/>
  </cols>
  <sheetData>
    <row r="1" spans="1:26" ht="21.75" thickBot="1" x14ac:dyDescent="0.4">
      <c r="A1" s="13" t="s">
        <v>0</v>
      </c>
      <c r="B1" s="13" t="s">
        <v>1</v>
      </c>
      <c r="C1" s="13" t="s">
        <v>2</v>
      </c>
      <c r="D1" s="13" t="s">
        <v>4</v>
      </c>
      <c r="E1" s="13" t="s">
        <v>7</v>
      </c>
      <c r="F1" s="13" t="s">
        <v>12</v>
      </c>
      <c r="G1" s="13" t="s">
        <v>13</v>
      </c>
      <c r="H1" s="13" t="s">
        <v>3</v>
      </c>
      <c r="I1" s="13" t="s">
        <v>14</v>
      </c>
      <c r="J1" s="13" t="s">
        <v>15</v>
      </c>
      <c r="K1" s="13" t="s">
        <v>14</v>
      </c>
      <c r="L1" s="13" t="s">
        <v>15</v>
      </c>
      <c r="M1" s="13" t="s">
        <v>31</v>
      </c>
      <c r="N1" s="13" t="s">
        <v>30</v>
      </c>
      <c r="O1" s="13" t="s">
        <v>27</v>
      </c>
      <c r="P1" s="13" t="s">
        <v>5</v>
      </c>
      <c r="Q1" s="13" t="s">
        <v>6</v>
      </c>
      <c r="R1" s="13" t="s">
        <v>29</v>
      </c>
    </row>
    <row r="2" spans="1:26" ht="18.75" x14ac:dyDescent="0.3">
      <c r="A2" s="11">
        <v>0.45833333333333331</v>
      </c>
      <c r="B2" s="8"/>
      <c r="C2" s="8"/>
      <c r="D2" s="9"/>
      <c r="E2" s="8"/>
      <c r="F2" s="8"/>
      <c r="G2" s="8"/>
      <c r="H2" s="8"/>
      <c r="I2" s="8" t="str">
        <f>IF(OR(E2="AFC",E2="NFC"),3,"")</f>
        <v/>
      </c>
      <c r="J2" s="8" t="str">
        <f>IF(OR(E2="AFC",E2="NFC"),"Italian","")</f>
        <v/>
      </c>
      <c r="K2" s="8" t="str">
        <f>IF(E2="NFC",3,"")</f>
        <v/>
      </c>
      <c r="L2" s="8" t="str">
        <f>IF(E2="NFC","American","")</f>
        <v/>
      </c>
      <c r="M2" s="10" t="str">
        <f>IF(OR(E2="AFC",E2="NFC"),1,"")</f>
        <v/>
      </c>
      <c r="N2" s="8" t="str">
        <f>IF(OR(E2="AFC",E2="NFC"),"Caesar","")</f>
        <v/>
      </c>
      <c r="O2" s="8" t="str">
        <f>IF(E2="NFC",1,"")</f>
        <v/>
      </c>
      <c r="P2" s="8" t="str">
        <f>IF(OR(E2="AFC",E2="NFC"),1,"")</f>
        <v/>
      </c>
      <c r="Q2" s="8" t="str">
        <f t="shared" ref="Q2:Q33" si="0">IF(E2="AFC", 12, IF(E2="NFC", 24, ""))</f>
        <v/>
      </c>
      <c r="R2" s="6"/>
      <c r="S2" t="s">
        <v>20</v>
      </c>
      <c r="T2">
        <f>COUNTIF(E:E, "AFC")</f>
        <v>7</v>
      </c>
      <c r="U2" s="24" t="s">
        <v>8</v>
      </c>
      <c r="V2" s="25"/>
      <c r="W2" s="25"/>
      <c r="X2" s="24" t="s">
        <v>9</v>
      </c>
      <c r="Y2" s="24"/>
      <c r="Z2" s="24"/>
    </row>
    <row r="3" spans="1:26" ht="18.75" x14ac:dyDescent="0.3">
      <c r="B3" s="8"/>
      <c r="C3" s="8"/>
      <c r="D3" s="8"/>
      <c r="E3" s="8"/>
      <c r="F3" s="8"/>
      <c r="G3" s="8"/>
      <c r="H3" s="8"/>
      <c r="I3" s="15" t="str">
        <f>IF(OR(E3="AFC",E3="NFC"),3,"")</f>
        <v/>
      </c>
      <c r="J3" s="15" t="str">
        <f>IF(OR(E3="AFC",E3="NFC"),"Italian","")</f>
        <v/>
      </c>
      <c r="K3" s="15" t="str">
        <f>IF(E3="NFC",3,"")</f>
        <v/>
      </c>
      <c r="L3" s="15" t="str">
        <f>IF(E3="NFC","American","")</f>
        <v/>
      </c>
      <c r="M3" s="18" t="str">
        <f>IF(OR(E3="AFC",E3="NFC"),1,"")</f>
        <v/>
      </c>
      <c r="N3" s="15" t="str">
        <f>IF(OR(E3="AFC",E3="NFC"),"Caesar","")</f>
        <v/>
      </c>
      <c r="O3" s="15" t="str">
        <f>IF(E3="NFC",1,"")</f>
        <v/>
      </c>
      <c r="P3" s="15" t="str">
        <f>IF(OR(E3="AFC",E3="NFC"),1,"")</f>
        <v/>
      </c>
      <c r="Q3" s="15" t="str">
        <f t="shared" si="0"/>
        <v/>
      </c>
      <c r="R3" s="3"/>
      <c r="S3" t="s">
        <v>21</v>
      </c>
      <c r="T3">
        <f>COUNTIF(E:E, "NFC")</f>
        <v>0</v>
      </c>
      <c r="U3" s="25"/>
      <c r="V3" s="25"/>
      <c r="W3" s="25"/>
      <c r="X3" s="24"/>
      <c r="Y3" s="24"/>
      <c r="Z3" s="24"/>
    </row>
    <row r="4" spans="1:26" ht="18.75" x14ac:dyDescent="0.3">
      <c r="B4" s="8"/>
      <c r="C4" s="8"/>
      <c r="D4" s="8"/>
      <c r="E4" s="8"/>
      <c r="F4" s="8"/>
      <c r="G4" s="8"/>
      <c r="H4" s="8"/>
      <c r="I4" s="15" t="str">
        <f>IF(OR(E4="AFC",E4="NFC"),3,"")</f>
        <v/>
      </c>
      <c r="J4" s="15" t="str">
        <f>IF(OR(E4="AFC",E4="NFC"),"Italian","")</f>
        <v/>
      </c>
      <c r="K4" s="15" t="str">
        <f>IF(E4="NFC",3,"")</f>
        <v/>
      </c>
      <c r="L4" s="15" t="str">
        <f>IF(E4="NFC","American","")</f>
        <v/>
      </c>
      <c r="M4" s="18" t="str">
        <f t="shared" ref="M4" si="1">IF(OR(E4="AFC",E4="NFC"),1,"")</f>
        <v/>
      </c>
      <c r="N4" s="15" t="str">
        <f>IF(OR(E4="AFC",E4="NFC"),"Caesar","")</f>
        <v/>
      </c>
      <c r="O4" s="15" t="str">
        <f>IF(E4="NFC",1,"")</f>
        <v/>
      </c>
      <c r="P4" s="15" t="str">
        <f>IF(OR(E4="AFC",E4="NFC"),1,"")</f>
        <v/>
      </c>
      <c r="Q4" s="15" t="str">
        <f t="shared" si="0"/>
        <v/>
      </c>
      <c r="R4" s="7"/>
      <c r="S4" t="s">
        <v>18</v>
      </c>
      <c r="T4">
        <f>SUM(F:F)</f>
        <v>1000</v>
      </c>
      <c r="U4" s="25"/>
      <c r="V4" s="25"/>
      <c r="W4" s="25"/>
      <c r="X4" s="24"/>
      <c r="Y4" s="24"/>
      <c r="Z4" s="24"/>
    </row>
    <row r="5" spans="1:26" ht="19.5" thickBot="1" x14ac:dyDescent="0.35">
      <c r="A5" s="5"/>
      <c r="B5" s="12"/>
      <c r="C5" s="12"/>
      <c r="D5" s="12"/>
      <c r="E5" s="12"/>
      <c r="F5" s="12"/>
      <c r="G5" s="12"/>
      <c r="H5" s="12"/>
      <c r="I5" s="16" t="str">
        <f>IF(OR(E5="AFC",E5="NFC"),3,"")</f>
        <v/>
      </c>
      <c r="J5" s="16" t="str">
        <f>IF(OR(E5="AFC",E5="NFC"),"Italian","")</f>
        <v/>
      </c>
      <c r="K5" s="16" t="str">
        <f>IF(E5="NFC",3,"")</f>
        <v/>
      </c>
      <c r="L5" s="16" t="str">
        <f>IF(E5="NFC","American","")</f>
        <v/>
      </c>
      <c r="M5" s="17" t="str">
        <f>IF(OR(E5="AFC",E5="NFC"),1,"")</f>
        <v/>
      </c>
      <c r="N5" s="16" t="str">
        <f>IF(OR(E5="AFC",E5="NFC"),"Caesar","")</f>
        <v/>
      </c>
      <c r="O5" s="16" t="str">
        <f>IF(E5="NFC",1,"")</f>
        <v/>
      </c>
      <c r="P5" s="16" t="str">
        <f>IF(OR(E5="AFC",E5="NFC"),1,"")</f>
        <v/>
      </c>
      <c r="Q5" s="16" t="str">
        <f t="shared" si="0"/>
        <v/>
      </c>
      <c r="R5" s="5"/>
      <c r="S5" t="s">
        <v>19</v>
      </c>
      <c r="T5">
        <f>SUM(G:G)</f>
        <v>700</v>
      </c>
      <c r="U5" s="25"/>
      <c r="V5" s="25"/>
      <c r="W5" s="25"/>
      <c r="X5" s="24"/>
      <c r="Y5" s="24"/>
      <c r="Z5" s="24"/>
    </row>
    <row r="6" spans="1:26" ht="18.75" x14ac:dyDescent="0.3">
      <c r="A6" s="11">
        <v>0.46875</v>
      </c>
      <c r="B6" s="8"/>
      <c r="C6" s="8"/>
      <c r="D6" s="9"/>
      <c r="E6" s="8"/>
      <c r="F6" s="8"/>
      <c r="G6" s="8"/>
      <c r="H6" s="8"/>
      <c r="I6" s="8" t="str">
        <f t="shared" ref="I6:I68" si="2">IF(OR(E6="AFC",E6="NFC"),3,"")</f>
        <v/>
      </c>
      <c r="J6" s="8" t="str">
        <f t="shared" ref="J6:J33" si="3">IF(OR(E6="AFC",E6="NFC"),"Italian","")</f>
        <v/>
      </c>
      <c r="K6" s="8" t="str">
        <f t="shared" ref="K6:K68" si="4">IF(E6="NFC",3,"")</f>
        <v/>
      </c>
      <c r="L6" s="8" t="str">
        <f t="shared" ref="L6:L33" si="5">IF(E6="NFC","American","")</f>
        <v/>
      </c>
      <c r="M6" s="10" t="str">
        <f t="shared" ref="M6:M69" si="6">IF(OR(E6="AFC",E6="NFC"),1,"")</f>
        <v/>
      </c>
      <c r="N6" s="8" t="str">
        <f t="shared" ref="N6:N69" si="7">IF(OR(E6="AFC",E6="NFC"),"Caesar","")</f>
        <v/>
      </c>
      <c r="O6" s="8" t="str">
        <f t="shared" ref="O6:O69" si="8">IF(E6="NFC",1,"")</f>
        <v/>
      </c>
      <c r="P6" s="8" t="str">
        <f t="shared" ref="P6:P69" si="9">IF(OR(E6="AFC",E6="NFC"),1,"")</f>
        <v/>
      </c>
      <c r="Q6" s="8" t="str">
        <f t="shared" si="0"/>
        <v/>
      </c>
      <c r="R6" s="6"/>
      <c r="S6" t="s">
        <v>22</v>
      </c>
      <c r="T6">
        <f>COUNTIF(I:K, "3")</f>
        <v>19</v>
      </c>
      <c r="U6" s="25"/>
      <c r="V6" s="25"/>
      <c r="W6" s="25"/>
      <c r="X6" s="24"/>
      <c r="Y6" s="24"/>
      <c r="Z6" s="24"/>
    </row>
    <row r="7" spans="1:26" ht="18.75" x14ac:dyDescent="0.3">
      <c r="B7" s="8"/>
      <c r="C7" s="8"/>
      <c r="D7" s="8"/>
      <c r="E7" s="8"/>
      <c r="F7" s="8"/>
      <c r="G7" s="8"/>
      <c r="H7" s="8"/>
      <c r="I7" s="15" t="str">
        <f t="shared" si="2"/>
        <v/>
      </c>
      <c r="J7" s="15" t="str">
        <f t="shared" si="3"/>
        <v/>
      </c>
      <c r="K7" s="15" t="str">
        <f t="shared" si="4"/>
        <v/>
      </c>
      <c r="L7" s="15" t="str">
        <f t="shared" si="5"/>
        <v/>
      </c>
      <c r="M7" s="18" t="str">
        <f t="shared" si="6"/>
        <v/>
      </c>
      <c r="N7" s="15" t="str">
        <f t="shared" si="7"/>
        <v/>
      </c>
      <c r="O7" s="15" t="str">
        <f t="shared" si="8"/>
        <v/>
      </c>
      <c r="P7" s="15" t="str">
        <f t="shared" si="9"/>
        <v/>
      </c>
      <c r="Q7" s="15" t="str">
        <f t="shared" si="0"/>
        <v/>
      </c>
      <c r="R7" s="7"/>
      <c r="S7" t="s">
        <v>23</v>
      </c>
      <c r="T7">
        <f>COUNTIF(I:K, "6")</f>
        <v>0</v>
      </c>
      <c r="U7" s="25"/>
      <c r="V7" s="25"/>
      <c r="W7" s="25"/>
      <c r="X7" s="24"/>
      <c r="Y7" s="24"/>
      <c r="Z7" s="24"/>
    </row>
    <row r="8" spans="1:26" ht="18.75" x14ac:dyDescent="0.3">
      <c r="B8" s="8"/>
      <c r="C8" s="8"/>
      <c r="D8" s="8"/>
      <c r="E8" s="8"/>
      <c r="F8" s="8"/>
      <c r="G8" s="8"/>
      <c r="H8" s="8"/>
      <c r="I8" s="15" t="str">
        <f t="shared" si="2"/>
        <v/>
      </c>
      <c r="J8" s="15" t="str">
        <f t="shared" si="3"/>
        <v/>
      </c>
      <c r="K8" s="15" t="str">
        <f t="shared" si="4"/>
        <v/>
      </c>
      <c r="L8" s="15" t="str">
        <f t="shared" si="5"/>
        <v/>
      </c>
      <c r="M8" s="18" t="str">
        <f t="shared" si="6"/>
        <v/>
      </c>
      <c r="N8" s="15" t="str">
        <f t="shared" si="7"/>
        <v/>
      </c>
      <c r="O8" s="15" t="str">
        <f t="shared" si="8"/>
        <v/>
      </c>
      <c r="P8" s="15" t="str">
        <f t="shared" si="9"/>
        <v/>
      </c>
      <c r="Q8" s="15" t="str">
        <f t="shared" si="0"/>
        <v/>
      </c>
      <c r="R8" s="7"/>
      <c r="S8" t="s">
        <v>24</v>
      </c>
      <c r="T8">
        <f>(SUM(M:M))</f>
        <v>7</v>
      </c>
      <c r="U8" s="25"/>
      <c r="V8" s="25"/>
      <c r="W8" s="25"/>
      <c r="X8" s="24"/>
      <c r="Y8" s="24"/>
      <c r="Z8" s="24"/>
    </row>
    <row r="9" spans="1:26" ht="19.5" thickBot="1" x14ac:dyDescent="0.35">
      <c r="A9" s="5"/>
      <c r="B9" s="12"/>
      <c r="C9" s="12"/>
      <c r="D9" s="12"/>
      <c r="E9" s="12"/>
      <c r="F9" s="12"/>
      <c r="G9" s="12"/>
      <c r="H9" s="12"/>
      <c r="I9" s="16" t="str">
        <f t="shared" si="2"/>
        <v/>
      </c>
      <c r="J9" s="16" t="str">
        <f t="shared" si="3"/>
        <v/>
      </c>
      <c r="K9" s="16" t="str">
        <f t="shared" si="4"/>
        <v/>
      </c>
      <c r="L9" s="16" t="str">
        <f t="shared" si="5"/>
        <v/>
      </c>
      <c r="M9" s="17" t="str">
        <f t="shared" si="6"/>
        <v/>
      </c>
      <c r="N9" s="16" t="str">
        <f t="shared" si="7"/>
        <v/>
      </c>
      <c r="O9" s="16" t="str">
        <f t="shared" si="8"/>
        <v/>
      </c>
      <c r="P9" s="16" t="str">
        <f t="shared" si="9"/>
        <v/>
      </c>
      <c r="Q9" s="16" t="str">
        <f t="shared" si="0"/>
        <v/>
      </c>
      <c r="R9" s="5"/>
      <c r="S9" t="s">
        <v>28</v>
      </c>
      <c r="T9">
        <f>SUM(O:O)</f>
        <v>0</v>
      </c>
      <c r="U9" s="25"/>
      <c r="V9" s="25"/>
      <c r="W9" s="25"/>
      <c r="X9" s="24"/>
      <c r="Y9" s="24"/>
      <c r="Z9" s="24"/>
    </row>
    <row r="10" spans="1:26" ht="18.75" x14ac:dyDescent="0.3">
      <c r="A10" s="11">
        <v>0.47916666666666669</v>
      </c>
      <c r="B10" s="8"/>
      <c r="C10" s="8"/>
      <c r="D10" s="8"/>
      <c r="E10" s="8"/>
      <c r="F10" s="8"/>
      <c r="G10" s="8"/>
      <c r="H10" s="8"/>
      <c r="I10" s="8" t="str">
        <f t="shared" si="2"/>
        <v/>
      </c>
      <c r="J10" s="8" t="str">
        <f t="shared" si="3"/>
        <v/>
      </c>
      <c r="K10" s="8" t="str">
        <f t="shared" si="4"/>
        <v/>
      </c>
      <c r="L10" s="8" t="str">
        <f t="shared" si="5"/>
        <v/>
      </c>
      <c r="M10" s="10" t="str">
        <f t="shared" si="6"/>
        <v/>
      </c>
      <c r="N10" s="8" t="str">
        <f t="shared" si="7"/>
        <v/>
      </c>
      <c r="O10" s="8" t="str">
        <f t="shared" si="8"/>
        <v/>
      </c>
      <c r="P10" s="8" t="str">
        <f t="shared" si="9"/>
        <v/>
      </c>
      <c r="Q10" s="8" t="str">
        <f t="shared" si="0"/>
        <v/>
      </c>
      <c r="R10" s="6"/>
      <c r="S10" t="s">
        <v>25</v>
      </c>
      <c r="T10">
        <f>SUM(P:P)</f>
        <v>7</v>
      </c>
      <c r="U10" s="25"/>
      <c r="V10" s="25"/>
      <c r="W10" s="25"/>
      <c r="X10" s="24"/>
      <c r="Y10" s="24"/>
      <c r="Z10" s="24"/>
    </row>
    <row r="11" spans="1:26" ht="18.75" x14ac:dyDescent="0.3">
      <c r="B11" s="8"/>
      <c r="C11" s="8"/>
      <c r="D11" s="8"/>
      <c r="E11" s="8"/>
      <c r="F11" s="8"/>
      <c r="G11" s="8"/>
      <c r="H11" s="8"/>
      <c r="I11" s="15" t="str">
        <f t="shared" si="2"/>
        <v/>
      </c>
      <c r="J11" s="15" t="str">
        <f t="shared" si="3"/>
        <v/>
      </c>
      <c r="K11" s="15" t="str">
        <f t="shared" si="4"/>
        <v/>
      </c>
      <c r="L11" s="15" t="str">
        <f t="shared" si="5"/>
        <v/>
      </c>
      <c r="M11" s="18" t="str">
        <f t="shared" si="6"/>
        <v/>
      </c>
      <c r="N11" s="15" t="str">
        <f t="shared" si="7"/>
        <v/>
      </c>
      <c r="O11" s="15" t="str">
        <f t="shared" si="8"/>
        <v/>
      </c>
      <c r="P11" s="15" t="str">
        <f t="shared" si="9"/>
        <v/>
      </c>
      <c r="Q11" s="15" t="str">
        <f t="shared" si="0"/>
        <v/>
      </c>
      <c r="R11" s="7"/>
      <c r="S11" t="s">
        <v>26</v>
      </c>
      <c r="T11">
        <f>SUM(Q:Q)</f>
        <v>96</v>
      </c>
      <c r="X11" s="24"/>
      <c r="Y11" s="24"/>
      <c r="Z11" s="24"/>
    </row>
    <row r="12" spans="1:26" ht="18.75" x14ac:dyDescent="0.3">
      <c r="B12" s="8"/>
      <c r="C12" s="8"/>
      <c r="D12" s="8"/>
      <c r="E12" s="8"/>
      <c r="F12" s="8"/>
      <c r="G12" s="8"/>
      <c r="H12" s="8"/>
      <c r="I12" s="15" t="str">
        <f t="shared" si="2"/>
        <v/>
      </c>
      <c r="J12" s="15" t="str">
        <f t="shared" si="3"/>
        <v/>
      </c>
      <c r="K12" s="15" t="str">
        <f t="shared" si="4"/>
        <v/>
      </c>
      <c r="L12" s="15" t="str">
        <f t="shared" si="5"/>
        <v/>
      </c>
      <c r="M12" s="18" t="str">
        <f t="shared" si="6"/>
        <v/>
      </c>
      <c r="N12" s="15" t="str">
        <f t="shared" si="7"/>
        <v/>
      </c>
      <c r="O12" s="15" t="str">
        <f t="shared" si="8"/>
        <v/>
      </c>
      <c r="P12" s="15" t="str">
        <f t="shared" si="9"/>
        <v/>
      </c>
      <c r="Q12" s="15" t="str">
        <f t="shared" si="0"/>
        <v/>
      </c>
      <c r="R12" s="7"/>
      <c r="X12" s="2"/>
      <c r="Y12" s="2"/>
      <c r="Z12" s="2"/>
    </row>
    <row r="13" spans="1:26" ht="19.5" thickBot="1" x14ac:dyDescent="0.35">
      <c r="A13" s="5"/>
      <c r="B13" s="12"/>
      <c r="C13" s="12"/>
      <c r="D13" s="12"/>
      <c r="E13" s="12"/>
      <c r="F13" s="12"/>
      <c r="G13" s="12"/>
      <c r="H13" s="12"/>
      <c r="I13" s="16" t="str">
        <f t="shared" si="2"/>
        <v/>
      </c>
      <c r="J13" s="16" t="str">
        <f t="shared" si="3"/>
        <v/>
      </c>
      <c r="K13" s="16" t="str">
        <f t="shared" si="4"/>
        <v/>
      </c>
      <c r="L13" s="16" t="str">
        <f t="shared" si="5"/>
        <v/>
      </c>
      <c r="M13" s="17" t="str">
        <f t="shared" si="6"/>
        <v/>
      </c>
      <c r="N13" s="16" t="str">
        <f t="shared" si="7"/>
        <v/>
      </c>
      <c r="O13" s="16" t="str">
        <f t="shared" si="8"/>
        <v/>
      </c>
      <c r="P13" s="16" t="str">
        <f t="shared" si="9"/>
        <v/>
      </c>
      <c r="Q13" s="16" t="str">
        <f t="shared" si="0"/>
        <v/>
      </c>
      <c r="R13" s="5"/>
      <c r="S13" s="24" t="s">
        <v>71</v>
      </c>
    </row>
    <row r="14" spans="1:26" ht="18.75" x14ac:dyDescent="0.3">
      <c r="A14" s="14">
        <v>0.48958333333333331</v>
      </c>
      <c r="B14" s="8"/>
      <c r="C14" s="8"/>
      <c r="D14" s="8"/>
      <c r="E14" s="8"/>
      <c r="F14" s="8"/>
      <c r="G14" s="8"/>
      <c r="H14" s="8"/>
      <c r="I14" s="8" t="str">
        <f t="shared" si="2"/>
        <v/>
      </c>
      <c r="J14" s="8" t="str">
        <f t="shared" si="3"/>
        <v/>
      </c>
      <c r="K14" s="8" t="str">
        <f t="shared" si="4"/>
        <v/>
      </c>
      <c r="L14" s="8" t="str">
        <f t="shared" si="5"/>
        <v/>
      </c>
      <c r="M14" s="10" t="str">
        <f t="shared" si="6"/>
        <v/>
      </c>
      <c r="N14" s="8" t="str">
        <f t="shared" si="7"/>
        <v/>
      </c>
      <c r="O14" s="8" t="str">
        <f t="shared" si="8"/>
        <v/>
      </c>
      <c r="P14" s="8" t="str">
        <f t="shared" si="9"/>
        <v/>
      </c>
      <c r="Q14" s="8" t="str">
        <f t="shared" si="0"/>
        <v/>
      </c>
      <c r="R14" s="6"/>
      <c r="S14" s="25"/>
    </row>
    <row r="15" spans="1:26" ht="18.75" x14ac:dyDescent="0.3">
      <c r="B15" s="8"/>
      <c r="C15" s="8"/>
      <c r="D15" s="8"/>
      <c r="E15" s="8"/>
      <c r="F15" s="8"/>
      <c r="G15" s="8"/>
      <c r="H15" s="8"/>
      <c r="I15" s="15" t="str">
        <f t="shared" si="2"/>
        <v/>
      </c>
      <c r="J15" s="15" t="str">
        <f t="shared" si="3"/>
        <v/>
      </c>
      <c r="K15" s="15" t="str">
        <f t="shared" si="4"/>
        <v/>
      </c>
      <c r="L15" s="15" t="str">
        <f t="shared" si="5"/>
        <v/>
      </c>
      <c r="M15" s="18" t="str">
        <f t="shared" si="6"/>
        <v/>
      </c>
      <c r="N15" s="15" t="str">
        <f t="shared" si="7"/>
        <v/>
      </c>
      <c r="O15" s="15" t="str">
        <f t="shared" si="8"/>
        <v/>
      </c>
      <c r="P15" s="15" t="str">
        <f t="shared" si="9"/>
        <v/>
      </c>
      <c r="Q15" s="15" t="str">
        <f t="shared" si="0"/>
        <v/>
      </c>
      <c r="R15" s="7"/>
      <c r="S15" s="25"/>
    </row>
    <row r="16" spans="1:26" ht="18.75" x14ac:dyDescent="0.3">
      <c r="B16" s="8"/>
      <c r="C16" s="8"/>
      <c r="D16" s="8"/>
      <c r="E16" s="8"/>
      <c r="F16" s="8"/>
      <c r="G16" s="8"/>
      <c r="H16" s="8"/>
      <c r="I16" s="15" t="str">
        <f t="shared" si="2"/>
        <v/>
      </c>
      <c r="J16" s="15" t="str">
        <f t="shared" si="3"/>
        <v/>
      </c>
      <c r="K16" s="15" t="str">
        <f t="shared" si="4"/>
        <v/>
      </c>
      <c r="L16" s="15" t="str">
        <f t="shared" si="5"/>
        <v/>
      </c>
      <c r="M16" s="18" t="str">
        <f t="shared" si="6"/>
        <v/>
      </c>
      <c r="N16" s="15" t="str">
        <f t="shared" si="7"/>
        <v/>
      </c>
      <c r="O16" s="15" t="str">
        <f t="shared" si="8"/>
        <v/>
      </c>
      <c r="P16" s="15" t="str">
        <f t="shared" si="9"/>
        <v/>
      </c>
      <c r="Q16" s="15" t="str">
        <f t="shared" si="0"/>
        <v/>
      </c>
      <c r="R16" s="7"/>
      <c r="S16" s="25"/>
    </row>
    <row r="17" spans="1:19" ht="19.5" thickBot="1" x14ac:dyDescent="0.35">
      <c r="A17" s="5"/>
      <c r="B17" s="12"/>
      <c r="C17" s="12"/>
      <c r="D17" s="12"/>
      <c r="E17" s="12"/>
      <c r="F17" s="12"/>
      <c r="G17" s="12"/>
      <c r="H17" s="12"/>
      <c r="I17" s="16" t="str">
        <f t="shared" si="2"/>
        <v/>
      </c>
      <c r="J17" s="16" t="str">
        <f t="shared" si="3"/>
        <v/>
      </c>
      <c r="K17" s="16" t="str">
        <f t="shared" si="4"/>
        <v/>
      </c>
      <c r="L17" s="16" t="str">
        <f t="shared" si="5"/>
        <v/>
      </c>
      <c r="M17" s="17" t="str">
        <f t="shared" si="6"/>
        <v/>
      </c>
      <c r="N17" s="16" t="str">
        <f t="shared" si="7"/>
        <v/>
      </c>
      <c r="O17" s="16" t="str">
        <f t="shared" si="8"/>
        <v/>
      </c>
      <c r="P17" s="16" t="str">
        <f t="shared" si="9"/>
        <v/>
      </c>
      <c r="Q17" s="16" t="str">
        <f t="shared" si="0"/>
        <v/>
      </c>
      <c r="R17" s="5"/>
      <c r="S17" s="25"/>
    </row>
    <row r="18" spans="1:19" ht="18.75" x14ac:dyDescent="0.3">
      <c r="A18" s="11">
        <v>0.5</v>
      </c>
      <c r="B18" s="8"/>
      <c r="C18" s="8"/>
      <c r="D18" s="9"/>
      <c r="E18" s="8"/>
      <c r="F18" s="8"/>
      <c r="G18" s="8"/>
      <c r="H18" s="8"/>
      <c r="I18" s="8" t="str">
        <f t="shared" si="2"/>
        <v/>
      </c>
      <c r="J18" s="8" t="str">
        <f t="shared" si="3"/>
        <v/>
      </c>
      <c r="K18" s="8" t="str">
        <f t="shared" si="4"/>
        <v/>
      </c>
      <c r="L18" s="8" t="str">
        <f t="shared" si="5"/>
        <v/>
      </c>
      <c r="M18" s="10" t="str">
        <f t="shared" si="6"/>
        <v/>
      </c>
      <c r="N18" s="8" t="str">
        <f t="shared" si="7"/>
        <v/>
      </c>
      <c r="O18" s="8" t="str">
        <f t="shared" si="8"/>
        <v/>
      </c>
      <c r="P18" s="8" t="str">
        <f t="shared" si="9"/>
        <v/>
      </c>
      <c r="Q18" s="8" t="str">
        <f t="shared" si="0"/>
        <v/>
      </c>
      <c r="R18" s="6"/>
      <c r="S18" s="25"/>
    </row>
    <row r="19" spans="1:19" ht="18.75" x14ac:dyDescent="0.3">
      <c r="B19" s="8"/>
      <c r="C19" s="8"/>
      <c r="D19" s="8"/>
      <c r="E19" s="8"/>
      <c r="F19" s="8"/>
      <c r="G19" s="8"/>
      <c r="H19" s="8"/>
      <c r="I19" s="15" t="str">
        <f t="shared" si="2"/>
        <v/>
      </c>
      <c r="J19" s="15" t="str">
        <f t="shared" si="3"/>
        <v/>
      </c>
      <c r="K19" s="15" t="str">
        <f t="shared" si="4"/>
        <v/>
      </c>
      <c r="L19" s="15" t="str">
        <f t="shared" si="5"/>
        <v/>
      </c>
      <c r="M19" s="18" t="str">
        <f t="shared" si="6"/>
        <v/>
      </c>
      <c r="N19" s="15" t="str">
        <f t="shared" si="7"/>
        <v/>
      </c>
      <c r="O19" s="15" t="str">
        <f t="shared" si="8"/>
        <v/>
      </c>
      <c r="P19" s="15" t="str">
        <f t="shared" si="9"/>
        <v/>
      </c>
      <c r="Q19" s="15" t="str">
        <f t="shared" si="0"/>
        <v/>
      </c>
      <c r="R19" s="7"/>
    </row>
    <row r="20" spans="1:19" ht="18.75" x14ac:dyDescent="0.3">
      <c r="B20" s="8"/>
      <c r="C20" s="8"/>
      <c r="D20" s="8"/>
      <c r="E20" s="8"/>
      <c r="F20" s="8"/>
      <c r="G20" s="8"/>
      <c r="H20" s="8"/>
      <c r="I20" s="15" t="str">
        <f t="shared" si="2"/>
        <v/>
      </c>
      <c r="J20" s="15" t="str">
        <f t="shared" si="3"/>
        <v/>
      </c>
      <c r="K20" s="15" t="str">
        <f t="shared" si="4"/>
        <v/>
      </c>
      <c r="L20" s="15" t="str">
        <f t="shared" si="5"/>
        <v/>
      </c>
      <c r="M20" s="18" t="str">
        <f t="shared" si="6"/>
        <v/>
      </c>
      <c r="N20" s="15" t="str">
        <f t="shared" si="7"/>
        <v/>
      </c>
      <c r="O20" s="15" t="str">
        <f t="shared" si="8"/>
        <v/>
      </c>
      <c r="P20" s="15" t="str">
        <f t="shared" si="9"/>
        <v/>
      </c>
      <c r="Q20" s="15" t="str">
        <f t="shared" si="0"/>
        <v/>
      </c>
      <c r="R20" s="7"/>
    </row>
    <row r="21" spans="1:19" ht="19.5" thickBot="1" x14ac:dyDescent="0.35">
      <c r="A21" s="5"/>
      <c r="B21" s="12"/>
      <c r="C21" s="12"/>
      <c r="D21" s="12"/>
      <c r="E21" s="12"/>
      <c r="F21" s="12"/>
      <c r="G21" s="12"/>
      <c r="H21" s="12"/>
      <c r="I21" s="16" t="str">
        <f t="shared" si="2"/>
        <v/>
      </c>
      <c r="J21" s="16" t="str">
        <f t="shared" si="3"/>
        <v/>
      </c>
      <c r="K21" s="16" t="str">
        <f t="shared" si="4"/>
        <v/>
      </c>
      <c r="L21" s="16" t="str">
        <f t="shared" si="5"/>
        <v/>
      </c>
      <c r="M21" s="17" t="str">
        <f t="shared" si="6"/>
        <v/>
      </c>
      <c r="N21" s="16" t="str">
        <f t="shared" si="7"/>
        <v/>
      </c>
      <c r="O21" s="16" t="str">
        <f t="shared" si="8"/>
        <v/>
      </c>
      <c r="P21" s="16" t="str">
        <f t="shared" si="9"/>
        <v/>
      </c>
      <c r="Q21" s="16" t="str">
        <f t="shared" si="0"/>
        <v/>
      </c>
      <c r="R21" s="5"/>
    </row>
    <row r="22" spans="1:19" ht="18.75" x14ac:dyDescent="0.3">
      <c r="A22" s="11">
        <v>0.51041666666666663</v>
      </c>
      <c r="B22" s="8"/>
      <c r="C22" s="8"/>
      <c r="D22" s="8"/>
      <c r="E22" s="8"/>
      <c r="F22" s="8"/>
      <c r="G22" s="8"/>
      <c r="H22" s="8"/>
      <c r="I22" s="8" t="str">
        <f t="shared" si="2"/>
        <v/>
      </c>
      <c r="J22" s="8" t="str">
        <f t="shared" si="3"/>
        <v/>
      </c>
      <c r="K22" s="8" t="str">
        <f t="shared" si="4"/>
        <v/>
      </c>
      <c r="L22" s="8" t="str">
        <f t="shared" si="5"/>
        <v/>
      </c>
      <c r="M22" s="10" t="str">
        <f t="shared" si="6"/>
        <v/>
      </c>
      <c r="N22" s="8" t="str">
        <f t="shared" si="7"/>
        <v/>
      </c>
      <c r="O22" s="8" t="str">
        <f t="shared" si="8"/>
        <v/>
      </c>
      <c r="P22" s="8" t="str">
        <f t="shared" si="9"/>
        <v/>
      </c>
      <c r="Q22" s="8" t="str">
        <f t="shared" si="0"/>
        <v/>
      </c>
      <c r="R22" s="6"/>
    </row>
    <row r="23" spans="1:19" ht="18.75" x14ac:dyDescent="0.3">
      <c r="B23" s="8"/>
      <c r="C23" s="8"/>
      <c r="D23" s="8"/>
      <c r="E23" s="8"/>
      <c r="F23" s="8"/>
      <c r="G23" s="8"/>
      <c r="H23" s="8"/>
      <c r="I23" s="15" t="str">
        <f t="shared" si="2"/>
        <v/>
      </c>
      <c r="J23" s="15" t="str">
        <f t="shared" si="3"/>
        <v/>
      </c>
      <c r="K23" s="15" t="str">
        <f t="shared" si="4"/>
        <v/>
      </c>
      <c r="L23" s="15" t="str">
        <f t="shared" si="5"/>
        <v/>
      </c>
      <c r="M23" s="18" t="str">
        <f t="shared" si="6"/>
        <v/>
      </c>
      <c r="N23" s="15" t="str">
        <f t="shared" si="7"/>
        <v/>
      </c>
      <c r="O23" s="15" t="str">
        <f t="shared" si="8"/>
        <v/>
      </c>
      <c r="P23" s="15" t="str">
        <f t="shared" si="9"/>
        <v/>
      </c>
      <c r="Q23" s="15" t="str">
        <f t="shared" si="0"/>
        <v/>
      </c>
      <c r="R23" s="7"/>
    </row>
    <row r="24" spans="1:19" ht="18.75" x14ac:dyDescent="0.3">
      <c r="B24" s="8"/>
      <c r="C24" s="8"/>
      <c r="D24" s="8"/>
      <c r="E24" s="8"/>
      <c r="F24" s="8"/>
      <c r="G24" s="8"/>
      <c r="H24" s="8"/>
      <c r="I24" s="15" t="str">
        <f t="shared" si="2"/>
        <v/>
      </c>
      <c r="J24" s="15" t="str">
        <f t="shared" si="3"/>
        <v/>
      </c>
      <c r="K24" s="15" t="str">
        <f t="shared" si="4"/>
        <v/>
      </c>
      <c r="L24" s="15" t="str">
        <f t="shared" si="5"/>
        <v/>
      </c>
      <c r="M24" s="18" t="str">
        <f t="shared" si="6"/>
        <v/>
      </c>
      <c r="N24" s="15" t="str">
        <f t="shared" si="7"/>
        <v/>
      </c>
      <c r="O24" s="15" t="str">
        <f t="shared" si="8"/>
        <v/>
      </c>
      <c r="P24" s="15" t="str">
        <f t="shared" si="9"/>
        <v/>
      </c>
      <c r="Q24" s="15" t="str">
        <f t="shared" si="0"/>
        <v/>
      </c>
      <c r="R24" s="7"/>
    </row>
    <row r="25" spans="1:19" ht="19.5" thickBot="1" x14ac:dyDescent="0.35">
      <c r="A25" s="5"/>
      <c r="B25" s="12"/>
      <c r="C25" s="12"/>
      <c r="D25" s="12"/>
      <c r="E25" s="12"/>
      <c r="F25" s="12"/>
      <c r="G25" s="12"/>
      <c r="H25" s="12"/>
      <c r="I25" s="16" t="str">
        <f t="shared" si="2"/>
        <v/>
      </c>
      <c r="J25" s="16" t="str">
        <f t="shared" si="3"/>
        <v/>
      </c>
      <c r="K25" s="16" t="str">
        <f t="shared" si="4"/>
        <v/>
      </c>
      <c r="L25" s="16" t="str">
        <f t="shared" si="5"/>
        <v/>
      </c>
      <c r="M25" s="17" t="str">
        <f t="shared" si="6"/>
        <v/>
      </c>
      <c r="N25" s="16" t="str">
        <f t="shared" si="7"/>
        <v/>
      </c>
      <c r="O25" s="16" t="str">
        <f t="shared" si="8"/>
        <v/>
      </c>
      <c r="P25" s="16" t="str">
        <f t="shared" si="9"/>
        <v/>
      </c>
      <c r="Q25" s="16" t="str">
        <f t="shared" si="0"/>
        <v/>
      </c>
      <c r="R25" s="5"/>
    </row>
    <row r="26" spans="1:19" ht="18.75" x14ac:dyDescent="0.3">
      <c r="A26" s="11">
        <v>0.52083333333333337</v>
      </c>
      <c r="B26" s="8"/>
      <c r="C26" s="8"/>
      <c r="D26" s="8"/>
      <c r="E26" s="8"/>
      <c r="F26" s="8"/>
      <c r="G26" s="8"/>
      <c r="H26" s="8"/>
      <c r="I26" s="8" t="str">
        <f t="shared" si="2"/>
        <v/>
      </c>
      <c r="J26" s="8" t="str">
        <f t="shared" si="3"/>
        <v/>
      </c>
      <c r="K26" s="8" t="str">
        <f t="shared" si="4"/>
        <v/>
      </c>
      <c r="L26" s="8" t="str">
        <f t="shared" si="5"/>
        <v/>
      </c>
      <c r="M26" s="10" t="str">
        <f t="shared" si="6"/>
        <v/>
      </c>
      <c r="N26" s="8" t="str">
        <f t="shared" si="7"/>
        <v/>
      </c>
      <c r="O26" s="8" t="str">
        <f t="shared" si="8"/>
        <v/>
      </c>
      <c r="P26" s="8" t="str">
        <f t="shared" si="9"/>
        <v/>
      </c>
      <c r="Q26" s="8" t="str">
        <f t="shared" si="0"/>
        <v/>
      </c>
      <c r="R26" s="6"/>
    </row>
    <row r="27" spans="1:19" ht="18.75" x14ac:dyDescent="0.3">
      <c r="B27" s="8"/>
      <c r="C27" s="8"/>
      <c r="D27" s="8"/>
      <c r="E27" s="8"/>
      <c r="F27" s="8"/>
      <c r="G27" s="8"/>
      <c r="H27" s="8"/>
      <c r="I27" s="15" t="str">
        <f t="shared" si="2"/>
        <v/>
      </c>
      <c r="J27" s="15" t="str">
        <f t="shared" si="3"/>
        <v/>
      </c>
      <c r="K27" s="15" t="str">
        <f t="shared" si="4"/>
        <v/>
      </c>
      <c r="L27" s="15" t="str">
        <f t="shared" si="5"/>
        <v/>
      </c>
      <c r="M27" s="18" t="str">
        <f t="shared" si="6"/>
        <v/>
      </c>
      <c r="N27" s="15" t="str">
        <f t="shared" si="7"/>
        <v/>
      </c>
      <c r="O27" s="15" t="str">
        <f t="shared" si="8"/>
        <v/>
      </c>
      <c r="P27" s="15" t="str">
        <f t="shared" si="9"/>
        <v/>
      </c>
      <c r="Q27" s="15" t="str">
        <f t="shared" si="0"/>
        <v/>
      </c>
      <c r="R27" s="7"/>
    </row>
    <row r="28" spans="1:19" ht="18.75" x14ac:dyDescent="0.3">
      <c r="B28" s="8"/>
      <c r="C28" s="8"/>
      <c r="D28" s="8"/>
      <c r="E28" s="8"/>
      <c r="F28" s="8"/>
      <c r="G28" s="8"/>
      <c r="H28" s="8"/>
      <c r="I28" s="15" t="str">
        <f t="shared" si="2"/>
        <v/>
      </c>
      <c r="J28" s="15" t="str">
        <f t="shared" si="3"/>
        <v/>
      </c>
      <c r="K28" s="15" t="str">
        <f t="shared" si="4"/>
        <v/>
      </c>
      <c r="L28" s="15" t="str">
        <f t="shared" si="5"/>
        <v/>
      </c>
      <c r="M28" s="18" t="str">
        <f t="shared" si="6"/>
        <v/>
      </c>
      <c r="N28" s="15" t="str">
        <f t="shared" si="7"/>
        <v/>
      </c>
      <c r="O28" s="15" t="str">
        <f t="shared" si="8"/>
        <v/>
      </c>
      <c r="P28" s="15" t="str">
        <f t="shared" si="9"/>
        <v/>
      </c>
      <c r="Q28" s="15" t="str">
        <f t="shared" si="0"/>
        <v/>
      </c>
      <c r="R28" s="7"/>
    </row>
    <row r="29" spans="1:19" ht="19.5" thickBot="1" x14ac:dyDescent="0.35">
      <c r="A29" s="5"/>
      <c r="B29" s="12"/>
      <c r="C29" s="12"/>
      <c r="D29" s="12"/>
      <c r="E29" s="12"/>
      <c r="F29" s="12"/>
      <c r="G29" s="12"/>
      <c r="H29" s="12"/>
      <c r="I29" s="16" t="str">
        <f t="shared" si="2"/>
        <v/>
      </c>
      <c r="J29" s="16" t="str">
        <f t="shared" si="3"/>
        <v/>
      </c>
      <c r="K29" s="16" t="str">
        <f t="shared" si="4"/>
        <v/>
      </c>
      <c r="L29" s="16" t="str">
        <f t="shared" si="5"/>
        <v/>
      </c>
      <c r="M29" s="17" t="str">
        <f t="shared" si="6"/>
        <v/>
      </c>
      <c r="N29" s="16" t="str">
        <f t="shared" si="7"/>
        <v/>
      </c>
      <c r="O29" s="16" t="str">
        <f t="shared" si="8"/>
        <v/>
      </c>
      <c r="P29" s="16" t="str">
        <f t="shared" si="9"/>
        <v/>
      </c>
      <c r="Q29" s="16" t="str">
        <f t="shared" si="0"/>
        <v/>
      </c>
      <c r="R29" s="5"/>
    </row>
    <row r="30" spans="1:19" ht="18.75" x14ac:dyDescent="0.3">
      <c r="A30" s="11">
        <v>0.53125</v>
      </c>
      <c r="B30" s="8"/>
      <c r="C30" s="8"/>
      <c r="D30" s="8"/>
      <c r="E30" s="8"/>
      <c r="F30" s="8"/>
      <c r="G30" s="8"/>
      <c r="H30" s="8"/>
      <c r="I30" s="8" t="str">
        <f t="shared" si="2"/>
        <v/>
      </c>
      <c r="J30" s="8" t="str">
        <f t="shared" si="3"/>
        <v/>
      </c>
      <c r="K30" s="8" t="str">
        <f t="shared" si="4"/>
        <v/>
      </c>
      <c r="L30" s="8" t="str">
        <f t="shared" si="5"/>
        <v/>
      </c>
      <c r="M30" s="10" t="str">
        <f t="shared" si="6"/>
        <v/>
      </c>
      <c r="N30" s="8" t="str">
        <f t="shared" si="7"/>
        <v/>
      </c>
      <c r="O30" s="8" t="str">
        <f t="shared" si="8"/>
        <v/>
      </c>
      <c r="P30" s="8" t="str">
        <f t="shared" si="9"/>
        <v/>
      </c>
      <c r="Q30" s="8" t="str">
        <f t="shared" si="0"/>
        <v/>
      </c>
      <c r="R30" s="6"/>
    </row>
    <row r="31" spans="1:19" ht="18.75" x14ac:dyDescent="0.3">
      <c r="B31" s="8"/>
      <c r="C31" s="8"/>
      <c r="D31" s="8"/>
      <c r="E31" s="8"/>
      <c r="F31" s="8"/>
      <c r="G31" s="8"/>
      <c r="H31" s="8"/>
      <c r="I31" s="15" t="str">
        <f t="shared" si="2"/>
        <v/>
      </c>
      <c r="J31" s="15" t="str">
        <f t="shared" si="3"/>
        <v/>
      </c>
      <c r="K31" s="15" t="str">
        <f t="shared" si="4"/>
        <v/>
      </c>
      <c r="L31" s="15" t="str">
        <f t="shared" si="5"/>
        <v/>
      </c>
      <c r="M31" s="18" t="str">
        <f t="shared" si="6"/>
        <v/>
      </c>
      <c r="N31" s="15" t="str">
        <f t="shared" si="7"/>
        <v/>
      </c>
      <c r="O31" s="15" t="str">
        <f t="shared" si="8"/>
        <v/>
      </c>
      <c r="P31" s="15" t="str">
        <f t="shared" si="9"/>
        <v/>
      </c>
      <c r="Q31" s="15" t="str">
        <f t="shared" si="0"/>
        <v/>
      </c>
      <c r="R31" s="7"/>
    </row>
    <row r="32" spans="1:19" ht="18.75" x14ac:dyDescent="0.3">
      <c r="B32" s="8"/>
      <c r="C32" s="8"/>
      <c r="D32" s="8"/>
      <c r="E32" s="8"/>
      <c r="F32" s="8"/>
      <c r="G32" s="8"/>
      <c r="H32" s="8"/>
      <c r="I32" s="15" t="str">
        <f t="shared" si="2"/>
        <v/>
      </c>
      <c r="J32" s="15" t="str">
        <f t="shared" si="3"/>
        <v/>
      </c>
      <c r="K32" s="15" t="str">
        <f t="shared" si="4"/>
        <v/>
      </c>
      <c r="L32" s="15" t="str">
        <f t="shared" si="5"/>
        <v/>
      </c>
      <c r="M32" s="18" t="str">
        <f t="shared" si="6"/>
        <v/>
      </c>
      <c r="N32" s="15" t="str">
        <f t="shared" si="7"/>
        <v/>
      </c>
      <c r="O32" s="15" t="str">
        <f t="shared" si="8"/>
        <v/>
      </c>
      <c r="P32" s="15" t="str">
        <f t="shared" si="9"/>
        <v/>
      </c>
      <c r="Q32" s="15" t="str">
        <f t="shared" si="0"/>
        <v/>
      </c>
      <c r="R32" s="7"/>
    </row>
    <row r="33" spans="1:18" ht="19.5" thickBot="1" x14ac:dyDescent="0.35">
      <c r="A33" s="5"/>
      <c r="B33" s="12"/>
      <c r="C33" s="12"/>
      <c r="D33" s="12"/>
      <c r="E33" s="12"/>
      <c r="F33" s="12"/>
      <c r="G33" s="12"/>
      <c r="H33" s="12"/>
      <c r="I33" s="16" t="str">
        <f t="shared" si="2"/>
        <v/>
      </c>
      <c r="J33" s="16" t="str">
        <f t="shared" si="3"/>
        <v/>
      </c>
      <c r="K33" s="16" t="str">
        <f t="shared" si="4"/>
        <v/>
      </c>
      <c r="L33" s="16" t="str">
        <f t="shared" si="5"/>
        <v/>
      </c>
      <c r="M33" s="17" t="str">
        <f t="shared" si="6"/>
        <v/>
      </c>
      <c r="N33" s="16" t="str">
        <f t="shared" si="7"/>
        <v/>
      </c>
      <c r="O33" s="16" t="str">
        <f t="shared" si="8"/>
        <v/>
      </c>
      <c r="P33" s="16" t="str">
        <f t="shared" si="9"/>
        <v/>
      </c>
      <c r="Q33" s="16" t="str">
        <f t="shared" si="0"/>
        <v/>
      </c>
      <c r="R33" s="5"/>
    </row>
    <row r="34" spans="1:18" ht="18.75" x14ac:dyDescent="0.3">
      <c r="A34" s="11">
        <v>4.1666666666666664E-2</v>
      </c>
      <c r="B34" s="8" t="s">
        <v>39</v>
      </c>
      <c r="C34" s="8"/>
      <c r="D34" s="8"/>
      <c r="E34" s="8"/>
      <c r="F34" s="8"/>
      <c r="G34" s="8"/>
      <c r="H34" s="8"/>
      <c r="I34" s="8">
        <v>3</v>
      </c>
      <c r="J34" s="8" t="s">
        <v>16</v>
      </c>
      <c r="K34" s="8">
        <v>3</v>
      </c>
      <c r="L34" s="8" t="s">
        <v>17</v>
      </c>
      <c r="M34" s="10" t="str">
        <f t="shared" si="6"/>
        <v/>
      </c>
      <c r="N34" s="8" t="str">
        <f t="shared" si="7"/>
        <v/>
      </c>
      <c r="O34" s="8" t="str">
        <f t="shared" si="8"/>
        <v/>
      </c>
      <c r="P34" s="8" t="str">
        <f t="shared" si="9"/>
        <v/>
      </c>
      <c r="Q34" s="8" t="str">
        <f t="shared" ref="Q34:Q65" si="10">IF(E34="AFC", 12, IF(E34="NFC", 24, ""))</f>
        <v/>
      </c>
      <c r="R34" s="6"/>
    </row>
    <row r="35" spans="1:18" ht="18.75" x14ac:dyDescent="0.3">
      <c r="A35" s="1"/>
      <c r="B35" s="8" t="s">
        <v>43</v>
      </c>
      <c r="C35" s="8"/>
      <c r="D35" s="8"/>
      <c r="E35" s="8"/>
      <c r="F35" s="8">
        <v>50</v>
      </c>
      <c r="G35" s="8"/>
      <c r="H35" s="8" t="s">
        <v>32</v>
      </c>
      <c r="I35" s="15" t="str">
        <f t="shared" si="2"/>
        <v/>
      </c>
      <c r="J35" s="15" t="str">
        <f t="shared" ref="J35:J41" si="11">IF(OR(E35="AFC",E35="NFC"),"Italian","")</f>
        <v/>
      </c>
      <c r="K35" s="15" t="str">
        <f t="shared" si="4"/>
        <v/>
      </c>
      <c r="L35" s="15" t="str">
        <f t="shared" ref="L35:L41" si="12">IF(E35="NFC","American","")</f>
        <v/>
      </c>
      <c r="M35" s="18" t="str">
        <f t="shared" si="6"/>
        <v/>
      </c>
      <c r="N35" s="15" t="str">
        <f t="shared" si="7"/>
        <v/>
      </c>
      <c r="O35" s="15" t="str">
        <f t="shared" si="8"/>
        <v/>
      </c>
      <c r="P35" s="15" t="str">
        <f t="shared" si="9"/>
        <v/>
      </c>
      <c r="Q35" s="15" t="str">
        <f t="shared" si="10"/>
        <v/>
      </c>
      <c r="R35" s="7"/>
    </row>
    <row r="36" spans="1:18" ht="18.75" x14ac:dyDescent="0.3">
      <c r="B36" s="8" t="s">
        <v>66</v>
      </c>
      <c r="C36" s="8"/>
      <c r="D36" s="8"/>
      <c r="E36" s="8"/>
      <c r="F36" s="8">
        <v>50</v>
      </c>
      <c r="G36" s="8"/>
      <c r="H36" s="8" t="s">
        <v>67</v>
      </c>
      <c r="I36" s="15" t="str">
        <f t="shared" si="2"/>
        <v/>
      </c>
      <c r="J36" s="15" t="str">
        <f t="shared" si="11"/>
        <v/>
      </c>
      <c r="K36" s="15" t="str">
        <f t="shared" si="4"/>
        <v/>
      </c>
      <c r="L36" s="15" t="str">
        <f t="shared" si="12"/>
        <v/>
      </c>
      <c r="M36" s="18" t="str">
        <f t="shared" si="6"/>
        <v/>
      </c>
      <c r="N36" s="15" t="str">
        <f t="shared" si="7"/>
        <v/>
      </c>
      <c r="O36" s="15" t="str">
        <f t="shared" si="8"/>
        <v/>
      </c>
      <c r="P36" s="15" t="str">
        <f t="shared" si="9"/>
        <v/>
      </c>
      <c r="Q36" s="15" t="str">
        <f t="shared" si="10"/>
        <v/>
      </c>
      <c r="R36" s="7"/>
    </row>
    <row r="37" spans="1:18" ht="19.5" thickBot="1" x14ac:dyDescent="0.35">
      <c r="A37" s="5"/>
      <c r="B37" s="12"/>
      <c r="C37" s="12"/>
      <c r="D37" s="12"/>
      <c r="E37" s="12"/>
      <c r="F37" s="12"/>
      <c r="G37" s="12"/>
      <c r="H37" s="12"/>
      <c r="I37" s="16" t="str">
        <f t="shared" si="2"/>
        <v/>
      </c>
      <c r="J37" s="16" t="str">
        <f t="shared" si="11"/>
        <v/>
      </c>
      <c r="K37" s="16" t="str">
        <f t="shared" si="4"/>
        <v/>
      </c>
      <c r="L37" s="16" t="str">
        <f t="shared" si="12"/>
        <v/>
      </c>
      <c r="M37" s="17" t="str">
        <f t="shared" si="6"/>
        <v/>
      </c>
      <c r="N37" s="16" t="str">
        <f t="shared" si="7"/>
        <v/>
      </c>
      <c r="O37" s="16" t="str">
        <f t="shared" si="8"/>
        <v/>
      </c>
      <c r="P37" s="16" t="str">
        <f t="shared" si="9"/>
        <v/>
      </c>
      <c r="Q37" s="16" t="str">
        <f t="shared" si="10"/>
        <v/>
      </c>
      <c r="R37" s="5"/>
    </row>
    <row r="38" spans="1:18" ht="18.75" x14ac:dyDescent="0.3">
      <c r="A38" s="11">
        <v>5.2083333333333336E-2</v>
      </c>
      <c r="B38" s="8"/>
      <c r="C38" s="8"/>
      <c r="D38" s="8"/>
      <c r="E38" s="8"/>
      <c r="F38" s="8"/>
      <c r="G38" s="8"/>
      <c r="H38" s="8"/>
      <c r="I38" s="8" t="str">
        <f t="shared" si="2"/>
        <v/>
      </c>
      <c r="J38" s="8" t="str">
        <f t="shared" si="11"/>
        <v/>
      </c>
      <c r="K38" s="8" t="str">
        <f t="shared" si="4"/>
        <v/>
      </c>
      <c r="L38" s="8" t="str">
        <f t="shared" si="12"/>
        <v/>
      </c>
      <c r="M38" s="10" t="str">
        <f t="shared" si="6"/>
        <v/>
      </c>
      <c r="N38" s="8" t="str">
        <f t="shared" si="7"/>
        <v/>
      </c>
      <c r="O38" s="8" t="str">
        <f t="shared" si="8"/>
        <v/>
      </c>
      <c r="P38" s="8" t="str">
        <f t="shared" si="9"/>
        <v/>
      </c>
      <c r="Q38" s="8" t="str">
        <f t="shared" si="10"/>
        <v/>
      </c>
      <c r="R38" s="6"/>
    </row>
    <row r="39" spans="1:18" ht="18.75" x14ac:dyDescent="0.3">
      <c r="A39" s="1"/>
      <c r="B39" s="8"/>
      <c r="C39" s="8"/>
      <c r="D39" s="8"/>
      <c r="E39" s="8"/>
      <c r="F39" s="8"/>
      <c r="G39" s="8"/>
      <c r="H39" s="8"/>
      <c r="I39" s="15" t="str">
        <f t="shared" si="2"/>
        <v/>
      </c>
      <c r="J39" s="15" t="str">
        <f t="shared" si="11"/>
        <v/>
      </c>
      <c r="K39" s="15" t="str">
        <f t="shared" si="4"/>
        <v/>
      </c>
      <c r="L39" s="15" t="str">
        <f t="shared" si="12"/>
        <v/>
      </c>
      <c r="M39" s="18" t="str">
        <f t="shared" si="6"/>
        <v/>
      </c>
      <c r="N39" s="15" t="str">
        <f t="shared" si="7"/>
        <v/>
      </c>
      <c r="O39" s="15" t="str">
        <f t="shared" si="8"/>
        <v/>
      </c>
      <c r="P39" s="15" t="str">
        <f t="shared" si="9"/>
        <v/>
      </c>
      <c r="Q39" s="15" t="str">
        <f t="shared" si="10"/>
        <v/>
      </c>
      <c r="R39" s="7"/>
    </row>
    <row r="40" spans="1:18" ht="18.75" x14ac:dyDescent="0.3">
      <c r="B40" s="8"/>
      <c r="C40" s="8"/>
      <c r="D40" s="8"/>
      <c r="E40" s="8"/>
      <c r="F40" s="8"/>
      <c r="G40" s="8"/>
      <c r="H40" s="8"/>
      <c r="I40" s="15" t="str">
        <f t="shared" si="2"/>
        <v/>
      </c>
      <c r="J40" s="15" t="str">
        <f t="shared" si="11"/>
        <v/>
      </c>
      <c r="K40" s="15" t="str">
        <f t="shared" si="4"/>
        <v/>
      </c>
      <c r="L40" s="15" t="str">
        <f t="shared" si="12"/>
        <v/>
      </c>
      <c r="M40" s="18" t="str">
        <f t="shared" si="6"/>
        <v/>
      </c>
      <c r="N40" s="15" t="str">
        <f t="shared" si="7"/>
        <v/>
      </c>
      <c r="O40" s="15" t="str">
        <f t="shared" si="8"/>
        <v/>
      </c>
      <c r="P40" s="15" t="str">
        <f t="shared" si="9"/>
        <v/>
      </c>
      <c r="Q40" s="15" t="str">
        <f t="shared" si="10"/>
        <v/>
      </c>
      <c r="R40" s="7"/>
    </row>
    <row r="41" spans="1:18" ht="19.5" thickBot="1" x14ac:dyDescent="0.35">
      <c r="A41" s="5"/>
      <c r="B41" s="12"/>
      <c r="C41" s="12"/>
      <c r="D41" s="12"/>
      <c r="E41" s="12"/>
      <c r="F41" s="12"/>
      <c r="G41" s="12"/>
      <c r="H41" s="12"/>
      <c r="I41" s="16" t="str">
        <f t="shared" si="2"/>
        <v/>
      </c>
      <c r="J41" s="16" t="str">
        <f t="shared" si="11"/>
        <v/>
      </c>
      <c r="K41" s="16" t="str">
        <f t="shared" si="4"/>
        <v/>
      </c>
      <c r="L41" s="16" t="str">
        <f t="shared" si="12"/>
        <v/>
      </c>
      <c r="M41" s="17" t="str">
        <f t="shared" si="6"/>
        <v/>
      </c>
      <c r="N41" s="16" t="str">
        <f t="shared" si="7"/>
        <v/>
      </c>
      <c r="O41" s="16" t="str">
        <f t="shared" si="8"/>
        <v/>
      </c>
      <c r="P41" s="16" t="str">
        <f t="shared" si="9"/>
        <v/>
      </c>
      <c r="Q41" s="16" t="str">
        <f t="shared" si="10"/>
        <v/>
      </c>
      <c r="R41" s="5"/>
    </row>
    <row r="42" spans="1:18" ht="18.75" x14ac:dyDescent="0.3">
      <c r="A42" s="11">
        <v>6.25E-2</v>
      </c>
      <c r="B42" s="8"/>
      <c r="C42" s="8"/>
      <c r="D42" s="8"/>
      <c r="E42" s="8"/>
      <c r="F42" s="8"/>
      <c r="G42" s="8"/>
      <c r="H42" s="8"/>
      <c r="I42" s="8" t="str">
        <f t="shared" si="2"/>
        <v/>
      </c>
      <c r="J42" s="8" t="str">
        <f t="shared" ref="J42:J49" si="13">IF(OR(E42="AFC",E42="NFC"),"Italian","")</f>
        <v/>
      </c>
      <c r="K42" s="8" t="str">
        <f t="shared" si="4"/>
        <v/>
      </c>
      <c r="L42" s="8" t="str">
        <f t="shared" ref="L42:L89" si="14">IF(E42="NFC","American","")</f>
        <v/>
      </c>
      <c r="M42" s="10" t="str">
        <f t="shared" si="6"/>
        <v/>
      </c>
      <c r="N42" s="8" t="str">
        <f t="shared" si="7"/>
        <v/>
      </c>
      <c r="O42" s="8" t="str">
        <f t="shared" si="8"/>
        <v/>
      </c>
      <c r="P42" s="8" t="str">
        <f t="shared" si="9"/>
        <v/>
      </c>
      <c r="Q42" s="8" t="str">
        <f t="shared" si="10"/>
        <v/>
      </c>
      <c r="R42" s="6"/>
    </row>
    <row r="43" spans="1:18" ht="18.75" x14ac:dyDescent="0.3">
      <c r="A43" s="1"/>
      <c r="B43" s="8"/>
      <c r="C43" s="8"/>
      <c r="D43" s="8"/>
      <c r="E43" s="8"/>
      <c r="F43" s="8"/>
      <c r="G43" s="8"/>
      <c r="H43" s="8"/>
      <c r="I43" s="15" t="str">
        <f t="shared" si="2"/>
        <v/>
      </c>
      <c r="J43" s="15" t="str">
        <f t="shared" si="13"/>
        <v/>
      </c>
      <c r="K43" s="15" t="str">
        <f t="shared" si="4"/>
        <v/>
      </c>
      <c r="L43" s="15" t="str">
        <f t="shared" si="14"/>
        <v/>
      </c>
      <c r="M43" s="18" t="str">
        <f t="shared" si="6"/>
        <v/>
      </c>
      <c r="N43" s="15" t="str">
        <f t="shared" si="7"/>
        <v/>
      </c>
      <c r="O43" s="15" t="str">
        <f t="shared" si="8"/>
        <v/>
      </c>
      <c r="P43" s="15" t="str">
        <f t="shared" si="9"/>
        <v/>
      </c>
      <c r="Q43" s="15" t="str">
        <f t="shared" si="10"/>
        <v/>
      </c>
      <c r="R43" s="7"/>
    </row>
    <row r="44" spans="1:18" ht="18.75" x14ac:dyDescent="0.3">
      <c r="B44" s="8"/>
      <c r="C44" s="8"/>
      <c r="D44" s="8"/>
      <c r="E44" s="8"/>
      <c r="F44" s="8"/>
      <c r="G44" s="8"/>
      <c r="H44" s="8"/>
      <c r="I44" s="15" t="str">
        <f t="shared" si="2"/>
        <v/>
      </c>
      <c r="J44" s="15" t="str">
        <f t="shared" si="13"/>
        <v/>
      </c>
      <c r="K44" s="15" t="str">
        <f t="shared" si="4"/>
        <v/>
      </c>
      <c r="L44" s="15" t="str">
        <f t="shared" si="14"/>
        <v/>
      </c>
      <c r="M44" s="18" t="str">
        <f t="shared" si="6"/>
        <v/>
      </c>
      <c r="N44" s="15" t="str">
        <f t="shared" si="7"/>
        <v/>
      </c>
      <c r="O44" s="15" t="str">
        <f t="shared" si="8"/>
        <v/>
      </c>
      <c r="P44" s="15" t="str">
        <f t="shared" si="9"/>
        <v/>
      </c>
      <c r="Q44" s="15" t="str">
        <f t="shared" si="10"/>
        <v/>
      </c>
      <c r="R44" s="7"/>
    </row>
    <row r="45" spans="1:18" ht="19.5" thickBot="1" x14ac:dyDescent="0.35">
      <c r="A45" s="5"/>
      <c r="B45" s="12"/>
      <c r="C45" s="12"/>
      <c r="D45" s="12"/>
      <c r="E45" s="12"/>
      <c r="F45" s="12"/>
      <c r="G45" s="12"/>
      <c r="H45" s="12"/>
      <c r="I45" s="16" t="str">
        <f t="shared" si="2"/>
        <v/>
      </c>
      <c r="J45" s="16" t="str">
        <f t="shared" si="13"/>
        <v/>
      </c>
      <c r="K45" s="16" t="str">
        <f t="shared" si="4"/>
        <v/>
      </c>
      <c r="L45" s="16" t="str">
        <f t="shared" si="14"/>
        <v/>
      </c>
      <c r="M45" s="17" t="str">
        <f t="shared" si="6"/>
        <v/>
      </c>
      <c r="N45" s="16" t="str">
        <f t="shared" si="7"/>
        <v/>
      </c>
      <c r="O45" s="16" t="str">
        <f t="shared" si="8"/>
        <v/>
      </c>
      <c r="P45" s="16" t="str">
        <f t="shared" si="9"/>
        <v/>
      </c>
      <c r="Q45" s="16" t="str">
        <f t="shared" si="10"/>
        <v/>
      </c>
      <c r="R45" s="5"/>
    </row>
    <row r="46" spans="1:18" ht="18.75" x14ac:dyDescent="0.3">
      <c r="A46" s="11">
        <v>7.2916666666666671E-2</v>
      </c>
      <c r="B46" s="8"/>
      <c r="C46" s="8"/>
      <c r="D46" s="8"/>
      <c r="E46" s="8"/>
      <c r="F46" s="8"/>
      <c r="G46" s="8"/>
      <c r="H46" s="8"/>
      <c r="I46" s="8" t="str">
        <f t="shared" si="2"/>
        <v/>
      </c>
      <c r="J46" s="8" t="str">
        <f t="shared" si="13"/>
        <v/>
      </c>
      <c r="K46" s="8" t="str">
        <f t="shared" si="4"/>
        <v/>
      </c>
      <c r="L46" s="8" t="str">
        <f t="shared" si="14"/>
        <v/>
      </c>
      <c r="M46" s="10" t="str">
        <f t="shared" si="6"/>
        <v/>
      </c>
      <c r="N46" s="8" t="str">
        <f t="shared" si="7"/>
        <v/>
      </c>
      <c r="O46" s="8" t="str">
        <f t="shared" si="8"/>
        <v/>
      </c>
      <c r="P46" s="8" t="str">
        <f t="shared" si="9"/>
        <v/>
      </c>
      <c r="Q46" s="8" t="str">
        <f t="shared" si="10"/>
        <v/>
      </c>
      <c r="R46" s="6"/>
    </row>
    <row r="47" spans="1:18" ht="18.75" x14ac:dyDescent="0.3">
      <c r="A47" s="1"/>
      <c r="B47" s="8"/>
      <c r="C47" s="8"/>
      <c r="D47" s="8"/>
      <c r="E47" s="8"/>
      <c r="F47" s="8"/>
      <c r="G47" s="8"/>
      <c r="H47" s="8"/>
      <c r="I47" s="15" t="str">
        <f t="shared" si="2"/>
        <v/>
      </c>
      <c r="J47" s="15" t="str">
        <f t="shared" si="13"/>
        <v/>
      </c>
      <c r="K47" s="15" t="str">
        <f t="shared" si="4"/>
        <v/>
      </c>
      <c r="L47" s="15" t="str">
        <f t="shared" si="14"/>
        <v/>
      </c>
      <c r="M47" s="18" t="str">
        <f t="shared" si="6"/>
        <v/>
      </c>
      <c r="N47" s="15" t="str">
        <f t="shared" si="7"/>
        <v/>
      </c>
      <c r="O47" s="15" t="str">
        <f t="shared" si="8"/>
        <v/>
      </c>
      <c r="P47" s="15" t="str">
        <f t="shared" si="9"/>
        <v/>
      </c>
      <c r="Q47" s="15" t="str">
        <f t="shared" si="10"/>
        <v/>
      </c>
      <c r="R47" s="7"/>
    </row>
    <row r="48" spans="1:18" ht="18.75" x14ac:dyDescent="0.3">
      <c r="B48" s="8"/>
      <c r="C48" s="8"/>
      <c r="D48" s="8"/>
      <c r="E48" s="8"/>
      <c r="F48" s="8"/>
      <c r="G48" s="8"/>
      <c r="H48" s="8"/>
      <c r="I48" s="15" t="str">
        <f t="shared" si="2"/>
        <v/>
      </c>
      <c r="J48" s="15" t="str">
        <f t="shared" si="13"/>
        <v/>
      </c>
      <c r="K48" s="15" t="str">
        <f t="shared" si="4"/>
        <v/>
      </c>
      <c r="L48" s="15" t="str">
        <f t="shared" si="14"/>
        <v/>
      </c>
      <c r="M48" s="18" t="str">
        <f t="shared" si="6"/>
        <v/>
      </c>
      <c r="N48" s="15" t="str">
        <f t="shared" si="7"/>
        <v/>
      </c>
      <c r="O48" s="15" t="str">
        <f t="shared" si="8"/>
        <v/>
      </c>
      <c r="P48" s="15" t="str">
        <f t="shared" si="9"/>
        <v/>
      </c>
      <c r="Q48" s="15" t="str">
        <f t="shared" si="10"/>
        <v/>
      </c>
      <c r="R48" s="7"/>
    </row>
    <row r="49" spans="1:18" ht="19.5" thickBot="1" x14ac:dyDescent="0.35">
      <c r="A49" s="5"/>
      <c r="B49" s="12"/>
      <c r="C49" s="12"/>
      <c r="D49" s="12"/>
      <c r="E49" s="12"/>
      <c r="F49" s="12"/>
      <c r="G49" s="12"/>
      <c r="H49" s="12"/>
      <c r="I49" s="16" t="str">
        <f t="shared" si="2"/>
        <v/>
      </c>
      <c r="J49" s="16" t="str">
        <f t="shared" si="13"/>
        <v/>
      </c>
      <c r="K49" s="16" t="str">
        <f t="shared" si="4"/>
        <v/>
      </c>
      <c r="L49" s="16" t="str">
        <f t="shared" si="14"/>
        <v/>
      </c>
      <c r="M49" s="17" t="str">
        <f t="shared" si="6"/>
        <v/>
      </c>
      <c r="N49" s="16" t="str">
        <f t="shared" si="7"/>
        <v/>
      </c>
      <c r="O49" s="16" t="str">
        <f t="shared" si="8"/>
        <v/>
      </c>
      <c r="P49" s="16" t="str">
        <f t="shared" si="9"/>
        <v/>
      </c>
      <c r="Q49" s="16" t="str">
        <f t="shared" si="10"/>
        <v/>
      </c>
      <c r="R49" s="5"/>
    </row>
    <row r="50" spans="1:18" ht="18.75" x14ac:dyDescent="0.3">
      <c r="A50" s="11">
        <v>8.3333333333333329E-2</v>
      </c>
      <c r="B50" s="8" t="s">
        <v>47</v>
      </c>
      <c r="C50" s="8"/>
      <c r="D50" s="8"/>
      <c r="E50" s="8"/>
      <c r="F50" s="8">
        <v>50</v>
      </c>
      <c r="G50" s="8"/>
      <c r="H50" s="8" t="s">
        <v>11</v>
      </c>
      <c r="I50" s="8">
        <v>3</v>
      </c>
      <c r="J50" s="8" t="s">
        <v>16</v>
      </c>
      <c r="K50" s="8" t="str">
        <f t="shared" si="4"/>
        <v/>
      </c>
      <c r="L50" s="8" t="str">
        <f t="shared" si="14"/>
        <v/>
      </c>
      <c r="M50" s="10" t="str">
        <f t="shared" si="6"/>
        <v/>
      </c>
      <c r="N50" s="8" t="str">
        <f t="shared" si="7"/>
        <v/>
      </c>
      <c r="O50" s="8" t="str">
        <f t="shared" si="8"/>
        <v/>
      </c>
      <c r="P50" s="8" t="str">
        <f t="shared" si="9"/>
        <v/>
      </c>
      <c r="Q50" s="8" t="str">
        <f t="shared" si="10"/>
        <v/>
      </c>
      <c r="R50" s="6"/>
    </row>
    <row r="51" spans="1:18" ht="18.75" x14ac:dyDescent="0.3">
      <c r="A51" s="1"/>
      <c r="B51" s="8" t="s">
        <v>48</v>
      </c>
      <c r="C51" s="8"/>
      <c r="D51" s="8"/>
      <c r="E51" s="8"/>
      <c r="F51" s="8">
        <v>50</v>
      </c>
      <c r="G51" s="8"/>
      <c r="H51" s="8" t="s">
        <v>67</v>
      </c>
      <c r="I51" s="15" t="str">
        <f t="shared" si="2"/>
        <v/>
      </c>
      <c r="J51" s="15" t="str">
        <f t="shared" ref="J51:J57" si="15">IF(OR(E51="AFC",E51="NFC"),"Italian","")</f>
        <v/>
      </c>
      <c r="K51" s="15" t="str">
        <f t="shared" si="4"/>
        <v/>
      </c>
      <c r="L51" s="15" t="str">
        <f t="shared" si="14"/>
        <v/>
      </c>
      <c r="M51" s="18" t="str">
        <f t="shared" si="6"/>
        <v/>
      </c>
      <c r="N51" s="15" t="str">
        <f t="shared" si="7"/>
        <v/>
      </c>
      <c r="O51" s="15" t="str">
        <f t="shared" si="8"/>
        <v/>
      </c>
      <c r="P51" s="15" t="str">
        <f t="shared" si="9"/>
        <v/>
      </c>
      <c r="Q51" s="15" t="str">
        <f t="shared" si="10"/>
        <v/>
      </c>
      <c r="R51" s="7"/>
    </row>
    <row r="52" spans="1:18" ht="18.75" x14ac:dyDescent="0.3">
      <c r="B52" s="8" t="s">
        <v>68</v>
      </c>
      <c r="C52" s="8"/>
      <c r="D52" s="8"/>
      <c r="E52" s="8"/>
      <c r="F52" s="8">
        <v>50</v>
      </c>
      <c r="G52" s="8"/>
      <c r="H52" s="8" t="s">
        <v>67</v>
      </c>
      <c r="I52" s="15" t="str">
        <f t="shared" si="2"/>
        <v/>
      </c>
      <c r="J52" s="15" t="str">
        <f t="shared" si="15"/>
        <v/>
      </c>
      <c r="K52" s="15" t="str">
        <f t="shared" si="4"/>
        <v/>
      </c>
      <c r="L52" s="15" t="str">
        <f t="shared" si="14"/>
        <v/>
      </c>
      <c r="M52" s="18" t="str">
        <f t="shared" si="6"/>
        <v/>
      </c>
      <c r="N52" s="15" t="str">
        <f t="shared" si="7"/>
        <v/>
      </c>
      <c r="O52" s="15" t="str">
        <f t="shared" si="8"/>
        <v/>
      </c>
      <c r="P52" s="15" t="str">
        <f t="shared" si="9"/>
        <v/>
      </c>
      <c r="Q52" s="15" t="str">
        <f t="shared" si="10"/>
        <v/>
      </c>
      <c r="R52" s="7"/>
    </row>
    <row r="53" spans="1:18" ht="19.5" thickBot="1" x14ac:dyDescent="0.35">
      <c r="A53" s="5"/>
      <c r="B53" s="12"/>
      <c r="C53" s="12"/>
      <c r="D53" s="12"/>
      <c r="E53" s="12"/>
      <c r="F53" s="12"/>
      <c r="G53" s="12"/>
      <c r="H53" s="12"/>
      <c r="I53" s="16" t="str">
        <f t="shared" si="2"/>
        <v/>
      </c>
      <c r="J53" s="16" t="str">
        <f t="shared" si="15"/>
        <v/>
      </c>
      <c r="K53" s="16" t="str">
        <f t="shared" si="4"/>
        <v/>
      </c>
      <c r="L53" s="16" t="str">
        <f t="shared" si="14"/>
        <v/>
      </c>
      <c r="M53" s="17" t="str">
        <f t="shared" si="6"/>
        <v/>
      </c>
      <c r="N53" s="16" t="str">
        <f t="shared" si="7"/>
        <v/>
      </c>
      <c r="O53" s="16" t="str">
        <f t="shared" si="8"/>
        <v/>
      </c>
      <c r="P53" s="16" t="str">
        <f t="shared" si="9"/>
        <v/>
      </c>
      <c r="Q53" s="16" t="str">
        <f t="shared" si="10"/>
        <v/>
      </c>
      <c r="R53" s="5"/>
    </row>
    <row r="54" spans="1:18" ht="45.75" x14ac:dyDescent="0.3">
      <c r="A54" s="11">
        <v>9.375E-2</v>
      </c>
      <c r="B54" s="19" t="s">
        <v>96</v>
      </c>
      <c r="C54" s="8"/>
      <c r="D54" s="8"/>
      <c r="E54" s="8"/>
      <c r="F54" s="8"/>
      <c r="G54" s="8">
        <v>50</v>
      </c>
      <c r="H54" s="8" t="s">
        <v>41</v>
      </c>
      <c r="I54" s="8" t="str">
        <f t="shared" si="2"/>
        <v/>
      </c>
      <c r="J54" s="8" t="str">
        <f t="shared" si="15"/>
        <v/>
      </c>
      <c r="K54" s="8" t="str">
        <f t="shared" si="4"/>
        <v/>
      </c>
      <c r="L54" s="8" t="str">
        <f t="shared" si="14"/>
        <v/>
      </c>
      <c r="M54" s="10" t="str">
        <f t="shared" si="6"/>
        <v/>
      </c>
      <c r="N54" s="8" t="str">
        <f t="shared" si="7"/>
        <v/>
      </c>
      <c r="O54" s="8" t="str">
        <f t="shared" si="8"/>
        <v/>
      </c>
      <c r="P54" s="8" t="str">
        <f t="shared" si="9"/>
        <v/>
      </c>
      <c r="Q54" s="8" t="str">
        <f t="shared" si="10"/>
        <v/>
      </c>
      <c r="R54" s="20" t="s">
        <v>95</v>
      </c>
    </row>
    <row r="55" spans="1:18" ht="18.75" x14ac:dyDescent="0.3">
      <c r="A55" s="1"/>
      <c r="B55" s="8"/>
      <c r="C55" s="8"/>
      <c r="D55" s="8"/>
      <c r="E55" s="8"/>
      <c r="F55" s="8"/>
      <c r="G55" s="8"/>
      <c r="H55" s="8"/>
      <c r="I55" s="15" t="str">
        <f t="shared" si="2"/>
        <v/>
      </c>
      <c r="J55" s="15" t="str">
        <f t="shared" si="15"/>
        <v/>
      </c>
      <c r="K55" s="15" t="str">
        <f t="shared" si="4"/>
        <v/>
      </c>
      <c r="L55" s="15" t="str">
        <f t="shared" si="14"/>
        <v/>
      </c>
      <c r="M55" s="18" t="str">
        <f t="shared" si="6"/>
        <v/>
      </c>
      <c r="N55" s="15" t="str">
        <f t="shared" si="7"/>
        <v/>
      </c>
      <c r="O55" s="15" t="str">
        <f t="shared" si="8"/>
        <v/>
      </c>
      <c r="P55" s="15" t="str">
        <f t="shared" si="9"/>
        <v/>
      </c>
      <c r="Q55" s="15" t="str">
        <f t="shared" si="10"/>
        <v/>
      </c>
      <c r="R55" s="7"/>
    </row>
    <row r="56" spans="1:18" ht="18.75" x14ac:dyDescent="0.3">
      <c r="B56" s="8"/>
      <c r="C56" s="8"/>
      <c r="D56" s="8"/>
      <c r="E56" s="8"/>
      <c r="F56" s="8"/>
      <c r="G56" s="8"/>
      <c r="H56" s="8"/>
      <c r="I56" s="15" t="str">
        <f t="shared" si="2"/>
        <v/>
      </c>
      <c r="J56" s="15" t="str">
        <f t="shared" si="15"/>
        <v/>
      </c>
      <c r="K56" s="15" t="str">
        <f t="shared" si="4"/>
        <v/>
      </c>
      <c r="L56" s="15" t="str">
        <f t="shared" si="14"/>
        <v/>
      </c>
      <c r="M56" s="18" t="str">
        <f t="shared" si="6"/>
        <v/>
      </c>
      <c r="N56" s="15" t="str">
        <f t="shared" si="7"/>
        <v/>
      </c>
      <c r="O56" s="15" t="str">
        <f t="shared" si="8"/>
        <v/>
      </c>
      <c r="P56" s="15" t="str">
        <f t="shared" si="9"/>
        <v/>
      </c>
      <c r="Q56" s="15" t="str">
        <f t="shared" si="10"/>
        <v/>
      </c>
      <c r="R56" s="7"/>
    </row>
    <row r="57" spans="1:18" ht="19.5" thickBot="1" x14ac:dyDescent="0.35">
      <c r="A57" s="5"/>
      <c r="B57" s="12"/>
      <c r="C57" s="12"/>
      <c r="D57" s="12"/>
      <c r="E57" s="12"/>
      <c r="F57" s="12"/>
      <c r="G57" s="12"/>
      <c r="H57" s="12"/>
      <c r="I57" s="16" t="str">
        <f t="shared" si="2"/>
        <v/>
      </c>
      <c r="J57" s="16" t="str">
        <f t="shared" si="15"/>
        <v/>
      </c>
      <c r="K57" s="16" t="str">
        <f t="shared" si="4"/>
        <v/>
      </c>
      <c r="L57" s="16" t="str">
        <f t="shared" si="14"/>
        <v/>
      </c>
      <c r="M57" s="17" t="str">
        <f t="shared" si="6"/>
        <v/>
      </c>
      <c r="N57" s="16" t="str">
        <f t="shared" si="7"/>
        <v/>
      </c>
      <c r="O57" s="16" t="str">
        <f t="shared" si="8"/>
        <v/>
      </c>
      <c r="P57" s="16" t="str">
        <f t="shared" si="9"/>
        <v/>
      </c>
      <c r="Q57" s="16" t="str">
        <f t="shared" si="10"/>
        <v/>
      </c>
      <c r="R57" s="5"/>
    </row>
    <row r="58" spans="1:18" ht="18.75" x14ac:dyDescent="0.3">
      <c r="A58" s="11">
        <v>0.104166666666667</v>
      </c>
      <c r="B58" s="8" t="s">
        <v>55</v>
      </c>
      <c r="C58" s="8"/>
      <c r="D58" s="4"/>
      <c r="E58" s="8"/>
      <c r="F58" s="8">
        <v>50</v>
      </c>
      <c r="G58" s="8"/>
      <c r="H58" s="8" t="s">
        <v>56</v>
      </c>
      <c r="I58" s="8" t="str">
        <f t="shared" si="2"/>
        <v/>
      </c>
      <c r="J58" s="8" t="str">
        <f t="shared" ref="J58:J65" si="16">IF(OR(E58="AFC",E58="NFC"),"Italian","")</f>
        <v/>
      </c>
      <c r="K58" s="8" t="str">
        <f t="shared" si="4"/>
        <v/>
      </c>
      <c r="L58" s="8" t="str">
        <f t="shared" si="14"/>
        <v/>
      </c>
      <c r="M58" s="10" t="str">
        <f t="shared" si="6"/>
        <v/>
      </c>
      <c r="N58" s="8" t="str">
        <f t="shared" si="7"/>
        <v/>
      </c>
      <c r="O58" s="8" t="str">
        <f t="shared" si="8"/>
        <v/>
      </c>
      <c r="P58" s="8" t="str">
        <f t="shared" si="9"/>
        <v/>
      </c>
      <c r="Q58" s="8" t="str">
        <f t="shared" si="10"/>
        <v/>
      </c>
      <c r="R58" s="6" t="s">
        <v>57</v>
      </c>
    </row>
    <row r="59" spans="1:18" ht="18.75" x14ac:dyDescent="0.3">
      <c r="A59" s="1"/>
      <c r="B59" s="8" t="s">
        <v>64</v>
      </c>
      <c r="C59" s="8"/>
      <c r="D59" s="8"/>
      <c r="E59" s="8"/>
      <c r="F59" s="8">
        <v>50</v>
      </c>
      <c r="G59" s="8"/>
      <c r="H59" s="8" t="s">
        <v>61</v>
      </c>
      <c r="I59" s="15" t="str">
        <f t="shared" si="2"/>
        <v/>
      </c>
      <c r="J59" s="15" t="str">
        <f t="shared" si="16"/>
        <v/>
      </c>
      <c r="K59" s="15" t="str">
        <f t="shared" si="4"/>
        <v/>
      </c>
      <c r="L59" s="15" t="str">
        <f t="shared" si="14"/>
        <v/>
      </c>
      <c r="M59" s="18" t="str">
        <f t="shared" si="6"/>
        <v/>
      </c>
      <c r="N59" s="15" t="str">
        <f t="shared" si="7"/>
        <v/>
      </c>
      <c r="O59" s="15" t="str">
        <f t="shared" si="8"/>
        <v/>
      </c>
      <c r="P59" s="15" t="str">
        <f t="shared" si="9"/>
        <v/>
      </c>
      <c r="Q59" s="15" t="str">
        <f t="shared" si="10"/>
        <v/>
      </c>
      <c r="R59" s="21" t="s">
        <v>65</v>
      </c>
    </row>
    <row r="60" spans="1:18" ht="18.75" x14ac:dyDescent="0.3">
      <c r="B60" s="8"/>
      <c r="C60" s="8"/>
      <c r="D60" s="8"/>
      <c r="E60" s="8"/>
      <c r="F60" s="8"/>
      <c r="G60" s="8"/>
      <c r="H60" s="8"/>
      <c r="I60" s="15" t="str">
        <f t="shared" si="2"/>
        <v/>
      </c>
      <c r="J60" s="15" t="str">
        <f t="shared" si="16"/>
        <v/>
      </c>
      <c r="K60" s="15" t="str">
        <f t="shared" si="4"/>
        <v/>
      </c>
      <c r="L60" s="15" t="str">
        <f t="shared" si="14"/>
        <v/>
      </c>
      <c r="M60" s="18" t="str">
        <f t="shared" si="6"/>
        <v/>
      </c>
      <c r="N60" s="15" t="str">
        <f t="shared" si="7"/>
        <v/>
      </c>
      <c r="O60" s="15" t="str">
        <f t="shared" si="8"/>
        <v/>
      </c>
      <c r="P60" s="15" t="str">
        <f t="shared" si="9"/>
        <v/>
      </c>
      <c r="Q60" s="15" t="str">
        <f t="shared" si="10"/>
        <v/>
      </c>
      <c r="R60" s="7"/>
    </row>
    <row r="61" spans="1:18" ht="19.5" thickBot="1" x14ac:dyDescent="0.35">
      <c r="A61" s="5"/>
      <c r="B61" s="12"/>
      <c r="C61" s="12"/>
      <c r="D61" s="12"/>
      <c r="E61" s="12"/>
      <c r="F61" s="12"/>
      <c r="G61" s="12"/>
      <c r="H61" s="12"/>
      <c r="I61" s="16" t="str">
        <f t="shared" si="2"/>
        <v/>
      </c>
      <c r="J61" s="16" t="str">
        <f t="shared" si="16"/>
        <v/>
      </c>
      <c r="K61" s="16" t="str">
        <f t="shared" si="4"/>
        <v/>
      </c>
      <c r="L61" s="16" t="str">
        <f t="shared" si="14"/>
        <v/>
      </c>
      <c r="M61" s="17" t="str">
        <f t="shared" si="6"/>
        <v/>
      </c>
      <c r="N61" s="16" t="str">
        <f t="shared" si="7"/>
        <v/>
      </c>
      <c r="O61" s="16" t="str">
        <f t="shared" si="8"/>
        <v/>
      </c>
      <c r="P61" s="16" t="str">
        <f t="shared" si="9"/>
        <v/>
      </c>
      <c r="Q61" s="16" t="str">
        <f t="shared" si="10"/>
        <v/>
      </c>
      <c r="R61" s="5"/>
    </row>
    <row r="62" spans="1:18" ht="18.75" x14ac:dyDescent="0.3">
      <c r="A62" s="11">
        <v>0.114583333333333</v>
      </c>
      <c r="B62" s="8"/>
      <c r="C62" s="8"/>
      <c r="D62" s="8"/>
      <c r="E62" s="8"/>
      <c r="F62" s="8"/>
      <c r="G62" s="8"/>
      <c r="H62" s="8"/>
      <c r="I62" s="8" t="str">
        <f t="shared" si="2"/>
        <v/>
      </c>
      <c r="J62" s="8" t="str">
        <f t="shared" si="16"/>
        <v/>
      </c>
      <c r="K62" s="8" t="str">
        <f t="shared" si="4"/>
        <v/>
      </c>
      <c r="L62" s="8" t="str">
        <f t="shared" si="14"/>
        <v/>
      </c>
      <c r="M62" s="10" t="str">
        <f t="shared" si="6"/>
        <v/>
      </c>
      <c r="N62" s="8" t="str">
        <f t="shared" si="7"/>
        <v/>
      </c>
      <c r="O62" s="8" t="str">
        <f t="shared" si="8"/>
        <v/>
      </c>
      <c r="P62" s="8" t="str">
        <f t="shared" si="9"/>
        <v/>
      </c>
      <c r="Q62" s="8" t="str">
        <f t="shared" si="10"/>
        <v/>
      </c>
      <c r="R62" s="6"/>
    </row>
    <row r="63" spans="1:18" ht="18.75" x14ac:dyDescent="0.3">
      <c r="A63" s="1"/>
      <c r="B63" s="8"/>
      <c r="C63" s="8"/>
      <c r="D63" s="8"/>
      <c r="E63" s="8"/>
      <c r="F63" s="8"/>
      <c r="G63" s="8"/>
      <c r="H63" s="8"/>
      <c r="I63" s="15" t="str">
        <f t="shared" si="2"/>
        <v/>
      </c>
      <c r="J63" s="15" t="str">
        <f t="shared" si="16"/>
        <v/>
      </c>
      <c r="K63" s="15" t="str">
        <f t="shared" si="4"/>
        <v/>
      </c>
      <c r="L63" s="15" t="str">
        <f t="shared" si="14"/>
        <v/>
      </c>
      <c r="M63" s="18" t="str">
        <f t="shared" si="6"/>
        <v/>
      </c>
      <c r="N63" s="15" t="str">
        <f t="shared" si="7"/>
        <v/>
      </c>
      <c r="O63" s="15" t="str">
        <f t="shared" si="8"/>
        <v/>
      </c>
      <c r="P63" s="15" t="str">
        <f t="shared" si="9"/>
        <v/>
      </c>
      <c r="Q63" s="15" t="str">
        <f t="shared" si="10"/>
        <v/>
      </c>
      <c r="R63" s="7"/>
    </row>
    <row r="64" spans="1:18" ht="18.75" x14ac:dyDescent="0.3">
      <c r="B64" s="8"/>
      <c r="C64" s="8"/>
      <c r="D64" s="8"/>
      <c r="E64" s="8"/>
      <c r="F64" s="8"/>
      <c r="G64" s="8"/>
      <c r="H64" s="8"/>
      <c r="I64" s="15" t="str">
        <f t="shared" si="2"/>
        <v/>
      </c>
      <c r="J64" s="15" t="str">
        <f t="shared" si="16"/>
        <v/>
      </c>
      <c r="K64" s="15" t="str">
        <f t="shared" si="4"/>
        <v/>
      </c>
      <c r="L64" s="15" t="str">
        <f t="shared" si="14"/>
        <v/>
      </c>
      <c r="M64" s="18" t="str">
        <f t="shared" si="6"/>
        <v/>
      </c>
      <c r="N64" s="15" t="str">
        <f t="shared" si="7"/>
        <v/>
      </c>
      <c r="O64" s="15" t="str">
        <f t="shared" si="8"/>
        <v/>
      </c>
      <c r="P64" s="15" t="str">
        <f t="shared" si="9"/>
        <v/>
      </c>
      <c r="Q64" s="15" t="str">
        <f t="shared" si="10"/>
        <v/>
      </c>
      <c r="R64" s="7"/>
    </row>
    <row r="65" spans="1:18" ht="19.5" thickBot="1" x14ac:dyDescent="0.35">
      <c r="A65" s="5"/>
      <c r="B65" s="12"/>
      <c r="C65" s="12"/>
      <c r="D65" s="12"/>
      <c r="E65" s="12"/>
      <c r="F65" s="12"/>
      <c r="G65" s="12"/>
      <c r="H65" s="12"/>
      <c r="I65" s="16" t="str">
        <f t="shared" si="2"/>
        <v/>
      </c>
      <c r="J65" s="16" t="str">
        <f t="shared" si="16"/>
        <v/>
      </c>
      <c r="K65" s="16" t="str">
        <f t="shared" si="4"/>
        <v/>
      </c>
      <c r="L65" s="16" t="str">
        <f t="shared" si="14"/>
        <v/>
      </c>
      <c r="M65" s="17" t="str">
        <f t="shared" si="6"/>
        <v/>
      </c>
      <c r="N65" s="16" t="str">
        <f t="shared" si="7"/>
        <v/>
      </c>
      <c r="O65" s="16" t="str">
        <f t="shared" si="8"/>
        <v/>
      </c>
      <c r="P65" s="16" t="str">
        <f t="shared" si="9"/>
        <v/>
      </c>
      <c r="Q65" s="16" t="str">
        <f t="shared" si="10"/>
        <v/>
      </c>
      <c r="R65" s="5"/>
    </row>
    <row r="66" spans="1:18" ht="18.75" x14ac:dyDescent="0.3">
      <c r="A66" s="11">
        <v>0.125</v>
      </c>
      <c r="B66" s="8" t="s">
        <v>44</v>
      </c>
      <c r="C66" s="8"/>
      <c r="D66" s="8"/>
      <c r="E66" s="8"/>
      <c r="F66" s="8">
        <v>50</v>
      </c>
      <c r="G66" s="8">
        <v>50</v>
      </c>
      <c r="H66" s="8" t="s">
        <v>45</v>
      </c>
      <c r="I66" s="8">
        <v>3</v>
      </c>
      <c r="J66" s="8" t="s">
        <v>46</v>
      </c>
      <c r="K66" s="8" t="str">
        <f t="shared" si="4"/>
        <v/>
      </c>
      <c r="L66" s="8" t="str">
        <f t="shared" si="14"/>
        <v/>
      </c>
      <c r="M66" s="10" t="str">
        <f t="shared" si="6"/>
        <v/>
      </c>
      <c r="N66" s="8" t="str">
        <f t="shared" si="7"/>
        <v/>
      </c>
      <c r="O66" s="8" t="str">
        <f t="shared" si="8"/>
        <v/>
      </c>
      <c r="P66" s="8" t="str">
        <f t="shared" si="9"/>
        <v/>
      </c>
      <c r="Q66" s="8" t="str">
        <f t="shared" ref="Q66:Q86" si="17">IF(E66="AFC", 12, IF(E66="NFC", 24, ""))</f>
        <v/>
      </c>
      <c r="R66" s="6"/>
    </row>
    <row r="67" spans="1:18" ht="18.75" x14ac:dyDescent="0.3">
      <c r="A67" s="1"/>
      <c r="B67" s="8" t="s">
        <v>72</v>
      </c>
      <c r="C67" s="8"/>
      <c r="D67" s="8"/>
      <c r="E67" s="8"/>
      <c r="F67" s="8"/>
      <c r="G67" s="8"/>
      <c r="H67" s="8"/>
      <c r="I67" s="15">
        <v>4</v>
      </c>
      <c r="J67" s="15" t="s">
        <v>73</v>
      </c>
      <c r="K67" s="15" t="str">
        <f t="shared" si="4"/>
        <v/>
      </c>
      <c r="L67" s="15" t="str">
        <f t="shared" si="14"/>
        <v/>
      </c>
      <c r="M67" s="18" t="str">
        <f t="shared" si="6"/>
        <v/>
      </c>
      <c r="N67" s="15" t="str">
        <f t="shared" si="7"/>
        <v/>
      </c>
      <c r="O67" s="15" t="str">
        <f t="shared" si="8"/>
        <v/>
      </c>
      <c r="P67" s="15" t="str">
        <f t="shared" si="9"/>
        <v/>
      </c>
      <c r="Q67" s="15" t="str">
        <f t="shared" si="17"/>
        <v/>
      </c>
      <c r="R67" s="7"/>
    </row>
    <row r="68" spans="1:18" ht="18.75" x14ac:dyDescent="0.3">
      <c r="B68" s="8" t="s">
        <v>77</v>
      </c>
      <c r="C68" s="8"/>
      <c r="D68" s="8"/>
      <c r="E68" s="8" t="s">
        <v>10</v>
      </c>
      <c r="F68" s="8"/>
      <c r="G68" s="8">
        <v>50</v>
      </c>
      <c r="H68" s="8" t="s">
        <v>70</v>
      </c>
      <c r="I68" s="15">
        <f t="shared" si="2"/>
        <v>3</v>
      </c>
      <c r="J68" s="15" t="str">
        <f>IF(OR(E68="AFC",E68="NFC"),"Italian","")</f>
        <v>Italian</v>
      </c>
      <c r="K68" s="15" t="str">
        <f t="shared" si="4"/>
        <v/>
      </c>
      <c r="L68" s="15" t="str">
        <f t="shared" si="14"/>
        <v/>
      </c>
      <c r="M68" s="18">
        <f t="shared" si="6"/>
        <v>1</v>
      </c>
      <c r="N68" s="15" t="str">
        <f t="shared" si="7"/>
        <v>Caesar</v>
      </c>
      <c r="O68" s="15" t="str">
        <f t="shared" si="8"/>
        <v/>
      </c>
      <c r="P68" s="15">
        <f t="shared" si="9"/>
        <v>1</v>
      </c>
      <c r="Q68" s="15">
        <f t="shared" si="17"/>
        <v>12</v>
      </c>
      <c r="R68" s="7" t="s">
        <v>78</v>
      </c>
    </row>
    <row r="69" spans="1:18" ht="38.25" thickBot="1" x14ac:dyDescent="0.35">
      <c r="A69" s="5"/>
      <c r="B69" s="12" t="s">
        <v>83</v>
      </c>
      <c r="C69" s="12"/>
      <c r="D69" s="12"/>
      <c r="E69" s="12"/>
      <c r="F69" s="12"/>
      <c r="G69" s="12"/>
      <c r="H69" s="12"/>
      <c r="I69" s="16">
        <v>3</v>
      </c>
      <c r="J69" s="16" t="s">
        <v>16</v>
      </c>
      <c r="K69" s="16">
        <v>3</v>
      </c>
      <c r="L69" s="23" t="s">
        <v>84</v>
      </c>
      <c r="M69" s="17" t="str">
        <f t="shared" si="6"/>
        <v/>
      </c>
      <c r="N69" s="16" t="str">
        <f t="shared" si="7"/>
        <v/>
      </c>
      <c r="O69" s="16" t="str">
        <f t="shared" si="8"/>
        <v/>
      </c>
      <c r="P69" s="16" t="str">
        <f t="shared" si="9"/>
        <v/>
      </c>
      <c r="Q69" s="16" t="str">
        <f t="shared" si="17"/>
        <v/>
      </c>
      <c r="R69" s="5"/>
    </row>
    <row r="70" spans="1:18" ht="18.75" x14ac:dyDescent="0.3">
      <c r="A70" s="11">
        <v>0.13541666666666699</v>
      </c>
      <c r="B70" s="8" t="s">
        <v>89</v>
      </c>
      <c r="C70" s="8"/>
      <c r="D70" s="8"/>
      <c r="E70" s="8"/>
      <c r="F70" s="8"/>
      <c r="G70" s="8">
        <v>50</v>
      </c>
      <c r="H70" s="8" t="s">
        <v>11</v>
      </c>
      <c r="I70" s="8" t="str">
        <f t="shared" ref="I70:I133" si="18">IF(OR(E70="AFC",E70="NFC"),3,"")</f>
        <v/>
      </c>
      <c r="J70" s="8" t="str">
        <f>IF(OR(E70="AFC",E70="NFC"),"Italian","")</f>
        <v/>
      </c>
      <c r="K70" s="8" t="str">
        <f t="shared" ref="K70:K133" si="19">IF(E70="NFC",3,"")</f>
        <v/>
      </c>
      <c r="L70" s="8" t="str">
        <f t="shared" si="14"/>
        <v/>
      </c>
      <c r="M70" s="10" t="str">
        <f t="shared" ref="M70:M105" si="20">IF(OR(E70="AFC",E70="NFC"),1,"")</f>
        <v/>
      </c>
      <c r="N70" s="8" t="str">
        <f t="shared" ref="N70:N129" si="21">IF(OR(E70="AFC",E70="NFC"),"Caesar","")</f>
        <v/>
      </c>
      <c r="O70" s="8" t="str">
        <f t="shared" ref="O70:O133" si="22">IF(E70="NFC",1,"")</f>
        <v/>
      </c>
      <c r="P70" s="8" t="str">
        <f t="shared" ref="P70:P133" si="23">IF(OR(E70="AFC",E70="NFC"),1,"")</f>
        <v/>
      </c>
      <c r="Q70" s="8" t="str">
        <f t="shared" si="17"/>
        <v/>
      </c>
      <c r="R70" s="6"/>
    </row>
    <row r="71" spans="1:18" ht="18.75" x14ac:dyDescent="0.3">
      <c r="A71" s="1"/>
      <c r="B71" s="8" t="s">
        <v>91</v>
      </c>
      <c r="C71" s="8"/>
      <c r="D71" s="8"/>
      <c r="E71" s="8"/>
      <c r="F71" s="8">
        <v>50</v>
      </c>
      <c r="G71" s="8"/>
      <c r="H71" s="8" t="s">
        <v>41</v>
      </c>
      <c r="I71" s="15">
        <v>3</v>
      </c>
      <c r="J71" s="15" t="s">
        <v>16</v>
      </c>
      <c r="K71" s="15">
        <v>3</v>
      </c>
      <c r="L71" s="15" t="s">
        <v>17</v>
      </c>
      <c r="M71" s="18" t="str">
        <f t="shared" si="20"/>
        <v/>
      </c>
      <c r="N71" s="15" t="str">
        <f t="shared" si="21"/>
        <v/>
      </c>
      <c r="O71" s="15" t="str">
        <f t="shared" si="22"/>
        <v/>
      </c>
      <c r="P71" s="15" t="str">
        <f t="shared" si="23"/>
        <v/>
      </c>
      <c r="Q71" s="15" t="str">
        <f t="shared" si="17"/>
        <v/>
      </c>
      <c r="R71" s="7" t="s">
        <v>92</v>
      </c>
    </row>
    <row r="72" spans="1:18" ht="18.75" x14ac:dyDescent="0.3">
      <c r="B72" s="8"/>
      <c r="C72" s="8"/>
      <c r="D72" s="8"/>
      <c r="E72" s="8"/>
      <c r="F72" s="8"/>
      <c r="G72" s="8"/>
      <c r="H72" s="8"/>
      <c r="I72" s="15" t="str">
        <f t="shared" si="18"/>
        <v/>
      </c>
      <c r="J72" s="15" t="str">
        <f t="shared" ref="J72:J78" si="24">IF(OR(E72="AFC",E72="NFC"),"Italian","")</f>
        <v/>
      </c>
      <c r="K72" s="15" t="str">
        <f t="shared" si="19"/>
        <v/>
      </c>
      <c r="L72" s="15" t="str">
        <f t="shared" si="14"/>
        <v/>
      </c>
      <c r="M72" s="18" t="str">
        <f t="shared" si="20"/>
        <v/>
      </c>
      <c r="N72" s="15" t="str">
        <f t="shared" si="21"/>
        <v/>
      </c>
      <c r="O72" s="15" t="str">
        <f t="shared" si="22"/>
        <v/>
      </c>
      <c r="P72" s="15" t="str">
        <f t="shared" si="23"/>
        <v/>
      </c>
      <c r="Q72" s="15" t="str">
        <f t="shared" si="17"/>
        <v/>
      </c>
      <c r="R72" s="7"/>
    </row>
    <row r="73" spans="1:18" ht="19.5" thickBot="1" x14ac:dyDescent="0.35">
      <c r="A73" s="5"/>
      <c r="B73" s="12"/>
      <c r="C73" s="12"/>
      <c r="D73" s="12"/>
      <c r="E73" s="12"/>
      <c r="F73" s="12"/>
      <c r="G73" s="12"/>
      <c r="H73" s="12"/>
      <c r="I73" s="16" t="str">
        <f t="shared" si="18"/>
        <v/>
      </c>
      <c r="J73" s="16" t="str">
        <f t="shared" si="24"/>
        <v/>
      </c>
      <c r="K73" s="16" t="str">
        <f t="shared" si="19"/>
        <v/>
      </c>
      <c r="L73" s="16" t="str">
        <f t="shared" si="14"/>
        <v/>
      </c>
      <c r="M73" s="17" t="str">
        <f t="shared" si="20"/>
        <v/>
      </c>
      <c r="N73" s="16" t="str">
        <f t="shared" si="21"/>
        <v/>
      </c>
      <c r="O73" s="16" t="str">
        <f t="shared" si="22"/>
        <v/>
      </c>
      <c r="P73" s="16" t="str">
        <f t="shared" si="23"/>
        <v/>
      </c>
      <c r="Q73" s="16" t="str">
        <f t="shared" si="17"/>
        <v/>
      </c>
      <c r="R73" s="5"/>
    </row>
    <row r="74" spans="1:18" ht="18.75" x14ac:dyDescent="0.3">
      <c r="A74" s="11">
        <v>0.14583333333333401</v>
      </c>
      <c r="B74" s="8" t="s">
        <v>33</v>
      </c>
      <c r="C74" s="8"/>
      <c r="D74" s="8"/>
      <c r="E74" s="8" t="s">
        <v>10</v>
      </c>
      <c r="F74" s="8">
        <v>50</v>
      </c>
      <c r="G74" s="8"/>
      <c r="H74" s="8" t="s">
        <v>32</v>
      </c>
      <c r="I74" s="8">
        <f t="shared" si="18"/>
        <v>3</v>
      </c>
      <c r="J74" s="8" t="str">
        <f t="shared" si="24"/>
        <v>Italian</v>
      </c>
      <c r="K74" s="8" t="str">
        <f t="shared" si="19"/>
        <v/>
      </c>
      <c r="L74" s="8" t="str">
        <f t="shared" si="14"/>
        <v/>
      </c>
      <c r="M74" s="10">
        <f>IF(OR(E74="AFC",E74="NFC"),1,"")</f>
        <v>1</v>
      </c>
      <c r="N74" s="8" t="str">
        <f t="shared" si="21"/>
        <v>Caesar</v>
      </c>
      <c r="O74" s="8" t="str">
        <f t="shared" si="22"/>
        <v/>
      </c>
      <c r="P74" s="8">
        <f t="shared" si="23"/>
        <v>1</v>
      </c>
      <c r="Q74" s="8">
        <f t="shared" si="17"/>
        <v>12</v>
      </c>
      <c r="R74" s="6"/>
    </row>
    <row r="75" spans="1:18" ht="18.75" x14ac:dyDescent="0.3">
      <c r="A75" s="1"/>
      <c r="B75" s="8" t="s">
        <v>85</v>
      </c>
      <c r="C75" s="8"/>
      <c r="D75" s="8"/>
      <c r="E75" s="8"/>
      <c r="F75" s="8">
        <v>50</v>
      </c>
      <c r="G75" s="8"/>
      <c r="H75" s="8" t="s">
        <v>41</v>
      </c>
      <c r="I75" s="15" t="str">
        <f t="shared" si="18"/>
        <v/>
      </c>
      <c r="J75" s="15" t="str">
        <f t="shared" si="24"/>
        <v/>
      </c>
      <c r="K75" s="15" t="str">
        <f t="shared" si="19"/>
        <v/>
      </c>
      <c r="L75" s="15" t="str">
        <f t="shared" si="14"/>
        <v/>
      </c>
      <c r="M75" s="18" t="str">
        <f t="shared" si="20"/>
        <v/>
      </c>
      <c r="N75" s="15" t="str">
        <f t="shared" si="21"/>
        <v/>
      </c>
      <c r="O75" s="15" t="str">
        <f t="shared" si="22"/>
        <v/>
      </c>
      <c r="P75" s="15" t="str">
        <f t="shared" si="23"/>
        <v/>
      </c>
      <c r="Q75" s="15" t="str">
        <f t="shared" si="17"/>
        <v/>
      </c>
      <c r="R75" s="7" t="s">
        <v>86</v>
      </c>
    </row>
    <row r="76" spans="1:18" ht="18.75" x14ac:dyDescent="0.3">
      <c r="B76" s="8"/>
      <c r="C76" s="8"/>
      <c r="D76" s="8"/>
      <c r="E76" s="8"/>
      <c r="F76" s="8"/>
      <c r="G76" s="8"/>
      <c r="H76" s="8"/>
      <c r="I76" s="15" t="str">
        <f t="shared" si="18"/>
        <v/>
      </c>
      <c r="J76" s="15" t="str">
        <f t="shared" si="24"/>
        <v/>
      </c>
      <c r="K76" s="15" t="str">
        <f t="shared" si="19"/>
        <v/>
      </c>
      <c r="L76" s="15" t="str">
        <f t="shared" si="14"/>
        <v/>
      </c>
      <c r="M76" s="18" t="str">
        <f t="shared" si="20"/>
        <v/>
      </c>
      <c r="N76" s="15" t="str">
        <f t="shared" si="21"/>
        <v/>
      </c>
      <c r="O76" s="15" t="str">
        <f t="shared" si="22"/>
        <v/>
      </c>
      <c r="P76" s="15" t="str">
        <f t="shared" si="23"/>
        <v/>
      </c>
      <c r="Q76" s="15" t="str">
        <f t="shared" si="17"/>
        <v/>
      </c>
      <c r="R76" s="7"/>
    </row>
    <row r="77" spans="1:18" ht="19.5" thickBot="1" x14ac:dyDescent="0.35">
      <c r="A77" s="5"/>
      <c r="B77" s="12"/>
      <c r="C77" s="12"/>
      <c r="D77" s="12"/>
      <c r="E77" s="12"/>
      <c r="F77" s="12"/>
      <c r="G77" s="12"/>
      <c r="H77" s="12"/>
      <c r="I77" s="16" t="str">
        <f t="shared" si="18"/>
        <v/>
      </c>
      <c r="J77" s="16" t="str">
        <f t="shared" si="24"/>
        <v/>
      </c>
      <c r="K77" s="16" t="str">
        <f t="shared" si="19"/>
        <v/>
      </c>
      <c r="L77" s="16" t="str">
        <f t="shared" si="14"/>
        <v/>
      </c>
      <c r="M77" s="17" t="str">
        <f t="shared" si="20"/>
        <v/>
      </c>
      <c r="N77" s="16" t="str">
        <f t="shared" si="21"/>
        <v/>
      </c>
      <c r="O77" s="16" t="str">
        <f t="shared" si="22"/>
        <v/>
      </c>
      <c r="P77" s="16" t="str">
        <f t="shared" si="23"/>
        <v/>
      </c>
      <c r="Q77" s="16" t="str">
        <f t="shared" si="17"/>
        <v/>
      </c>
      <c r="R77" s="5"/>
    </row>
    <row r="78" spans="1:18" ht="18.75" x14ac:dyDescent="0.3">
      <c r="A78" s="11">
        <v>0.15625</v>
      </c>
      <c r="B78" s="8" t="s">
        <v>69</v>
      </c>
      <c r="C78" s="8"/>
      <c r="D78" s="8"/>
      <c r="E78" s="8"/>
      <c r="F78" s="8">
        <v>50</v>
      </c>
      <c r="G78" s="8"/>
      <c r="H78" s="8" t="s">
        <v>70</v>
      </c>
      <c r="I78" s="8" t="str">
        <f t="shared" si="18"/>
        <v/>
      </c>
      <c r="J78" s="8" t="str">
        <f t="shared" si="24"/>
        <v/>
      </c>
      <c r="K78" s="8" t="str">
        <f t="shared" si="19"/>
        <v/>
      </c>
      <c r="L78" s="8" t="str">
        <f t="shared" si="14"/>
        <v/>
      </c>
      <c r="M78" s="10" t="str">
        <f t="shared" si="20"/>
        <v/>
      </c>
      <c r="N78" s="8" t="str">
        <f t="shared" si="21"/>
        <v/>
      </c>
      <c r="O78" s="8" t="str">
        <f t="shared" si="22"/>
        <v/>
      </c>
      <c r="P78" s="8" t="str">
        <f t="shared" si="23"/>
        <v/>
      </c>
      <c r="Q78" s="8" t="str">
        <f t="shared" si="17"/>
        <v/>
      </c>
      <c r="R78" s="6"/>
    </row>
    <row r="79" spans="1:18" ht="37.5" x14ac:dyDescent="0.3">
      <c r="A79" s="1"/>
      <c r="B79" s="8" t="s">
        <v>74</v>
      </c>
      <c r="C79" s="8"/>
      <c r="D79" s="8"/>
      <c r="E79" s="8"/>
      <c r="F79" s="8"/>
      <c r="G79" s="8">
        <v>50</v>
      </c>
      <c r="H79" s="8" t="s">
        <v>61</v>
      </c>
      <c r="I79" s="15">
        <v>3</v>
      </c>
      <c r="J79" s="22" t="s">
        <v>75</v>
      </c>
      <c r="K79" s="15" t="str">
        <f t="shared" si="19"/>
        <v/>
      </c>
      <c r="L79" s="15" t="str">
        <f t="shared" si="14"/>
        <v/>
      </c>
      <c r="M79" s="18" t="str">
        <f t="shared" si="20"/>
        <v/>
      </c>
      <c r="N79" s="15" t="str">
        <f t="shared" si="21"/>
        <v/>
      </c>
      <c r="O79" s="15" t="str">
        <f t="shared" si="22"/>
        <v/>
      </c>
      <c r="P79" s="15" t="str">
        <f t="shared" si="23"/>
        <v/>
      </c>
      <c r="Q79" s="15" t="str">
        <f t="shared" si="17"/>
        <v/>
      </c>
      <c r="R79" s="7" t="s">
        <v>76</v>
      </c>
    </row>
    <row r="80" spans="1:18" ht="18.75" x14ac:dyDescent="0.3">
      <c r="B80" s="8" t="s">
        <v>98</v>
      </c>
      <c r="C80" s="8"/>
      <c r="D80" s="8"/>
      <c r="E80" s="8" t="s">
        <v>10</v>
      </c>
      <c r="F80" s="8">
        <v>50</v>
      </c>
      <c r="G80" s="8"/>
      <c r="H80" s="8" t="s">
        <v>61</v>
      </c>
      <c r="I80" s="15">
        <f t="shared" si="18"/>
        <v>3</v>
      </c>
      <c r="J80" s="15" t="str">
        <f t="shared" ref="J80:J90" si="25">IF(OR(E80="AFC",E80="NFC"),"Italian","")</f>
        <v>Italian</v>
      </c>
      <c r="K80" s="15" t="str">
        <f t="shared" si="19"/>
        <v/>
      </c>
      <c r="L80" s="15" t="str">
        <f t="shared" si="14"/>
        <v/>
      </c>
      <c r="M80" s="18">
        <f t="shared" si="20"/>
        <v>1</v>
      </c>
      <c r="N80" s="15" t="str">
        <f t="shared" si="21"/>
        <v>Caesar</v>
      </c>
      <c r="O80" s="15" t="str">
        <f t="shared" si="22"/>
        <v/>
      </c>
      <c r="P80" s="15">
        <f t="shared" si="23"/>
        <v>1</v>
      </c>
      <c r="Q80" s="15">
        <f t="shared" si="17"/>
        <v>12</v>
      </c>
      <c r="R80" s="7"/>
    </row>
    <row r="81" spans="1:18" ht="19.5" thickBot="1" x14ac:dyDescent="0.35">
      <c r="A81" s="5"/>
      <c r="B81" s="12"/>
      <c r="C81" s="12"/>
      <c r="D81" s="12"/>
      <c r="E81" s="12"/>
      <c r="F81" s="12"/>
      <c r="G81" s="12"/>
      <c r="H81" s="12"/>
      <c r="I81" s="16" t="str">
        <f t="shared" si="18"/>
        <v/>
      </c>
      <c r="J81" s="16" t="str">
        <f t="shared" si="25"/>
        <v/>
      </c>
      <c r="K81" s="16" t="str">
        <f t="shared" si="19"/>
        <v/>
      </c>
      <c r="L81" s="16" t="str">
        <f t="shared" si="14"/>
        <v/>
      </c>
      <c r="M81" s="17" t="str">
        <f t="shared" si="20"/>
        <v/>
      </c>
      <c r="N81" s="16" t="str">
        <f t="shared" si="21"/>
        <v/>
      </c>
      <c r="O81" s="16" t="str">
        <f t="shared" si="22"/>
        <v/>
      </c>
      <c r="P81" s="16" t="str">
        <f t="shared" si="23"/>
        <v/>
      </c>
      <c r="Q81" s="16" t="str">
        <f t="shared" si="17"/>
        <v/>
      </c>
      <c r="R81" s="5"/>
    </row>
    <row r="82" spans="1:18" ht="18.75" x14ac:dyDescent="0.3">
      <c r="A82" s="11">
        <v>0.16666666666666699</v>
      </c>
      <c r="B82" s="8" t="s">
        <v>34</v>
      </c>
      <c r="C82" s="8"/>
      <c r="D82" s="8"/>
      <c r="E82" s="8" t="s">
        <v>10</v>
      </c>
      <c r="F82" s="8"/>
      <c r="G82" s="8">
        <v>50</v>
      </c>
      <c r="H82" s="8" t="s">
        <v>35</v>
      </c>
      <c r="I82" s="8">
        <f t="shared" si="18"/>
        <v>3</v>
      </c>
      <c r="J82" s="8" t="str">
        <f t="shared" si="25"/>
        <v>Italian</v>
      </c>
      <c r="K82" s="8" t="str">
        <f t="shared" si="19"/>
        <v/>
      </c>
      <c r="L82" s="8" t="str">
        <f t="shared" si="14"/>
        <v/>
      </c>
      <c r="M82" s="10">
        <f t="shared" si="20"/>
        <v>1</v>
      </c>
      <c r="N82" s="8" t="str">
        <f t="shared" si="21"/>
        <v>Caesar</v>
      </c>
      <c r="O82" s="8" t="str">
        <f t="shared" si="22"/>
        <v/>
      </c>
      <c r="P82" s="8">
        <f t="shared" si="23"/>
        <v>1</v>
      </c>
      <c r="Q82" s="8">
        <f t="shared" si="17"/>
        <v>12</v>
      </c>
      <c r="R82" s="6"/>
    </row>
    <row r="83" spans="1:18" ht="18.75" x14ac:dyDescent="0.3">
      <c r="A83" s="1"/>
      <c r="B83" s="8" t="s">
        <v>40</v>
      </c>
      <c r="C83" s="8"/>
      <c r="D83" s="8"/>
      <c r="E83" s="8" t="s">
        <v>10</v>
      </c>
      <c r="F83" s="8"/>
      <c r="G83" s="8">
        <v>50</v>
      </c>
      <c r="H83" s="8" t="s">
        <v>41</v>
      </c>
      <c r="I83" s="15">
        <f t="shared" si="18"/>
        <v>3</v>
      </c>
      <c r="J83" s="15" t="str">
        <f t="shared" si="25"/>
        <v>Italian</v>
      </c>
      <c r="K83" s="15" t="str">
        <f t="shared" si="19"/>
        <v/>
      </c>
      <c r="L83" s="15" t="str">
        <f t="shared" si="14"/>
        <v/>
      </c>
      <c r="M83" s="18">
        <f t="shared" si="20"/>
        <v>1</v>
      </c>
      <c r="N83" s="15" t="str">
        <f t="shared" si="21"/>
        <v>Caesar</v>
      </c>
      <c r="O83" s="15" t="str">
        <f t="shared" si="22"/>
        <v/>
      </c>
      <c r="P83" s="15">
        <f t="shared" si="23"/>
        <v>1</v>
      </c>
      <c r="Q83" s="15">
        <f t="shared" si="17"/>
        <v>12</v>
      </c>
      <c r="R83" s="7" t="s">
        <v>42</v>
      </c>
    </row>
    <row r="84" spans="1:18" ht="18.75" x14ac:dyDescent="0.3">
      <c r="B84" s="8" t="s">
        <v>49</v>
      </c>
      <c r="C84" s="8"/>
      <c r="D84" s="8"/>
      <c r="E84" s="8" t="s">
        <v>10</v>
      </c>
      <c r="F84" s="8">
        <v>50</v>
      </c>
      <c r="G84" s="8"/>
      <c r="H84" s="8" t="s">
        <v>11</v>
      </c>
      <c r="I84" s="15">
        <f t="shared" si="18"/>
        <v>3</v>
      </c>
      <c r="J84" s="15" t="str">
        <f t="shared" si="25"/>
        <v>Italian</v>
      </c>
      <c r="K84" s="15" t="str">
        <f t="shared" si="19"/>
        <v/>
      </c>
      <c r="L84" s="15" t="str">
        <f t="shared" si="14"/>
        <v/>
      </c>
      <c r="M84" s="18">
        <f t="shared" si="20"/>
        <v>1</v>
      </c>
      <c r="N84" s="15" t="str">
        <f t="shared" si="21"/>
        <v>Caesar</v>
      </c>
      <c r="O84" s="15" t="str">
        <f t="shared" si="22"/>
        <v/>
      </c>
      <c r="P84" s="15">
        <f t="shared" si="23"/>
        <v>1</v>
      </c>
      <c r="Q84" s="15">
        <f t="shared" si="17"/>
        <v>12</v>
      </c>
      <c r="R84" s="7" t="s">
        <v>54</v>
      </c>
    </row>
    <row r="85" spans="1:18" ht="19.5" thickBot="1" x14ac:dyDescent="0.35">
      <c r="A85" s="5"/>
      <c r="B85" s="12"/>
      <c r="C85" s="12"/>
      <c r="D85" s="12"/>
      <c r="E85" s="12"/>
      <c r="F85" s="12"/>
      <c r="G85" s="12"/>
      <c r="H85" s="12"/>
      <c r="I85" s="16" t="str">
        <f t="shared" si="18"/>
        <v/>
      </c>
      <c r="J85" s="16" t="str">
        <f t="shared" si="25"/>
        <v/>
      </c>
      <c r="K85" s="16" t="str">
        <f t="shared" si="19"/>
        <v/>
      </c>
      <c r="L85" s="16" t="str">
        <f t="shared" si="14"/>
        <v/>
      </c>
      <c r="M85" s="17" t="str">
        <f t="shared" si="20"/>
        <v/>
      </c>
      <c r="N85" s="16" t="str">
        <f t="shared" si="21"/>
        <v/>
      </c>
      <c r="O85" s="16" t="str">
        <f t="shared" si="22"/>
        <v/>
      </c>
      <c r="P85" s="16" t="str">
        <f t="shared" si="23"/>
        <v/>
      </c>
      <c r="Q85" s="16" t="str">
        <f t="shared" si="17"/>
        <v/>
      </c>
      <c r="R85" s="5"/>
    </row>
    <row r="86" spans="1:18" ht="90.75" x14ac:dyDescent="0.3">
      <c r="A86" s="11">
        <v>0.17708333333333401</v>
      </c>
      <c r="B86" s="8" t="s">
        <v>33</v>
      </c>
      <c r="C86" s="8"/>
      <c r="D86" s="8"/>
      <c r="E86" s="8"/>
      <c r="F86" s="8">
        <v>50</v>
      </c>
      <c r="G86" s="8"/>
      <c r="H86" s="8" t="s">
        <v>61</v>
      </c>
      <c r="I86" s="8" t="str">
        <f t="shared" si="18"/>
        <v/>
      </c>
      <c r="J86" s="8" t="str">
        <f t="shared" si="25"/>
        <v/>
      </c>
      <c r="K86" s="8" t="str">
        <f t="shared" si="19"/>
        <v/>
      </c>
      <c r="L86" s="8" t="str">
        <f t="shared" si="14"/>
        <v/>
      </c>
      <c r="M86" s="10" t="str">
        <f t="shared" si="20"/>
        <v/>
      </c>
      <c r="N86" s="8" t="str">
        <f t="shared" si="21"/>
        <v/>
      </c>
      <c r="O86" s="8" t="str">
        <f t="shared" si="22"/>
        <v/>
      </c>
      <c r="P86" s="8" t="str">
        <f t="shared" si="23"/>
        <v/>
      </c>
      <c r="Q86" s="8" t="str">
        <f t="shared" si="17"/>
        <v/>
      </c>
      <c r="R86" s="20" t="s">
        <v>63</v>
      </c>
    </row>
    <row r="87" spans="1:18" ht="18.75" x14ac:dyDescent="0.3">
      <c r="A87" s="1"/>
      <c r="B87" s="8" t="s">
        <v>93</v>
      </c>
      <c r="C87" s="8"/>
      <c r="D87" s="8"/>
      <c r="E87" s="8"/>
      <c r="F87" s="8">
        <v>50</v>
      </c>
      <c r="G87" s="8"/>
      <c r="H87" s="8" t="s">
        <v>94</v>
      </c>
      <c r="I87" s="15" t="str">
        <f t="shared" si="18"/>
        <v/>
      </c>
      <c r="J87" s="15" t="str">
        <f t="shared" si="25"/>
        <v/>
      </c>
      <c r="K87" s="15" t="str">
        <f t="shared" si="19"/>
        <v/>
      </c>
      <c r="L87" s="15" t="str">
        <f t="shared" si="14"/>
        <v/>
      </c>
      <c r="M87" s="18" t="str">
        <f t="shared" si="20"/>
        <v/>
      </c>
      <c r="N87" s="15" t="str">
        <f t="shared" si="21"/>
        <v/>
      </c>
      <c r="O87" s="15" t="str">
        <f t="shared" si="22"/>
        <v/>
      </c>
      <c r="P87" s="15" t="str">
        <f t="shared" si="23"/>
        <v/>
      </c>
      <c r="Q87" s="15">
        <v>12</v>
      </c>
      <c r="R87" s="7"/>
    </row>
    <row r="88" spans="1:18" ht="18.75" x14ac:dyDescent="0.3">
      <c r="B88" s="8"/>
      <c r="C88" s="8"/>
      <c r="D88" s="8"/>
      <c r="E88" s="8"/>
      <c r="F88" s="8"/>
      <c r="G88" s="8"/>
      <c r="H88" s="8"/>
      <c r="I88" s="15" t="str">
        <f t="shared" si="18"/>
        <v/>
      </c>
      <c r="J88" s="15" t="str">
        <f t="shared" si="25"/>
        <v/>
      </c>
      <c r="K88" s="15" t="str">
        <f t="shared" si="19"/>
        <v/>
      </c>
      <c r="L88" s="15" t="str">
        <f t="shared" si="14"/>
        <v/>
      </c>
      <c r="M88" s="18" t="str">
        <f t="shared" si="20"/>
        <v/>
      </c>
      <c r="N88" s="15" t="str">
        <f t="shared" si="21"/>
        <v/>
      </c>
      <c r="O88" s="15" t="str">
        <f t="shared" si="22"/>
        <v/>
      </c>
      <c r="P88" s="15" t="str">
        <f t="shared" si="23"/>
        <v/>
      </c>
      <c r="Q88" s="15" t="str">
        <f t="shared" ref="Q88:Q134" si="26">IF(E88="AFC", 12, IF(E88="NFC", 24, ""))</f>
        <v/>
      </c>
      <c r="R88" s="7"/>
    </row>
    <row r="89" spans="1:18" ht="19.5" thickBot="1" x14ac:dyDescent="0.35">
      <c r="A89" s="5"/>
      <c r="B89" s="12"/>
      <c r="C89" s="12"/>
      <c r="D89" s="12"/>
      <c r="E89" s="12"/>
      <c r="F89" s="12"/>
      <c r="G89" s="12"/>
      <c r="H89" s="12"/>
      <c r="I89" s="16" t="str">
        <f t="shared" si="18"/>
        <v/>
      </c>
      <c r="J89" s="16" t="str">
        <f t="shared" si="25"/>
        <v/>
      </c>
      <c r="K89" s="16" t="str">
        <f t="shared" si="19"/>
        <v/>
      </c>
      <c r="L89" s="16" t="str">
        <f t="shared" si="14"/>
        <v/>
      </c>
      <c r="M89" s="17" t="str">
        <f t="shared" si="20"/>
        <v/>
      </c>
      <c r="N89" s="16" t="str">
        <f t="shared" si="21"/>
        <v/>
      </c>
      <c r="O89" s="16" t="str">
        <f t="shared" si="22"/>
        <v/>
      </c>
      <c r="P89" s="16" t="str">
        <f t="shared" si="23"/>
        <v/>
      </c>
      <c r="Q89" s="16" t="str">
        <f t="shared" si="26"/>
        <v/>
      </c>
      <c r="R89" s="5"/>
    </row>
    <row r="90" spans="1:18" ht="37.5" x14ac:dyDescent="0.3">
      <c r="A90" s="11">
        <v>0.1875</v>
      </c>
      <c r="B90" s="8" t="s">
        <v>82</v>
      </c>
      <c r="C90" s="8"/>
      <c r="D90" s="8"/>
      <c r="E90" s="8"/>
      <c r="F90" s="8"/>
      <c r="G90" s="8">
        <v>100</v>
      </c>
      <c r="H90" s="19" t="s">
        <v>59</v>
      </c>
      <c r="I90" s="8" t="str">
        <f t="shared" si="18"/>
        <v/>
      </c>
      <c r="J90" s="8" t="str">
        <f t="shared" si="25"/>
        <v/>
      </c>
      <c r="K90" s="8" t="str">
        <f t="shared" si="19"/>
        <v/>
      </c>
      <c r="L90" s="8" t="str">
        <f t="shared" ref="L90:L98" si="27">IF(E90="NFC","American","")</f>
        <v/>
      </c>
      <c r="M90" s="10" t="str">
        <f t="shared" si="20"/>
        <v/>
      </c>
      <c r="N90" s="8" t="str">
        <f t="shared" si="21"/>
        <v/>
      </c>
      <c r="O90" s="8" t="str">
        <f t="shared" si="22"/>
        <v/>
      </c>
      <c r="P90" s="8" t="str">
        <f t="shared" si="23"/>
        <v/>
      </c>
      <c r="Q90" s="8" t="str">
        <f t="shared" si="26"/>
        <v/>
      </c>
      <c r="R90" s="6"/>
    </row>
    <row r="91" spans="1:18" ht="18.75" x14ac:dyDescent="0.3">
      <c r="A91" s="1"/>
      <c r="B91" s="8" t="s">
        <v>97</v>
      </c>
      <c r="C91" s="8"/>
      <c r="D91" s="8"/>
      <c r="E91" s="8"/>
      <c r="F91" s="8"/>
      <c r="G91" s="8"/>
      <c r="H91" s="8"/>
      <c r="I91" s="15">
        <v>3</v>
      </c>
      <c r="J91" s="15" t="s">
        <v>46</v>
      </c>
      <c r="K91" s="15" t="str">
        <f t="shared" si="19"/>
        <v/>
      </c>
      <c r="L91" s="8" t="str">
        <f t="shared" si="27"/>
        <v/>
      </c>
      <c r="M91" s="18" t="str">
        <f t="shared" si="20"/>
        <v/>
      </c>
      <c r="N91" s="15" t="str">
        <f t="shared" si="21"/>
        <v/>
      </c>
      <c r="O91" s="15" t="str">
        <f t="shared" si="22"/>
        <v/>
      </c>
      <c r="P91" s="15" t="str">
        <f t="shared" si="23"/>
        <v/>
      </c>
      <c r="Q91" s="15" t="str">
        <f t="shared" si="26"/>
        <v/>
      </c>
      <c r="R91" s="7"/>
    </row>
    <row r="92" spans="1:18" ht="18.75" x14ac:dyDescent="0.3">
      <c r="B92" s="8"/>
      <c r="C92" s="8"/>
      <c r="D92" s="8"/>
      <c r="E92" s="8"/>
      <c r="F92" s="8"/>
      <c r="G92" s="8"/>
      <c r="H92" s="8"/>
      <c r="I92" s="15" t="str">
        <f t="shared" si="18"/>
        <v/>
      </c>
      <c r="J92" s="15" t="str">
        <f t="shared" ref="J92:J98" si="28">IF(OR(E92="AFC",E92="NFC"),"Italian","")</f>
        <v/>
      </c>
      <c r="K92" s="15" t="str">
        <f t="shared" si="19"/>
        <v/>
      </c>
      <c r="L92" s="15" t="str">
        <f t="shared" si="27"/>
        <v/>
      </c>
      <c r="M92" s="18" t="str">
        <f t="shared" si="20"/>
        <v/>
      </c>
      <c r="N92" s="15" t="str">
        <f t="shared" si="21"/>
        <v/>
      </c>
      <c r="O92" s="15" t="str">
        <f t="shared" si="22"/>
        <v/>
      </c>
      <c r="P92" s="15" t="str">
        <f t="shared" si="23"/>
        <v/>
      </c>
      <c r="Q92" s="15" t="str">
        <f t="shared" si="26"/>
        <v/>
      </c>
      <c r="R92" s="7"/>
    </row>
    <row r="93" spans="1:18" ht="19.5" thickBot="1" x14ac:dyDescent="0.35">
      <c r="A93" s="5"/>
      <c r="B93" s="12"/>
      <c r="C93" s="12"/>
      <c r="D93" s="12"/>
      <c r="E93" s="12"/>
      <c r="F93" s="12"/>
      <c r="G93" s="12"/>
      <c r="H93" s="12"/>
      <c r="I93" s="16" t="str">
        <f t="shared" si="18"/>
        <v/>
      </c>
      <c r="J93" s="16" t="str">
        <f t="shared" si="28"/>
        <v/>
      </c>
      <c r="K93" s="16" t="str">
        <f t="shared" si="19"/>
        <v/>
      </c>
      <c r="L93" s="16" t="str">
        <f t="shared" si="27"/>
        <v/>
      </c>
      <c r="M93" s="17" t="str">
        <f t="shared" si="20"/>
        <v/>
      </c>
      <c r="N93" s="16" t="str">
        <f t="shared" si="21"/>
        <v/>
      </c>
      <c r="O93" s="16" t="str">
        <f t="shared" si="22"/>
        <v/>
      </c>
      <c r="P93" s="16" t="str">
        <f t="shared" si="23"/>
        <v/>
      </c>
      <c r="Q93" s="16" t="str">
        <f t="shared" si="26"/>
        <v/>
      </c>
      <c r="R93" s="5"/>
    </row>
    <row r="94" spans="1:18" ht="60.75" x14ac:dyDescent="0.3">
      <c r="A94" s="11">
        <v>0.19791666666666699</v>
      </c>
      <c r="B94" s="8" t="s">
        <v>58</v>
      </c>
      <c r="C94" s="8"/>
      <c r="D94" s="8"/>
      <c r="E94" s="8"/>
      <c r="F94" s="8">
        <v>100</v>
      </c>
      <c r="G94" s="8"/>
      <c r="H94" s="19" t="s">
        <v>62</v>
      </c>
      <c r="I94" s="8" t="str">
        <f t="shared" si="18"/>
        <v/>
      </c>
      <c r="J94" s="8" t="str">
        <f t="shared" si="28"/>
        <v/>
      </c>
      <c r="K94" s="8" t="str">
        <f t="shared" si="19"/>
        <v/>
      </c>
      <c r="L94" s="8" t="str">
        <f t="shared" si="27"/>
        <v/>
      </c>
      <c r="M94" s="10" t="str">
        <f t="shared" si="20"/>
        <v/>
      </c>
      <c r="N94" s="8" t="str">
        <f t="shared" si="21"/>
        <v/>
      </c>
      <c r="O94" s="8" t="str">
        <f t="shared" si="22"/>
        <v/>
      </c>
      <c r="P94" s="8" t="str">
        <f t="shared" si="23"/>
        <v/>
      </c>
      <c r="Q94" s="8" t="str">
        <f t="shared" si="26"/>
        <v/>
      </c>
      <c r="R94" s="20" t="s">
        <v>60</v>
      </c>
    </row>
    <row r="95" spans="1:18" ht="18.75" x14ac:dyDescent="0.3">
      <c r="A95" s="1"/>
      <c r="B95" s="8" t="s">
        <v>79</v>
      </c>
      <c r="C95" s="8"/>
      <c r="D95" s="8"/>
      <c r="E95" s="8"/>
      <c r="F95" s="8">
        <v>50</v>
      </c>
      <c r="G95" s="8"/>
      <c r="H95" s="8" t="s">
        <v>80</v>
      </c>
      <c r="I95" s="15" t="str">
        <f t="shared" si="18"/>
        <v/>
      </c>
      <c r="J95" s="15" t="str">
        <f t="shared" si="28"/>
        <v/>
      </c>
      <c r="K95" s="15" t="str">
        <f t="shared" si="19"/>
        <v/>
      </c>
      <c r="L95" s="8" t="str">
        <f t="shared" si="27"/>
        <v/>
      </c>
      <c r="M95" s="18" t="str">
        <f t="shared" si="20"/>
        <v/>
      </c>
      <c r="N95" s="15" t="str">
        <f t="shared" si="21"/>
        <v/>
      </c>
      <c r="O95" s="15" t="str">
        <f t="shared" si="22"/>
        <v/>
      </c>
      <c r="P95" s="15" t="str">
        <f t="shared" si="23"/>
        <v/>
      </c>
      <c r="Q95" s="15" t="str">
        <f t="shared" si="26"/>
        <v/>
      </c>
      <c r="R95" s="7" t="s">
        <v>81</v>
      </c>
    </row>
    <row r="96" spans="1:18" ht="18.75" x14ac:dyDescent="0.3">
      <c r="B96" s="8" t="s">
        <v>90</v>
      </c>
      <c r="C96" s="8"/>
      <c r="D96" s="8"/>
      <c r="E96" s="8" t="s">
        <v>10</v>
      </c>
      <c r="F96" s="8"/>
      <c r="G96" s="8">
        <v>50</v>
      </c>
      <c r="H96" s="8" t="s">
        <v>70</v>
      </c>
      <c r="I96" s="15">
        <f t="shared" si="18"/>
        <v>3</v>
      </c>
      <c r="J96" s="15" t="str">
        <f t="shared" si="28"/>
        <v>Italian</v>
      </c>
      <c r="K96" s="15" t="str">
        <f t="shared" si="19"/>
        <v/>
      </c>
      <c r="L96" s="15" t="str">
        <f t="shared" si="27"/>
        <v/>
      </c>
      <c r="M96" s="18">
        <f t="shared" si="20"/>
        <v>1</v>
      </c>
      <c r="N96" s="15" t="str">
        <f t="shared" si="21"/>
        <v>Caesar</v>
      </c>
      <c r="O96" s="15" t="str">
        <f t="shared" si="22"/>
        <v/>
      </c>
      <c r="P96" s="15">
        <f t="shared" si="23"/>
        <v>1</v>
      </c>
      <c r="Q96" s="15">
        <f t="shared" si="26"/>
        <v>12</v>
      </c>
      <c r="R96" s="7"/>
    </row>
    <row r="97" spans="1:18" ht="19.5" thickBot="1" x14ac:dyDescent="0.35">
      <c r="A97" s="5"/>
      <c r="B97" s="12"/>
      <c r="C97" s="12"/>
      <c r="D97" s="12"/>
      <c r="E97" s="12"/>
      <c r="F97" s="12"/>
      <c r="G97" s="12"/>
      <c r="H97" s="12"/>
      <c r="I97" s="16" t="str">
        <f t="shared" si="18"/>
        <v/>
      </c>
      <c r="J97" s="16" t="str">
        <f t="shared" si="28"/>
        <v/>
      </c>
      <c r="K97" s="16" t="str">
        <f t="shared" si="19"/>
        <v/>
      </c>
      <c r="L97" s="16" t="str">
        <f t="shared" si="27"/>
        <v/>
      </c>
      <c r="M97" s="17" t="str">
        <f t="shared" si="20"/>
        <v/>
      </c>
      <c r="N97" s="16" t="str">
        <f t="shared" si="21"/>
        <v/>
      </c>
      <c r="O97" s="16" t="str">
        <f t="shared" si="22"/>
        <v/>
      </c>
      <c r="P97" s="16" t="str">
        <f t="shared" si="23"/>
        <v/>
      </c>
      <c r="Q97" s="16" t="str">
        <f t="shared" si="26"/>
        <v/>
      </c>
      <c r="R97" s="5"/>
    </row>
    <row r="98" spans="1:18" ht="18.75" x14ac:dyDescent="0.3">
      <c r="A98" s="11">
        <v>0.20833333333333401</v>
      </c>
      <c r="B98" s="8" t="s">
        <v>36</v>
      </c>
      <c r="C98" s="8"/>
      <c r="D98" s="8"/>
      <c r="E98" s="8"/>
      <c r="F98" s="8">
        <v>50</v>
      </c>
      <c r="G98" s="8"/>
      <c r="H98" s="8" t="s">
        <v>37</v>
      </c>
      <c r="I98" s="8" t="str">
        <f t="shared" si="18"/>
        <v/>
      </c>
      <c r="J98" s="8" t="str">
        <f t="shared" si="28"/>
        <v/>
      </c>
      <c r="K98" s="8" t="str">
        <f t="shared" si="19"/>
        <v/>
      </c>
      <c r="L98" s="8" t="str">
        <f t="shared" si="27"/>
        <v/>
      </c>
      <c r="M98" s="10" t="str">
        <f t="shared" si="20"/>
        <v/>
      </c>
      <c r="N98" s="8" t="str">
        <f t="shared" si="21"/>
        <v/>
      </c>
      <c r="O98" s="8" t="str">
        <f t="shared" si="22"/>
        <v/>
      </c>
      <c r="P98" s="8" t="str">
        <f t="shared" si="23"/>
        <v/>
      </c>
      <c r="Q98" s="8" t="str">
        <f t="shared" si="26"/>
        <v/>
      </c>
      <c r="R98" s="6"/>
    </row>
    <row r="99" spans="1:18" ht="18.75" x14ac:dyDescent="0.3">
      <c r="A99" s="1"/>
      <c r="B99" s="8" t="s">
        <v>50</v>
      </c>
      <c r="C99" s="8"/>
      <c r="D99" s="8"/>
      <c r="E99" s="8"/>
      <c r="F99" s="8"/>
      <c r="G99" s="8">
        <v>100</v>
      </c>
      <c r="H99" s="8" t="s">
        <v>51</v>
      </c>
      <c r="I99" s="15">
        <v>3</v>
      </c>
      <c r="J99" s="15" t="s">
        <v>52</v>
      </c>
      <c r="K99" s="15">
        <v>3</v>
      </c>
      <c r="L99" s="15" t="s">
        <v>53</v>
      </c>
      <c r="M99" s="18" t="str">
        <f t="shared" si="20"/>
        <v/>
      </c>
      <c r="N99" s="15" t="str">
        <f t="shared" si="21"/>
        <v/>
      </c>
      <c r="O99" s="15" t="str">
        <f t="shared" si="22"/>
        <v/>
      </c>
      <c r="P99" s="15" t="str">
        <f t="shared" si="23"/>
        <v/>
      </c>
      <c r="Q99" s="15" t="str">
        <f t="shared" si="26"/>
        <v/>
      </c>
      <c r="R99" s="7"/>
    </row>
    <row r="100" spans="1:18" ht="18.75" x14ac:dyDescent="0.3">
      <c r="B100" s="8"/>
      <c r="C100" s="8"/>
      <c r="D100" s="8"/>
      <c r="E100" s="8"/>
      <c r="F100" s="8"/>
      <c r="G100" s="8"/>
      <c r="H100" s="8"/>
      <c r="I100" s="15" t="str">
        <f t="shared" si="18"/>
        <v/>
      </c>
      <c r="J100" s="15" t="str">
        <f t="shared" ref="J100:J134" si="29">IF(OR(E100="AFC",E100="NFC"),"Italian","")</f>
        <v/>
      </c>
      <c r="K100" s="15" t="str">
        <f t="shared" si="19"/>
        <v/>
      </c>
      <c r="L100" s="15" t="str">
        <f t="shared" ref="L100:L122" si="30">IF(E100="NFC","American","")</f>
        <v/>
      </c>
      <c r="M100" s="18" t="str">
        <f t="shared" si="20"/>
        <v/>
      </c>
      <c r="N100" s="15" t="str">
        <f t="shared" si="21"/>
        <v/>
      </c>
      <c r="O100" s="15" t="str">
        <f t="shared" si="22"/>
        <v/>
      </c>
      <c r="P100" s="15" t="str">
        <f t="shared" si="23"/>
        <v/>
      </c>
      <c r="Q100" s="15" t="str">
        <f t="shared" si="26"/>
        <v/>
      </c>
      <c r="R100" s="7"/>
    </row>
    <row r="101" spans="1:18" ht="19.5" thickBot="1" x14ac:dyDescent="0.35">
      <c r="A101" s="5"/>
      <c r="B101" s="12"/>
      <c r="C101" s="12"/>
      <c r="D101" s="12"/>
      <c r="E101" s="12"/>
      <c r="F101" s="12"/>
      <c r="G101" s="12"/>
      <c r="H101" s="12"/>
      <c r="I101" s="16" t="str">
        <f t="shared" si="18"/>
        <v/>
      </c>
      <c r="J101" s="16" t="str">
        <f t="shared" si="29"/>
        <v/>
      </c>
      <c r="K101" s="16" t="str">
        <f t="shared" si="19"/>
        <v/>
      </c>
      <c r="L101" s="16" t="str">
        <f t="shared" si="30"/>
        <v/>
      </c>
      <c r="M101" s="17" t="str">
        <f t="shared" si="20"/>
        <v/>
      </c>
      <c r="N101" s="16" t="str">
        <f t="shared" si="21"/>
        <v/>
      </c>
      <c r="O101" s="16" t="str">
        <f t="shared" si="22"/>
        <v/>
      </c>
      <c r="P101" s="16" t="str">
        <f t="shared" si="23"/>
        <v/>
      </c>
      <c r="Q101" s="16" t="str">
        <f t="shared" si="26"/>
        <v/>
      </c>
      <c r="R101" s="5"/>
    </row>
    <row r="102" spans="1:18" ht="18.75" x14ac:dyDescent="0.3">
      <c r="A102" s="11">
        <v>0.21875</v>
      </c>
      <c r="B102" s="8" t="s">
        <v>87</v>
      </c>
      <c r="C102" s="8"/>
      <c r="D102" s="8"/>
      <c r="E102" s="8"/>
      <c r="F102" s="8"/>
      <c r="G102" s="8">
        <v>50</v>
      </c>
      <c r="H102" s="8" t="s">
        <v>88</v>
      </c>
      <c r="I102" s="8" t="str">
        <f t="shared" si="18"/>
        <v/>
      </c>
      <c r="J102" s="8" t="str">
        <f t="shared" si="29"/>
        <v/>
      </c>
      <c r="K102" s="8" t="str">
        <f t="shared" si="19"/>
        <v/>
      </c>
      <c r="L102" s="8" t="str">
        <f t="shared" si="30"/>
        <v/>
      </c>
      <c r="M102" s="10" t="str">
        <f t="shared" si="20"/>
        <v/>
      </c>
      <c r="N102" s="8" t="str">
        <f t="shared" si="21"/>
        <v/>
      </c>
      <c r="O102" s="8" t="str">
        <f t="shared" si="22"/>
        <v/>
      </c>
      <c r="P102" s="8" t="str">
        <f t="shared" si="23"/>
        <v/>
      </c>
      <c r="Q102" s="8" t="str">
        <f t="shared" si="26"/>
        <v/>
      </c>
      <c r="R102" s="6"/>
    </row>
    <row r="103" spans="1:18" ht="18.75" x14ac:dyDescent="0.3">
      <c r="A103" s="1"/>
      <c r="B103" s="8"/>
      <c r="C103" s="8"/>
      <c r="D103" s="8"/>
      <c r="E103" s="8"/>
      <c r="F103" s="8"/>
      <c r="G103" s="8"/>
      <c r="H103" s="8"/>
      <c r="I103" s="15" t="str">
        <f t="shared" si="18"/>
        <v/>
      </c>
      <c r="J103" s="15" t="str">
        <f t="shared" si="29"/>
        <v/>
      </c>
      <c r="K103" s="15" t="str">
        <f t="shared" si="19"/>
        <v/>
      </c>
      <c r="L103" s="15" t="str">
        <f t="shared" si="30"/>
        <v/>
      </c>
      <c r="M103" s="18" t="str">
        <f t="shared" si="20"/>
        <v/>
      </c>
      <c r="N103" s="15" t="str">
        <f t="shared" si="21"/>
        <v/>
      </c>
      <c r="O103" s="15" t="str">
        <f t="shared" si="22"/>
        <v/>
      </c>
      <c r="P103" s="15" t="str">
        <f t="shared" si="23"/>
        <v/>
      </c>
      <c r="Q103" s="15" t="str">
        <f t="shared" si="26"/>
        <v/>
      </c>
      <c r="R103" s="7"/>
    </row>
    <row r="104" spans="1:18" ht="18.75" x14ac:dyDescent="0.3">
      <c r="B104" s="8"/>
      <c r="C104" s="8"/>
      <c r="D104" s="8"/>
      <c r="E104" s="8"/>
      <c r="F104" s="8"/>
      <c r="G104" s="8"/>
      <c r="H104" s="8"/>
      <c r="I104" s="15" t="str">
        <f t="shared" si="18"/>
        <v/>
      </c>
      <c r="J104" s="15" t="str">
        <f t="shared" si="29"/>
        <v/>
      </c>
      <c r="K104" s="15" t="str">
        <f t="shared" si="19"/>
        <v/>
      </c>
      <c r="L104" s="15" t="str">
        <f t="shared" si="30"/>
        <v/>
      </c>
      <c r="M104" s="18" t="str">
        <f t="shared" si="20"/>
        <v/>
      </c>
      <c r="N104" s="15" t="str">
        <f t="shared" si="21"/>
        <v/>
      </c>
      <c r="O104" s="15" t="str">
        <f t="shared" si="22"/>
        <v/>
      </c>
      <c r="P104" s="15" t="str">
        <f t="shared" si="23"/>
        <v/>
      </c>
      <c r="Q104" s="15" t="str">
        <f t="shared" si="26"/>
        <v/>
      </c>
      <c r="R104" s="7"/>
    </row>
    <row r="105" spans="1:18" ht="19.5" thickBot="1" x14ac:dyDescent="0.35">
      <c r="A105" s="5"/>
      <c r="B105" s="12"/>
      <c r="C105" s="12"/>
      <c r="D105" s="12"/>
      <c r="E105" s="12"/>
      <c r="F105" s="12"/>
      <c r="G105" s="12"/>
      <c r="H105" s="12"/>
      <c r="I105" s="16" t="str">
        <f t="shared" si="18"/>
        <v/>
      </c>
      <c r="J105" s="16" t="str">
        <f t="shared" si="29"/>
        <v/>
      </c>
      <c r="K105" s="16" t="str">
        <f t="shared" si="19"/>
        <v/>
      </c>
      <c r="L105" s="16" t="str">
        <f t="shared" si="30"/>
        <v/>
      </c>
      <c r="M105" s="17" t="str">
        <f t="shared" si="20"/>
        <v/>
      </c>
      <c r="N105" s="16" t="str">
        <f t="shared" si="21"/>
        <v/>
      </c>
      <c r="O105" s="16" t="str">
        <f t="shared" si="22"/>
        <v/>
      </c>
      <c r="P105" s="16" t="str">
        <f t="shared" si="23"/>
        <v/>
      </c>
      <c r="Q105" s="16" t="str">
        <f t="shared" si="26"/>
        <v/>
      </c>
      <c r="R105" s="5"/>
    </row>
    <row r="106" spans="1:18" ht="18.75" x14ac:dyDescent="0.3">
      <c r="A106" s="11">
        <v>0.22916666666666799</v>
      </c>
      <c r="B106" s="8" t="s">
        <v>38</v>
      </c>
      <c r="C106" s="8"/>
      <c r="D106" s="8"/>
      <c r="E106" s="8"/>
      <c r="F106" s="8"/>
      <c r="G106" s="8">
        <v>50</v>
      </c>
      <c r="H106" s="8" t="s">
        <v>35</v>
      </c>
      <c r="I106" s="8" t="str">
        <f t="shared" si="18"/>
        <v/>
      </c>
      <c r="J106" s="8" t="str">
        <f t="shared" si="29"/>
        <v/>
      </c>
      <c r="K106" s="8" t="str">
        <f t="shared" si="19"/>
        <v/>
      </c>
      <c r="L106" s="15" t="str">
        <f t="shared" si="30"/>
        <v/>
      </c>
      <c r="M106" s="10" t="str">
        <f t="shared" ref="M106" si="31">IF(OR(E108="AFC",E108="NFC"),1,"")</f>
        <v/>
      </c>
      <c r="N106" s="8" t="str">
        <f t="shared" si="21"/>
        <v/>
      </c>
      <c r="O106" s="8" t="str">
        <f t="shared" si="22"/>
        <v/>
      </c>
      <c r="P106" s="8" t="str">
        <f t="shared" si="23"/>
        <v/>
      </c>
      <c r="Q106" s="8" t="str">
        <f t="shared" si="26"/>
        <v/>
      </c>
      <c r="R106" s="6"/>
    </row>
    <row r="107" spans="1:18" ht="18.75" x14ac:dyDescent="0.3">
      <c r="A107" s="1"/>
      <c r="B107" s="8"/>
      <c r="C107" s="8"/>
      <c r="D107" s="8"/>
      <c r="E107" s="8"/>
      <c r="F107" s="8"/>
      <c r="G107" s="8"/>
      <c r="H107" s="8"/>
      <c r="I107" s="15" t="str">
        <f t="shared" si="18"/>
        <v/>
      </c>
      <c r="J107" s="15" t="str">
        <f t="shared" si="29"/>
        <v/>
      </c>
      <c r="K107" s="15" t="str">
        <f t="shared" si="19"/>
        <v/>
      </c>
      <c r="L107" s="15" t="str">
        <f t="shared" si="30"/>
        <v/>
      </c>
      <c r="M107" s="18" t="str">
        <f t="shared" ref="M107" si="32">IF(OR(E108="AFC",E108="NFC"),1,"")</f>
        <v/>
      </c>
      <c r="N107" s="15" t="str">
        <f t="shared" si="21"/>
        <v/>
      </c>
      <c r="O107" s="15" t="str">
        <f t="shared" si="22"/>
        <v/>
      </c>
      <c r="P107" s="15" t="str">
        <f t="shared" si="23"/>
        <v/>
      </c>
      <c r="Q107" s="15" t="str">
        <f t="shared" si="26"/>
        <v/>
      </c>
      <c r="R107" s="7"/>
    </row>
    <row r="108" spans="1:18" ht="18.75" x14ac:dyDescent="0.3">
      <c r="B108" s="8"/>
      <c r="C108" s="8"/>
      <c r="D108" s="8"/>
      <c r="E108" s="8"/>
      <c r="F108" s="8"/>
      <c r="G108" s="8"/>
      <c r="H108" s="8"/>
      <c r="I108" s="15" t="str">
        <f t="shared" si="18"/>
        <v/>
      </c>
      <c r="J108" s="15" t="str">
        <f t="shared" si="29"/>
        <v/>
      </c>
      <c r="K108" s="15" t="str">
        <f t="shared" si="19"/>
        <v/>
      </c>
      <c r="L108" s="15" t="str">
        <f t="shared" si="30"/>
        <v/>
      </c>
      <c r="M108" s="17" t="str">
        <f t="shared" ref="M108:M129" si="33">IF(OR(E108="AFC",E108="NFC"),1,"")</f>
        <v/>
      </c>
      <c r="N108" s="15" t="str">
        <f t="shared" si="21"/>
        <v/>
      </c>
      <c r="O108" s="15" t="str">
        <f t="shared" si="22"/>
        <v/>
      </c>
      <c r="P108" s="15" t="str">
        <f t="shared" si="23"/>
        <v/>
      </c>
      <c r="Q108" s="15" t="str">
        <f t="shared" si="26"/>
        <v/>
      </c>
      <c r="R108" s="7"/>
    </row>
    <row r="109" spans="1:18" ht="19.5" thickBot="1" x14ac:dyDescent="0.35">
      <c r="A109" s="5"/>
      <c r="B109" s="12"/>
      <c r="C109" s="12"/>
      <c r="D109" s="12"/>
      <c r="E109" s="12"/>
      <c r="F109" s="12"/>
      <c r="G109" s="12"/>
      <c r="H109" s="12"/>
      <c r="I109" s="16" t="str">
        <f t="shared" si="18"/>
        <v/>
      </c>
      <c r="J109" s="16" t="str">
        <f t="shared" si="29"/>
        <v/>
      </c>
      <c r="K109" s="16" t="str">
        <f t="shared" si="19"/>
        <v/>
      </c>
      <c r="L109" s="16" t="str">
        <f t="shared" si="30"/>
        <v/>
      </c>
      <c r="M109" s="12" t="str">
        <f t="shared" si="33"/>
        <v/>
      </c>
      <c r="N109" s="16" t="str">
        <f t="shared" si="21"/>
        <v/>
      </c>
      <c r="O109" s="16" t="str">
        <f t="shared" si="22"/>
        <v/>
      </c>
      <c r="P109" s="16" t="str">
        <f t="shared" si="23"/>
        <v/>
      </c>
      <c r="Q109" s="16" t="str">
        <f t="shared" si="26"/>
        <v/>
      </c>
      <c r="R109" s="5"/>
    </row>
    <row r="110" spans="1:18" ht="18.75" x14ac:dyDescent="0.3">
      <c r="A110" s="11">
        <v>0.23958333333333501</v>
      </c>
      <c r="B110" s="8"/>
      <c r="C110" s="8"/>
      <c r="D110" s="8"/>
      <c r="E110" s="8"/>
      <c r="F110" s="8"/>
      <c r="G110" s="8"/>
      <c r="H110" s="8"/>
      <c r="I110" s="8" t="str">
        <f t="shared" si="18"/>
        <v/>
      </c>
      <c r="J110" s="8" t="str">
        <f t="shared" si="29"/>
        <v/>
      </c>
      <c r="K110" s="8" t="str">
        <f t="shared" si="19"/>
        <v/>
      </c>
      <c r="L110" s="8" t="str">
        <f t="shared" si="30"/>
        <v/>
      </c>
      <c r="M110" s="10" t="str">
        <f t="shared" ref="M110" si="34">IF(OR(E112="AFC",E112="NFC"),1,"")</f>
        <v/>
      </c>
      <c r="N110" s="8" t="str">
        <f t="shared" si="21"/>
        <v/>
      </c>
      <c r="O110" s="8" t="str">
        <f t="shared" si="22"/>
        <v/>
      </c>
      <c r="P110" s="8" t="str">
        <f t="shared" si="23"/>
        <v/>
      </c>
      <c r="Q110" s="8" t="str">
        <f t="shared" si="26"/>
        <v/>
      </c>
      <c r="R110" s="6"/>
    </row>
    <row r="111" spans="1:18" ht="18.75" x14ac:dyDescent="0.3">
      <c r="A111" s="1"/>
      <c r="B111" s="8"/>
      <c r="C111" s="8"/>
      <c r="D111" s="8"/>
      <c r="E111" s="8"/>
      <c r="F111" s="8"/>
      <c r="G111" s="8"/>
      <c r="H111" s="8"/>
      <c r="I111" s="15" t="str">
        <f t="shared" si="18"/>
        <v/>
      </c>
      <c r="J111" s="15" t="str">
        <f t="shared" si="29"/>
        <v/>
      </c>
      <c r="K111" s="15" t="str">
        <f t="shared" si="19"/>
        <v/>
      </c>
      <c r="L111" s="15" t="str">
        <f t="shared" si="30"/>
        <v/>
      </c>
      <c r="M111" s="18" t="str">
        <f t="shared" ref="M111" si="35">IF(OR(E112="AFC",E112="NFC"),1,"")</f>
        <v/>
      </c>
      <c r="N111" s="15" t="str">
        <f t="shared" si="21"/>
        <v/>
      </c>
      <c r="O111" s="15" t="str">
        <f t="shared" si="22"/>
        <v/>
      </c>
      <c r="P111" s="15" t="str">
        <f t="shared" si="23"/>
        <v/>
      </c>
      <c r="Q111" s="15" t="str">
        <f t="shared" si="26"/>
        <v/>
      </c>
      <c r="R111" s="7"/>
    </row>
    <row r="112" spans="1:18" ht="18.75" x14ac:dyDescent="0.3">
      <c r="B112" s="8"/>
      <c r="C112" s="8"/>
      <c r="D112" s="8"/>
      <c r="E112" s="8"/>
      <c r="F112" s="8"/>
      <c r="G112" s="8"/>
      <c r="H112" s="8"/>
      <c r="I112" s="15" t="str">
        <f t="shared" si="18"/>
        <v/>
      </c>
      <c r="J112" s="15" t="str">
        <f t="shared" si="29"/>
        <v/>
      </c>
      <c r="K112" s="15" t="str">
        <f t="shared" si="19"/>
        <v/>
      </c>
      <c r="L112" s="15" t="str">
        <f t="shared" si="30"/>
        <v/>
      </c>
      <c r="M112" s="17" t="str">
        <f t="shared" si="33"/>
        <v/>
      </c>
      <c r="N112" s="15" t="str">
        <f t="shared" si="21"/>
        <v/>
      </c>
      <c r="O112" s="15" t="str">
        <f t="shared" si="22"/>
        <v/>
      </c>
      <c r="P112" s="15" t="str">
        <f t="shared" si="23"/>
        <v/>
      </c>
      <c r="Q112" s="15" t="str">
        <f t="shared" si="26"/>
        <v/>
      </c>
      <c r="R112" s="7"/>
    </row>
    <row r="113" spans="1:18" ht="19.5" thickBot="1" x14ac:dyDescent="0.35">
      <c r="A113" s="5"/>
      <c r="B113" s="12"/>
      <c r="C113" s="12"/>
      <c r="D113" s="12"/>
      <c r="E113" s="12"/>
      <c r="F113" s="12"/>
      <c r="G113" s="12"/>
      <c r="H113" s="12"/>
      <c r="I113" s="16" t="str">
        <f t="shared" si="18"/>
        <v/>
      </c>
      <c r="J113" s="16" t="str">
        <f t="shared" si="29"/>
        <v/>
      </c>
      <c r="K113" s="16" t="str">
        <f t="shared" si="19"/>
        <v/>
      </c>
      <c r="L113" s="16" t="str">
        <f t="shared" si="30"/>
        <v/>
      </c>
      <c r="M113" s="12" t="str">
        <f t="shared" si="33"/>
        <v/>
      </c>
      <c r="N113" s="16" t="str">
        <f t="shared" si="21"/>
        <v/>
      </c>
      <c r="O113" s="16" t="str">
        <f t="shared" si="22"/>
        <v/>
      </c>
      <c r="P113" s="16" t="str">
        <f t="shared" si="23"/>
        <v/>
      </c>
      <c r="Q113" s="16" t="str">
        <f t="shared" si="26"/>
        <v/>
      </c>
      <c r="R113" s="5"/>
    </row>
    <row r="114" spans="1:18" ht="18.75" x14ac:dyDescent="0.3">
      <c r="A114" s="11">
        <v>0.250000000000002</v>
      </c>
      <c r="B114" s="8"/>
      <c r="C114" s="8"/>
      <c r="D114" s="8"/>
      <c r="E114" s="8"/>
      <c r="F114" s="8"/>
      <c r="G114" s="8"/>
      <c r="H114" s="8"/>
      <c r="I114" s="8" t="str">
        <f t="shared" si="18"/>
        <v/>
      </c>
      <c r="J114" s="8" t="str">
        <f t="shared" si="29"/>
        <v/>
      </c>
      <c r="K114" s="8" t="str">
        <f t="shared" si="19"/>
        <v/>
      </c>
      <c r="L114" s="8" t="str">
        <f t="shared" si="30"/>
        <v/>
      </c>
      <c r="M114" s="10" t="str">
        <f t="shared" ref="M114" si="36">IF(OR(E116="AFC",E116="NFC"),1,"")</f>
        <v/>
      </c>
      <c r="N114" s="8" t="str">
        <f t="shared" si="21"/>
        <v/>
      </c>
      <c r="O114" s="8" t="str">
        <f t="shared" si="22"/>
        <v/>
      </c>
      <c r="P114" s="8" t="str">
        <f t="shared" si="23"/>
        <v/>
      </c>
      <c r="Q114" s="8" t="str">
        <f t="shared" si="26"/>
        <v/>
      </c>
      <c r="R114" s="6"/>
    </row>
    <row r="115" spans="1:18" ht="18.75" x14ac:dyDescent="0.3">
      <c r="A115" s="1"/>
      <c r="B115" s="8"/>
      <c r="C115" s="8"/>
      <c r="D115" s="8"/>
      <c r="E115" s="8"/>
      <c r="F115" s="8"/>
      <c r="G115" s="8"/>
      <c r="H115" s="8"/>
      <c r="I115" s="15" t="str">
        <f t="shared" si="18"/>
        <v/>
      </c>
      <c r="J115" s="15" t="str">
        <f t="shared" si="29"/>
        <v/>
      </c>
      <c r="K115" s="15" t="str">
        <f t="shared" si="19"/>
        <v/>
      </c>
      <c r="L115" s="15" t="str">
        <f t="shared" si="30"/>
        <v/>
      </c>
      <c r="M115" s="18" t="str">
        <f t="shared" ref="M115" si="37">IF(OR(E116="AFC",E116="NFC"),1,"")</f>
        <v/>
      </c>
      <c r="N115" s="15" t="str">
        <f t="shared" si="21"/>
        <v/>
      </c>
      <c r="O115" s="15" t="str">
        <f t="shared" si="22"/>
        <v/>
      </c>
      <c r="P115" s="15" t="str">
        <f t="shared" si="23"/>
        <v/>
      </c>
      <c r="Q115" s="15" t="str">
        <f t="shared" si="26"/>
        <v/>
      </c>
      <c r="R115" s="7"/>
    </row>
    <row r="116" spans="1:18" ht="18.75" x14ac:dyDescent="0.3">
      <c r="B116" s="8"/>
      <c r="C116" s="8"/>
      <c r="D116" s="8"/>
      <c r="E116" s="8"/>
      <c r="F116" s="8"/>
      <c r="G116" s="8"/>
      <c r="H116" s="8"/>
      <c r="I116" s="15" t="str">
        <f t="shared" si="18"/>
        <v/>
      </c>
      <c r="J116" s="15" t="str">
        <f t="shared" si="29"/>
        <v/>
      </c>
      <c r="K116" s="15" t="str">
        <f t="shared" si="19"/>
        <v/>
      </c>
      <c r="L116" s="15" t="str">
        <f t="shared" si="30"/>
        <v/>
      </c>
      <c r="M116" s="17" t="str">
        <f t="shared" si="33"/>
        <v/>
      </c>
      <c r="N116" s="15" t="str">
        <f t="shared" si="21"/>
        <v/>
      </c>
      <c r="O116" s="15" t="str">
        <f t="shared" si="22"/>
        <v/>
      </c>
      <c r="P116" s="15" t="str">
        <f t="shared" si="23"/>
        <v/>
      </c>
      <c r="Q116" s="15" t="str">
        <f t="shared" si="26"/>
        <v/>
      </c>
      <c r="R116" s="7"/>
    </row>
    <row r="117" spans="1:18" ht="19.5" thickBot="1" x14ac:dyDescent="0.35">
      <c r="A117" s="5"/>
      <c r="B117" s="12"/>
      <c r="C117" s="12"/>
      <c r="D117" s="12"/>
      <c r="E117" s="12"/>
      <c r="F117" s="12"/>
      <c r="G117" s="12"/>
      <c r="H117" s="12"/>
      <c r="I117" s="16" t="str">
        <f t="shared" si="18"/>
        <v/>
      </c>
      <c r="J117" s="16" t="str">
        <f t="shared" si="29"/>
        <v/>
      </c>
      <c r="K117" s="16" t="str">
        <f t="shared" si="19"/>
        <v/>
      </c>
      <c r="L117" s="16" t="str">
        <f t="shared" si="30"/>
        <v/>
      </c>
      <c r="M117" s="12" t="str">
        <f t="shared" si="33"/>
        <v/>
      </c>
      <c r="N117" s="16" t="str">
        <f t="shared" si="21"/>
        <v/>
      </c>
      <c r="O117" s="16" t="str">
        <f t="shared" si="22"/>
        <v/>
      </c>
      <c r="P117" s="16" t="str">
        <f t="shared" si="23"/>
        <v/>
      </c>
      <c r="Q117" s="16" t="str">
        <f t="shared" si="26"/>
        <v/>
      </c>
      <c r="R117" s="5"/>
    </row>
    <row r="118" spans="1:18" ht="18.75" x14ac:dyDescent="0.3">
      <c r="A118" s="11">
        <v>0.26041666666666669</v>
      </c>
      <c r="B118" s="8"/>
      <c r="C118" s="8"/>
      <c r="D118" s="8"/>
      <c r="E118" s="8"/>
      <c r="F118" s="8"/>
      <c r="G118" s="8"/>
      <c r="H118" s="8"/>
      <c r="I118" s="8" t="str">
        <f t="shared" si="18"/>
        <v/>
      </c>
      <c r="J118" s="8" t="str">
        <f t="shared" si="29"/>
        <v/>
      </c>
      <c r="K118" s="8" t="str">
        <f t="shared" si="19"/>
        <v/>
      </c>
      <c r="L118" s="8" t="str">
        <f t="shared" si="30"/>
        <v/>
      </c>
      <c r="M118" s="10" t="str">
        <f t="shared" ref="M118" si="38">IF(OR(E120="AFC",E120="NFC"),1,"")</f>
        <v/>
      </c>
      <c r="N118" s="8" t="str">
        <f t="shared" si="21"/>
        <v/>
      </c>
      <c r="O118" s="8" t="str">
        <f t="shared" si="22"/>
        <v/>
      </c>
      <c r="P118" s="8" t="str">
        <f t="shared" si="23"/>
        <v/>
      </c>
      <c r="Q118" s="8" t="str">
        <f t="shared" si="26"/>
        <v/>
      </c>
      <c r="R118" s="6"/>
    </row>
    <row r="119" spans="1:18" ht="18.75" x14ac:dyDescent="0.3">
      <c r="A119" s="1"/>
      <c r="B119" s="8"/>
      <c r="C119" s="8"/>
      <c r="D119" s="8"/>
      <c r="E119" s="8"/>
      <c r="F119" s="8"/>
      <c r="G119" s="8"/>
      <c r="H119" s="8"/>
      <c r="I119" s="15" t="str">
        <f t="shared" si="18"/>
        <v/>
      </c>
      <c r="J119" s="15" t="str">
        <f t="shared" si="29"/>
        <v/>
      </c>
      <c r="K119" s="15" t="str">
        <f t="shared" si="19"/>
        <v/>
      </c>
      <c r="L119" s="15" t="str">
        <f t="shared" si="30"/>
        <v/>
      </c>
      <c r="M119" s="18" t="str">
        <f t="shared" ref="M119" si="39">IF(OR(E120="AFC",E120="NFC"),1,"")</f>
        <v/>
      </c>
      <c r="N119" s="15" t="str">
        <f t="shared" si="21"/>
        <v/>
      </c>
      <c r="O119" s="15" t="str">
        <f t="shared" si="22"/>
        <v/>
      </c>
      <c r="P119" s="15" t="str">
        <f t="shared" si="23"/>
        <v/>
      </c>
      <c r="Q119" s="15" t="str">
        <f t="shared" si="26"/>
        <v/>
      </c>
      <c r="R119" s="7"/>
    </row>
    <row r="120" spans="1:18" ht="18.75" x14ac:dyDescent="0.3">
      <c r="B120" s="8"/>
      <c r="C120" s="8"/>
      <c r="D120" s="8"/>
      <c r="E120" s="8"/>
      <c r="F120" s="8"/>
      <c r="G120" s="8"/>
      <c r="H120" s="8"/>
      <c r="I120" s="15" t="str">
        <f t="shared" si="18"/>
        <v/>
      </c>
      <c r="J120" s="15" t="str">
        <f t="shared" si="29"/>
        <v/>
      </c>
      <c r="K120" s="15" t="str">
        <f t="shared" si="19"/>
        <v/>
      </c>
      <c r="L120" s="15" t="str">
        <f t="shared" si="30"/>
        <v/>
      </c>
      <c r="M120" s="17" t="str">
        <f t="shared" si="33"/>
        <v/>
      </c>
      <c r="N120" s="15" t="str">
        <f t="shared" si="21"/>
        <v/>
      </c>
      <c r="O120" s="15" t="str">
        <f t="shared" si="22"/>
        <v/>
      </c>
      <c r="P120" s="15" t="str">
        <f t="shared" si="23"/>
        <v/>
      </c>
      <c r="Q120" s="15" t="str">
        <f t="shared" si="26"/>
        <v/>
      </c>
      <c r="R120" s="7"/>
    </row>
    <row r="121" spans="1:18" ht="19.5" thickBot="1" x14ac:dyDescent="0.35">
      <c r="A121" s="5"/>
      <c r="B121" s="12"/>
      <c r="C121" s="12"/>
      <c r="D121" s="12"/>
      <c r="E121" s="12"/>
      <c r="F121" s="12"/>
      <c r="G121" s="12"/>
      <c r="H121" s="12"/>
      <c r="I121" s="16" t="str">
        <f t="shared" si="18"/>
        <v/>
      </c>
      <c r="J121" s="16" t="str">
        <f t="shared" si="29"/>
        <v/>
      </c>
      <c r="K121" s="16" t="str">
        <f t="shared" si="19"/>
        <v/>
      </c>
      <c r="L121" s="16" t="str">
        <f t="shared" si="30"/>
        <v/>
      </c>
      <c r="M121" s="12" t="str">
        <f t="shared" si="33"/>
        <v/>
      </c>
      <c r="N121" s="16" t="str">
        <f t="shared" si="21"/>
        <v/>
      </c>
      <c r="O121" s="16" t="str">
        <f t="shared" si="22"/>
        <v/>
      </c>
      <c r="P121" s="16" t="str">
        <f t="shared" si="23"/>
        <v/>
      </c>
      <c r="Q121" s="16" t="str">
        <f t="shared" si="26"/>
        <v/>
      </c>
      <c r="R121" s="5"/>
    </row>
    <row r="122" spans="1:18" ht="18.75" x14ac:dyDescent="0.3">
      <c r="A122" s="11">
        <v>0.27083333333333331</v>
      </c>
      <c r="B122" s="8"/>
      <c r="C122" s="8"/>
      <c r="D122" s="8"/>
      <c r="E122" s="8"/>
      <c r="F122" s="8"/>
      <c r="G122" s="8"/>
      <c r="H122" s="8"/>
      <c r="I122" s="8" t="str">
        <f t="shared" si="18"/>
        <v/>
      </c>
      <c r="J122" s="8" t="str">
        <f t="shared" si="29"/>
        <v/>
      </c>
      <c r="K122" s="8" t="str">
        <f t="shared" si="19"/>
        <v/>
      </c>
      <c r="L122" s="8" t="str">
        <f t="shared" si="30"/>
        <v/>
      </c>
      <c r="M122" s="10" t="str">
        <f t="shared" ref="M122" si="40">IF(OR(E124="AFC",E124="NFC"),1,"")</f>
        <v/>
      </c>
      <c r="N122" s="8" t="str">
        <f t="shared" si="21"/>
        <v/>
      </c>
      <c r="O122" s="8" t="str">
        <f t="shared" si="22"/>
        <v/>
      </c>
      <c r="P122" s="8" t="str">
        <f t="shared" si="23"/>
        <v/>
      </c>
      <c r="Q122" s="8" t="str">
        <f t="shared" si="26"/>
        <v/>
      </c>
      <c r="R122" s="6"/>
    </row>
    <row r="123" spans="1:18" ht="18.75" x14ac:dyDescent="0.3">
      <c r="A123" s="1"/>
      <c r="B123" s="8"/>
      <c r="C123" s="8"/>
      <c r="D123" s="8"/>
      <c r="E123" s="8"/>
      <c r="F123" s="8"/>
      <c r="G123" s="8"/>
      <c r="H123" s="8"/>
      <c r="I123" s="15" t="str">
        <f t="shared" si="18"/>
        <v/>
      </c>
      <c r="J123" s="15" t="str">
        <f t="shared" si="29"/>
        <v/>
      </c>
      <c r="K123" s="15" t="str">
        <f t="shared" si="19"/>
        <v/>
      </c>
      <c r="L123" s="15"/>
      <c r="M123" s="18" t="str">
        <f t="shared" ref="M123" si="41">IF(OR(E124="AFC",E124="NFC"),1,"")</f>
        <v/>
      </c>
      <c r="N123" s="15" t="str">
        <f t="shared" si="21"/>
        <v/>
      </c>
      <c r="O123" s="15" t="str">
        <f t="shared" si="22"/>
        <v/>
      </c>
      <c r="P123" s="15" t="str">
        <f t="shared" si="23"/>
        <v/>
      </c>
      <c r="Q123" s="15" t="str">
        <f t="shared" si="26"/>
        <v/>
      </c>
      <c r="R123" s="7"/>
    </row>
    <row r="124" spans="1:18" ht="18.75" x14ac:dyDescent="0.3">
      <c r="B124" s="8"/>
      <c r="C124" s="8"/>
      <c r="D124" s="8"/>
      <c r="E124" s="8"/>
      <c r="F124" s="8"/>
      <c r="G124" s="8"/>
      <c r="H124" s="8"/>
      <c r="I124" s="15" t="str">
        <f t="shared" si="18"/>
        <v/>
      </c>
      <c r="J124" s="15" t="str">
        <f t="shared" si="29"/>
        <v/>
      </c>
      <c r="K124" s="15" t="str">
        <f t="shared" si="19"/>
        <v/>
      </c>
      <c r="L124" s="15" t="str">
        <f>IF(E124="NFC","American","")</f>
        <v/>
      </c>
      <c r="M124" s="17" t="str">
        <f t="shared" si="33"/>
        <v/>
      </c>
      <c r="N124" s="15" t="str">
        <f t="shared" si="21"/>
        <v/>
      </c>
      <c r="O124" s="15" t="str">
        <f t="shared" si="22"/>
        <v/>
      </c>
      <c r="P124" s="15" t="str">
        <f t="shared" si="23"/>
        <v/>
      </c>
      <c r="Q124" s="15" t="str">
        <f t="shared" si="26"/>
        <v/>
      </c>
      <c r="R124" s="7"/>
    </row>
    <row r="125" spans="1:18" ht="19.5" thickBot="1" x14ac:dyDescent="0.35">
      <c r="A125" s="5"/>
      <c r="B125" s="12"/>
      <c r="C125" s="12"/>
      <c r="D125" s="12"/>
      <c r="E125" s="12"/>
      <c r="F125" s="12"/>
      <c r="G125" s="12"/>
      <c r="H125" s="12"/>
      <c r="I125" s="16" t="str">
        <f t="shared" si="18"/>
        <v/>
      </c>
      <c r="J125" s="16" t="str">
        <f t="shared" si="29"/>
        <v/>
      </c>
      <c r="K125" s="16" t="str">
        <f t="shared" si="19"/>
        <v/>
      </c>
      <c r="L125" s="16" t="str">
        <f>IF(E125="NFC","American","")</f>
        <v/>
      </c>
      <c r="M125" s="12" t="str">
        <f t="shared" si="33"/>
        <v/>
      </c>
      <c r="N125" s="16" t="str">
        <f t="shared" si="21"/>
        <v/>
      </c>
      <c r="O125" s="16" t="str">
        <f t="shared" si="22"/>
        <v/>
      </c>
      <c r="P125" s="16" t="str">
        <f t="shared" si="23"/>
        <v/>
      </c>
      <c r="Q125" s="16" t="str">
        <f t="shared" si="26"/>
        <v/>
      </c>
      <c r="R125" s="5"/>
    </row>
    <row r="126" spans="1:18" ht="18.75" x14ac:dyDescent="0.3">
      <c r="I126" s="8" t="str">
        <f t="shared" si="18"/>
        <v/>
      </c>
      <c r="J126" t="str">
        <f t="shared" si="29"/>
        <v/>
      </c>
      <c r="K126" s="8" t="str">
        <f t="shared" si="19"/>
        <v/>
      </c>
      <c r="L126" t="str">
        <f>IF(E126="NFC","American","")</f>
        <v/>
      </c>
      <c r="M126" s="10" t="str">
        <f t="shared" ref="M126" si="42">IF(OR(E128="AFC",E128="NFC"),1,"")</f>
        <v/>
      </c>
      <c r="N126" s="8" t="str">
        <f t="shared" si="21"/>
        <v/>
      </c>
      <c r="O126" s="8" t="str">
        <f t="shared" si="22"/>
        <v/>
      </c>
      <c r="P126" s="8" t="str">
        <f t="shared" si="23"/>
        <v/>
      </c>
      <c r="Q126" t="str">
        <f t="shared" si="26"/>
        <v/>
      </c>
    </row>
    <row r="127" spans="1:18" ht="18.75" x14ac:dyDescent="0.3">
      <c r="I127" s="15" t="str">
        <f t="shared" si="18"/>
        <v/>
      </c>
      <c r="J127" s="3" t="str">
        <f t="shared" si="29"/>
        <v/>
      </c>
      <c r="K127" s="15" t="str">
        <f t="shared" si="19"/>
        <v/>
      </c>
      <c r="L127" s="3" t="str">
        <f>IF(E127="NFC","American","")</f>
        <v/>
      </c>
      <c r="M127" s="18" t="str">
        <f t="shared" ref="M127" si="43">IF(OR(E128="AFC",E128="NFC"),1,"")</f>
        <v/>
      </c>
      <c r="N127" s="15" t="str">
        <f t="shared" si="21"/>
        <v/>
      </c>
      <c r="O127" s="15" t="str">
        <f t="shared" si="22"/>
        <v/>
      </c>
      <c r="P127" s="15" t="str">
        <f t="shared" si="23"/>
        <v/>
      </c>
      <c r="Q127" s="3" t="str">
        <f t="shared" si="26"/>
        <v/>
      </c>
    </row>
    <row r="128" spans="1:18" ht="18.75" x14ac:dyDescent="0.3">
      <c r="I128" s="15" t="str">
        <f t="shared" si="18"/>
        <v/>
      </c>
      <c r="J128" s="3" t="str">
        <f t="shared" si="29"/>
        <v/>
      </c>
      <c r="K128" s="15" t="str">
        <f t="shared" si="19"/>
        <v/>
      </c>
      <c r="L128" s="3"/>
      <c r="M128" s="17" t="str">
        <f t="shared" si="33"/>
        <v/>
      </c>
      <c r="N128" s="15" t="str">
        <f t="shared" si="21"/>
        <v/>
      </c>
      <c r="O128" s="15" t="str">
        <f t="shared" si="22"/>
        <v/>
      </c>
      <c r="P128" s="15" t="str">
        <f t="shared" si="23"/>
        <v/>
      </c>
      <c r="Q128" s="3" t="str">
        <f t="shared" si="26"/>
        <v/>
      </c>
    </row>
    <row r="129" spans="9:17" ht="19.5" thickBot="1" x14ac:dyDescent="0.35">
      <c r="I129" s="16" t="str">
        <f t="shared" si="18"/>
        <v/>
      </c>
      <c r="J129" s="3" t="str">
        <f t="shared" si="29"/>
        <v/>
      </c>
      <c r="K129" s="16" t="str">
        <f t="shared" si="19"/>
        <v/>
      </c>
      <c r="L129" s="3" t="str">
        <f t="shared" ref="L129:L134" si="44">IF(E129="NFC","American","")</f>
        <v/>
      </c>
      <c r="M129" s="12" t="str">
        <f t="shared" si="33"/>
        <v/>
      </c>
      <c r="N129" s="16" t="str">
        <f t="shared" si="21"/>
        <v/>
      </c>
      <c r="O129" s="16" t="str">
        <f t="shared" si="22"/>
        <v/>
      </c>
      <c r="P129" s="16" t="str">
        <f t="shared" si="23"/>
        <v/>
      </c>
      <c r="Q129" s="3" t="str">
        <f t="shared" si="26"/>
        <v/>
      </c>
    </row>
    <row r="130" spans="9:17" ht="18.75" x14ac:dyDescent="0.3">
      <c r="I130" s="8" t="str">
        <f t="shared" si="18"/>
        <v/>
      </c>
      <c r="J130" s="3" t="str">
        <f t="shared" si="29"/>
        <v/>
      </c>
      <c r="K130" s="8" t="str">
        <f t="shared" si="19"/>
        <v/>
      </c>
      <c r="L130" s="3" t="str">
        <f t="shared" si="44"/>
        <v/>
      </c>
      <c r="M130" s="10" t="str">
        <f t="shared" ref="M130" si="45">IF(OR(E132="AFC",E132="NFC"),1,"")</f>
        <v/>
      </c>
      <c r="N130" s="3" t="str">
        <f>IF(OR(E130="AFC",E130="NFC"),"Caesar","")</f>
        <v/>
      </c>
      <c r="O130" s="8" t="str">
        <f t="shared" si="22"/>
        <v/>
      </c>
      <c r="P130" s="8" t="str">
        <f t="shared" si="23"/>
        <v/>
      </c>
      <c r="Q130" s="3" t="str">
        <f t="shared" si="26"/>
        <v/>
      </c>
    </row>
    <row r="131" spans="9:17" ht="18.75" x14ac:dyDescent="0.3">
      <c r="I131" s="15" t="str">
        <f t="shared" si="18"/>
        <v/>
      </c>
      <c r="J131" s="3" t="str">
        <f t="shared" si="29"/>
        <v/>
      </c>
      <c r="K131" s="15" t="str">
        <f t="shared" si="19"/>
        <v/>
      </c>
      <c r="L131" s="3" t="str">
        <f t="shared" si="44"/>
        <v/>
      </c>
      <c r="M131" s="18" t="str">
        <f t="shared" ref="M131" si="46">IF(OR(E132="AFC",E132="NFC"),1,"")</f>
        <v/>
      </c>
      <c r="N131" s="3" t="str">
        <f>IF(OR(E131="AFC",E131="NFC"),"Caesar","")</f>
        <v/>
      </c>
      <c r="O131" s="15" t="str">
        <f t="shared" si="22"/>
        <v/>
      </c>
      <c r="P131" s="15" t="str">
        <f t="shared" si="23"/>
        <v/>
      </c>
      <c r="Q131" s="3" t="str">
        <f t="shared" si="26"/>
        <v/>
      </c>
    </row>
    <row r="132" spans="9:17" ht="18.75" x14ac:dyDescent="0.3">
      <c r="I132" s="15" t="str">
        <f t="shared" si="18"/>
        <v/>
      </c>
      <c r="J132" s="3" t="str">
        <f t="shared" si="29"/>
        <v/>
      </c>
      <c r="K132" s="15" t="str">
        <f t="shared" si="19"/>
        <v/>
      </c>
      <c r="L132" s="3" t="str">
        <f t="shared" si="44"/>
        <v/>
      </c>
      <c r="M132" s="17" t="str">
        <f t="shared" ref="M132:M133" si="47">IF(OR(E132="AFC",E132="NFC"),1,"")</f>
        <v/>
      </c>
      <c r="N132" s="3" t="str">
        <f>IF(OR(E132="AFC",E132="NFC"),"Caesar","")</f>
        <v/>
      </c>
      <c r="O132" s="15" t="str">
        <f t="shared" si="22"/>
        <v/>
      </c>
      <c r="P132" s="15" t="str">
        <f t="shared" si="23"/>
        <v/>
      </c>
      <c r="Q132" s="3" t="str">
        <f t="shared" si="26"/>
        <v/>
      </c>
    </row>
    <row r="133" spans="9:17" ht="19.5" thickBot="1" x14ac:dyDescent="0.35">
      <c r="I133" s="16" t="str">
        <f t="shared" si="18"/>
        <v/>
      </c>
      <c r="J133" s="3" t="str">
        <f t="shared" si="29"/>
        <v/>
      </c>
      <c r="K133" s="16" t="str">
        <f t="shared" si="19"/>
        <v/>
      </c>
      <c r="L133" s="3" t="str">
        <f t="shared" si="44"/>
        <v/>
      </c>
      <c r="M133" s="12" t="str">
        <f t="shared" si="47"/>
        <v/>
      </c>
      <c r="N133" s="3" t="str">
        <f>IF(OR(E133="AFC",E133="NFC"),"Caesar","")</f>
        <v/>
      </c>
      <c r="O133" s="16" t="str">
        <f t="shared" si="22"/>
        <v/>
      </c>
      <c r="P133" s="16" t="str">
        <f t="shared" si="23"/>
        <v/>
      </c>
      <c r="Q133" s="3" t="str">
        <f t="shared" si="26"/>
        <v/>
      </c>
    </row>
    <row r="134" spans="9:17" x14ac:dyDescent="0.25">
      <c r="I134" t="str">
        <f>IF(OR(E134="AFC",E134="NFC"),3,"")</f>
        <v/>
      </c>
      <c r="J134" s="3" t="str">
        <f t="shared" si="29"/>
        <v/>
      </c>
      <c r="K134" s="3" t="str">
        <f>IF(E134="NFC","3","")</f>
        <v/>
      </c>
      <c r="L134" s="3" t="str">
        <f t="shared" si="44"/>
        <v/>
      </c>
      <c r="M134" s="3" t="str">
        <f>IF(OR(E134="AFC",E134="NFC"),"1","")</f>
        <v/>
      </c>
      <c r="N134" s="3" t="str">
        <f>IF(OR(E134="AFC",E134="NFC"),"Caesar","")</f>
        <v/>
      </c>
      <c r="O134" s="3" t="str">
        <f>IF(E134="NFC","1","")</f>
        <v/>
      </c>
      <c r="P134" s="3" t="str">
        <f>IF(OR(E134="AFC",E134="NFC"),"1","")</f>
        <v/>
      </c>
      <c r="Q134" s="3" t="str">
        <f t="shared" si="26"/>
        <v/>
      </c>
    </row>
    <row r="135" spans="9:17" x14ac:dyDescent="0.25">
      <c r="I135" s="3" t="str">
        <f>IF(OR(E135="AFC",E135="NFC"),3,"")</f>
        <v/>
      </c>
    </row>
  </sheetData>
  <mergeCells count="3">
    <mergeCell ref="U2:W10"/>
    <mergeCell ref="X2:Z11"/>
    <mergeCell ref="S13:S18"/>
  </mergeCells>
  <dataValidations count="2">
    <dataValidation type="list" allowBlank="1" showInputMessage="1" showErrorMessage="1" sqref="E132:E141" xr:uid="{CF3B2F71-F21E-492A-9BAC-F2DEA3880EF3}">
      <formula1>"""AFC,NFC,None"""</formula1>
    </dataValidation>
    <dataValidation type="list" allowBlank="1" showInputMessage="1" showErrorMessage="1" sqref="E2:E131" xr:uid="{4C371B66-7AC2-4FDB-8D28-835E38A1C241}">
      <formula1>"AFC,NFC,None"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 Sheriff</dc:creator>
  <cp:lastModifiedBy>Alex M. Sheriff</cp:lastModifiedBy>
  <dcterms:created xsi:type="dcterms:W3CDTF">2024-02-02T20:18:21Z</dcterms:created>
  <dcterms:modified xsi:type="dcterms:W3CDTF">2024-04-10T02:26:09Z</dcterms:modified>
</cp:coreProperties>
</file>